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PREGÃO - REGISTRO DE PREÇO\PREGÃO 34 2026 - Proc 1447 2026 - Manutenção Predial\ARQUIVOS PARA LICITANTES\"/>
    </mc:Choice>
  </mc:AlternateContent>
  <xr:revisionPtr revIDLastSave="0" documentId="8_{0E0959A3-40A5-409B-84C8-68FA0550B64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ES. 201" sheetId="2" r:id="rId1"/>
    <sheet name="P.O BDI" sheetId="1" r:id="rId2"/>
  </sheets>
  <externalReferences>
    <externalReference r:id="rId3"/>
  </externalReferences>
  <definedNames>
    <definedName name="_xlnm._FilterDatabase" localSheetId="0" hidden="1">'DES. 201'!$B$8:$G$4115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8" i="1" l="1"/>
  <c r="I258" i="1" s="1"/>
  <c r="J258" i="1" s="1"/>
  <c r="H256" i="1"/>
  <c r="I256" i="1" s="1"/>
  <c r="J256" i="1" s="1"/>
  <c r="H257" i="1"/>
  <c r="I257" i="1" s="1"/>
  <c r="J257" i="1" s="1"/>
  <c r="E213" i="1"/>
  <c r="F213" i="1"/>
  <c r="H213" i="1"/>
  <c r="I213" i="1" s="1"/>
  <c r="J213" i="1" s="1"/>
  <c r="I81" i="1"/>
  <c r="J81" i="1" s="1"/>
  <c r="H49" i="1"/>
  <c r="I49" i="1" s="1"/>
  <c r="J49" i="1" s="1"/>
  <c r="H48" i="1"/>
  <c r="I48" i="1" s="1"/>
  <c r="J48" i="1" s="1"/>
  <c r="H65" i="1"/>
  <c r="I65" i="1" s="1"/>
  <c r="J65" i="1" s="1"/>
  <c r="H66" i="1"/>
  <c r="I66" i="1" s="1"/>
  <c r="J66" i="1" s="1"/>
  <c r="H67" i="1"/>
  <c r="I67" i="1" s="1"/>
  <c r="J67" i="1" s="1"/>
  <c r="E109" i="1"/>
  <c r="F109" i="1"/>
  <c r="H109" i="1"/>
  <c r="I109" i="1" s="1"/>
  <c r="J109" i="1" s="1"/>
  <c r="H320" i="1"/>
  <c r="I320" i="1" s="1"/>
  <c r="J320" i="1" s="1"/>
  <c r="H319" i="1"/>
  <c r="I319" i="1" s="1"/>
  <c r="J319" i="1" s="1"/>
  <c r="H314" i="1"/>
  <c r="I314" i="1" s="1"/>
  <c r="J314" i="1" s="1"/>
  <c r="I311" i="1"/>
  <c r="J311" i="1" s="1"/>
  <c r="I290" i="1"/>
  <c r="J290" i="1" s="1"/>
  <c r="I291" i="1"/>
  <c r="J291" i="1" s="1"/>
  <c r="I292" i="1"/>
  <c r="J292" i="1" s="1"/>
  <c r="I293" i="1"/>
  <c r="J293" i="1"/>
  <c r="I294" i="1"/>
  <c r="J294" i="1" s="1"/>
  <c r="I298" i="1"/>
  <c r="J298" i="1" s="1"/>
  <c r="I289" i="1"/>
  <c r="J289" i="1" s="1"/>
  <c r="I281" i="1"/>
  <c r="J281" i="1"/>
  <c r="I282" i="1"/>
  <c r="J282" i="1" s="1"/>
  <c r="I283" i="1"/>
  <c r="J283" i="1"/>
  <c r="I284" i="1"/>
  <c r="J284" i="1" s="1"/>
  <c r="I286" i="1"/>
  <c r="J286" i="1"/>
  <c r="I287" i="1"/>
  <c r="J287" i="1" s="1"/>
  <c r="I280" i="1"/>
  <c r="J280" i="1" s="1"/>
  <c r="I276" i="1"/>
  <c r="J276" i="1" s="1"/>
  <c r="I277" i="1"/>
  <c r="J277" i="1" s="1"/>
  <c r="I275" i="1"/>
  <c r="J275" i="1" s="1"/>
  <c r="I268" i="1"/>
  <c r="J268" i="1" s="1"/>
  <c r="I270" i="1"/>
  <c r="J270" i="1" s="1"/>
  <c r="I271" i="1"/>
  <c r="J271" i="1"/>
  <c r="I272" i="1"/>
  <c r="J272" i="1" s="1"/>
  <c r="I273" i="1"/>
  <c r="J273" i="1" s="1"/>
  <c r="I267" i="1"/>
  <c r="J267" i="1" s="1"/>
  <c r="H255" i="1"/>
  <c r="I255" i="1" s="1"/>
  <c r="J255" i="1" s="1"/>
  <c r="H248" i="1"/>
  <c r="I248" i="1" s="1"/>
  <c r="J248" i="1" s="1"/>
  <c r="H240" i="1"/>
  <c r="I240" i="1" s="1"/>
  <c r="J240" i="1" s="1"/>
  <c r="H269" i="1" l="1"/>
  <c r="I269" i="1" s="1"/>
  <c r="J269" i="1" s="1"/>
  <c r="J266" i="1" s="1"/>
  <c r="F269" i="1"/>
  <c r="E269" i="1"/>
  <c r="I253" i="1"/>
  <c r="J253" i="1" s="1"/>
  <c r="I250" i="1"/>
  <c r="J250" i="1" s="1"/>
  <c r="I245" i="1"/>
  <c r="J245" i="1" s="1"/>
  <c r="I242" i="1"/>
  <c r="J242" i="1" s="1"/>
  <c r="I238" i="1"/>
  <c r="J238" i="1" s="1"/>
  <c r="I234" i="1"/>
  <c r="J234" i="1"/>
  <c r="I235" i="1"/>
  <c r="J235" i="1" s="1"/>
  <c r="F212" i="1" l="1"/>
  <c r="E212" i="1"/>
  <c r="H212" i="1"/>
  <c r="I212" i="1" s="1"/>
  <c r="J212" i="1" s="1"/>
  <c r="I150" i="1"/>
  <c r="J150" i="1" s="1"/>
  <c r="I151" i="1"/>
  <c r="J151" i="1" s="1"/>
  <c r="I149" i="1"/>
  <c r="J149" i="1" s="1"/>
  <c r="I32" i="1"/>
  <c r="J32" i="1" s="1"/>
  <c r="I207" i="1"/>
  <c r="J207" i="1" s="1"/>
  <c r="I208" i="1"/>
  <c r="J208" i="1" s="1"/>
  <c r="I191" i="1"/>
  <c r="J191" i="1" s="1"/>
  <c r="E189" i="1"/>
  <c r="F189" i="1"/>
  <c r="H189" i="1"/>
  <c r="I189" i="1" s="1"/>
  <c r="J189" i="1" s="1"/>
  <c r="E190" i="1"/>
  <c r="F190" i="1"/>
  <c r="H190" i="1"/>
  <c r="I190" i="1" s="1"/>
  <c r="J190" i="1" s="1"/>
  <c r="E188" i="1"/>
  <c r="F188" i="1"/>
  <c r="H188" i="1"/>
  <c r="I188" i="1" s="1"/>
  <c r="J188" i="1" s="1"/>
  <c r="I176" i="1"/>
  <c r="J176" i="1" s="1"/>
  <c r="J148" i="1" l="1"/>
  <c r="I163" i="1"/>
  <c r="H324" i="1" l="1"/>
  <c r="I324" i="1" s="1"/>
  <c r="J324" i="1" s="1"/>
  <c r="F324" i="1"/>
  <c r="E324" i="1"/>
  <c r="E120" i="1"/>
  <c r="E121" i="1"/>
  <c r="I318" i="1"/>
  <c r="J318" i="1" s="1"/>
  <c r="I321" i="1"/>
  <c r="J321" i="1" s="1"/>
  <c r="I41" i="1"/>
  <c r="I42" i="1"/>
  <c r="I43" i="1"/>
  <c r="I44" i="1"/>
  <c r="I45" i="1"/>
  <c r="I46" i="1"/>
  <c r="J46" i="1" s="1"/>
  <c r="I47" i="1"/>
  <c r="J47" i="1" s="1"/>
  <c r="I40" i="1"/>
  <c r="I35" i="1"/>
  <c r="I36" i="1"/>
  <c r="I37" i="1"/>
  <c r="I38" i="1"/>
  <c r="I34" i="1"/>
  <c r="I31" i="1"/>
  <c r="I340" i="1"/>
  <c r="J340" i="1" s="1"/>
  <c r="I328" i="1"/>
  <c r="J328" i="1" s="1"/>
  <c r="I329" i="1"/>
  <c r="J329" i="1" s="1"/>
  <c r="I330" i="1"/>
  <c r="J330" i="1" s="1"/>
  <c r="I331" i="1"/>
  <c r="J331" i="1" s="1"/>
  <c r="I332" i="1"/>
  <c r="J332" i="1" s="1"/>
  <c r="I333" i="1"/>
  <c r="J333" i="1" s="1"/>
  <c r="I334" i="1"/>
  <c r="J334" i="1" s="1"/>
  <c r="I335" i="1"/>
  <c r="J335" i="1" s="1"/>
  <c r="I336" i="1"/>
  <c r="J336" i="1" s="1"/>
  <c r="I337" i="1"/>
  <c r="J337" i="1" s="1"/>
  <c r="I338" i="1"/>
  <c r="J338" i="1" s="1"/>
  <c r="I339" i="1"/>
  <c r="J339" i="1" s="1"/>
  <c r="I327" i="1"/>
  <c r="J327" i="1" s="1"/>
  <c r="J326" i="1" l="1"/>
  <c r="E29" i="1"/>
  <c r="F29" i="1"/>
  <c r="H29" i="1"/>
  <c r="I29" i="1" s="1"/>
  <c r="J29" i="1" s="1"/>
  <c r="H30" i="1"/>
  <c r="I30" i="1" s="1"/>
  <c r="J30" i="1" s="1"/>
  <c r="F30" i="1"/>
  <c r="E30" i="1"/>
  <c r="J38" i="1"/>
  <c r="J37" i="1"/>
  <c r="J36" i="1"/>
  <c r="I113" i="1"/>
  <c r="H114" i="1"/>
  <c r="I114" i="1" s="1"/>
  <c r="J114" i="1" s="1"/>
  <c r="F114" i="1"/>
  <c r="E114" i="1"/>
  <c r="E108" i="1"/>
  <c r="F108" i="1"/>
  <c r="H108" i="1"/>
  <c r="I108" i="1" s="1"/>
  <c r="J108" i="1" s="1"/>
  <c r="E106" i="1"/>
  <c r="F106" i="1"/>
  <c r="H106" i="1"/>
  <c r="I106" i="1" s="1"/>
  <c r="J106" i="1" s="1"/>
  <c r="E107" i="1"/>
  <c r="F107" i="1"/>
  <c r="H107" i="1"/>
  <c r="I107" i="1" s="1"/>
  <c r="J107" i="1" s="1"/>
  <c r="H105" i="1"/>
  <c r="I105" i="1" s="1"/>
  <c r="J105" i="1" s="1"/>
  <c r="F105" i="1"/>
  <c r="E105" i="1"/>
  <c r="E119" i="1"/>
  <c r="F119" i="1"/>
  <c r="H119" i="1"/>
  <c r="I119" i="1" s="1"/>
  <c r="J119" i="1" s="1"/>
  <c r="F118" i="1"/>
  <c r="E118" i="1"/>
  <c r="H118" i="1"/>
  <c r="I118" i="1" s="1"/>
  <c r="J118" i="1" s="1"/>
  <c r="E141" i="1"/>
  <c r="F141" i="1"/>
  <c r="H141" i="1"/>
  <c r="I141" i="1" s="1"/>
  <c r="J141" i="1" s="1"/>
  <c r="H137" i="1"/>
  <c r="I137" i="1" s="1"/>
  <c r="J137" i="1" s="1"/>
  <c r="F137" i="1"/>
  <c r="E137" i="1"/>
  <c r="H323" i="1"/>
  <c r="I323" i="1" s="1"/>
  <c r="J323" i="1" s="1"/>
  <c r="H322" i="1"/>
  <c r="I322" i="1" s="1"/>
  <c r="J322" i="1" s="1"/>
  <c r="H316" i="1"/>
  <c r="I316" i="1" s="1"/>
  <c r="J316" i="1" s="1"/>
  <c r="H313" i="1"/>
  <c r="I313" i="1" s="1"/>
  <c r="J313" i="1" s="1"/>
  <c r="H312" i="1"/>
  <c r="I312" i="1" s="1"/>
  <c r="J312" i="1" s="1"/>
  <c r="H309" i="1"/>
  <c r="I309" i="1" s="1"/>
  <c r="J309" i="1" s="1"/>
  <c r="H308" i="1"/>
  <c r="I308" i="1" s="1"/>
  <c r="J308" i="1" s="1"/>
  <c r="H307" i="1"/>
  <c r="I307" i="1" s="1"/>
  <c r="J307" i="1" s="1"/>
  <c r="H306" i="1"/>
  <c r="I306" i="1" s="1"/>
  <c r="J306" i="1" s="1"/>
  <c r="H305" i="1"/>
  <c r="I305" i="1" s="1"/>
  <c r="J305" i="1" s="1"/>
  <c r="H304" i="1"/>
  <c r="I304" i="1" s="1"/>
  <c r="J304" i="1" s="1"/>
  <c r="H303" i="1"/>
  <c r="I303" i="1" s="1"/>
  <c r="J303" i="1" s="1"/>
  <c r="H302" i="1"/>
  <c r="I302" i="1" s="1"/>
  <c r="J302" i="1" s="1"/>
  <c r="H301" i="1"/>
  <c r="I301" i="1" s="1"/>
  <c r="J301" i="1" s="1"/>
  <c r="H300" i="1"/>
  <c r="I300" i="1" s="1"/>
  <c r="J300" i="1" s="1"/>
  <c r="H299" i="1"/>
  <c r="I299" i="1" s="1"/>
  <c r="J299" i="1" s="1"/>
  <c r="H297" i="1"/>
  <c r="I297" i="1" s="1"/>
  <c r="J297" i="1" s="1"/>
  <c r="H296" i="1"/>
  <c r="I296" i="1" s="1"/>
  <c r="J296" i="1" s="1"/>
  <c r="H295" i="1"/>
  <c r="I295" i="1" s="1"/>
  <c r="J295" i="1" s="1"/>
  <c r="H285" i="1"/>
  <c r="I285" i="1" s="1"/>
  <c r="J285" i="1" s="1"/>
  <c r="H264" i="1"/>
  <c r="I264" i="1" s="1"/>
  <c r="J264" i="1" s="1"/>
  <c r="H263" i="1"/>
  <c r="I263" i="1" s="1"/>
  <c r="J263" i="1" s="1"/>
  <c r="J262" i="1" s="1"/>
  <c r="H260" i="1"/>
  <c r="I260" i="1" s="1"/>
  <c r="J260" i="1" s="1"/>
  <c r="H254" i="1"/>
  <c r="I254" i="1" s="1"/>
  <c r="J254" i="1" s="1"/>
  <c r="H252" i="1"/>
  <c r="I252" i="1" s="1"/>
  <c r="J252" i="1" s="1"/>
  <c r="H251" i="1"/>
  <c r="I251" i="1" s="1"/>
  <c r="J251" i="1" s="1"/>
  <c r="H247" i="1"/>
  <c r="I247" i="1" s="1"/>
  <c r="J247" i="1" s="1"/>
  <c r="H246" i="1"/>
  <c r="I246" i="1" s="1"/>
  <c r="J246" i="1" s="1"/>
  <c r="H239" i="1"/>
  <c r="I239" i="1" s="1"/>
  <c r="J239" i="1" s="1"/>
  <c r="J237" i="1" s="1"/>
  <c r="H233" i="1"/>
  <c r="I233" i="1" s="1"/>
  <c r="J233" i="1" s="1"/>
  <c r="H210" i="1"/>
  <c r="I210" i="1" s="1"/>
  <c r="J210" i="1" s="1"/>
  <c r="H206" i="1"/>
  <c r="I206" i="1" s="1"/>
  <c r="J206" i="1" s="1"/>
  <c r="H205" i="1"/>
  <c r="I205" i="1" s="1"/>
  <c r="J205" i="1" s="1"/>
  <c r="H202" i="1"/>
  <c r="I202" i="1" s="1"/>
  <c r="J202" i="1" s="1"/>
  <c r="H201" i="1"/>
  <c r="I201" i="1" s="1"/>
  <c r="J201" i="1" s="1"/>
  <c r="H200" i="1"/>
  <c r="I200" i="1" s="1"/>
  <c r="J200" i="1" s="1"/>
  <c r="H199" i="1"/>
  <c r="I199" i="1" s="1"/>
  <c r="J199" i="1" s="1"/>
  <c r="H187" i="1"/>
  <c r="I187" i="1" s="1"/>
  <c r="J187" i="1" s="1"/>
  <c r="H186" i="1"/>
  <c r="I186" i="1" s="1"/>
  <c r="J186" i="1" s="1"/>
  <c r="H180" i="1"/>
  <c r="I180" i="1" s="1"/>
  <c r="J180" i="1" s="1"/>
  <c r="H179" i="1"/>
  <c r="I179" i="1" s="1"/>
  <c r="J179" i="1" s="1"/>
  <c r="H178" i="1"/>
  <c r="I178" i="1" s="1"/>
  <c r="J178" i="1" s="1"/>
  <c r="H177" i="1"/>
  <c r="I177" i="1" s="1"/>
  <c r="J177" i="1" s="1"/>
  <c r="H175" i="1"/>
  <c r="I175" i="1" s="1"/>
  <c r="J175" i="1" s="1"/>
  <c r="H164" i="1"/>
  <c r="I164" i="1" s="1"/>
  <c r="J164" i="1" s="1"/>
  <c r="H162" i="1"/>
  <c r="I162" i="1" s="1"/>
  <c r="J162" i="1" s="1"/>
  <c r="H161" i="1"/>
  <c r="I161" i="1" s="1"/>
  <c r="J161" i="1" s="1"/>
  <c r="H160" i="1"/>
  <c r="I160" i="1" s="1"/>
  <c r="J160" i="1" s="1"/>
  <c r="H159" i="1"/>
  <c r="I159" i="1" s="1"/>
  <c r="J159" i="1" s="1"/>
  <c r="I156" i="1"/>
  <c r="J156" i="1" s="1"/>
  <c r="H155" i="1"/>
  <c r="I155" i="1" s="1"/>
  <c r="J155" i="1" s="1"/>
  <c r="H154" i="1"/>
  <c r="I154" i="1" s="1"/>
  <c r="J154" i="1" s="1"/>
  <c r="H153" i="1"/>
  <c r="I153" i="1" s="1"/>
  <c r="J153" i="1" s="1"/>
  <c r="H147" i="1"/>
  <c r="I147" i="1" s="1"/>
  <c r="J147" i="1" s="1"/>
  <c r="H146" i="1"/>
  <c r="I146" i="1" s="1"/>
  <c r="J146" i="1" s="1"/>
  <c r="H145" i="1"/>
  <c r="I145" i="1" s="1"/>
  <c r="J145" i="1" s="1"/>
  <c r="H144" i="1"/>
  <c r="I144" i="1" s="1"/>
  <c r="J144" i="1" s="1"/>
  <c r="H135" i="1"/>
  <c r="I135" i="1" s="1"/>
  <c r="J135" i="1" s="1"/>
  <c r="H121" i="1"/>
  <c r="I121" i="1" s="1"/>
  <c r="J121" i="1" s="1"/>
  <c r="H120" i="1"/>
  <c r="I120" i="1" s="1"/>
  <c r="J120" i="1" s="1"/>
  <c r="H117" i="1"/>
  <c r="I117" i="1" s="1"/>
  <c r="J117" i="1" s="1"/>
  <c r="H116" i="1"/>
  <c r="I116" i="1" s="1"/>
  <c r="J116" i="1" s="1"/>
  <c r="H112" i="1"/>
  <c r="I112" i="1" s="1"/>
  <c r="J112" i="1" s="1"/>
  <c r="H111" i="1"/>
  <c r="I111" i="1" s="1"/>
  <c r="J111" i="1" s="1"/>
  <c r="H104" i="1"/>
  <c r="I104" i="1" s="1"/>
  <c r="J104" i="1" s="1"/>
  <c r="H103" i="1"/>
  <c r="I103" i="1" s="1"/>
  <c r="J103" i="1" s="1"/>
  <c r="H102" i="1"/>
  <c r="I102" i="1" s="1"/>
  <c r="J102" i="1" s="1"/>
  <c r="I95" i="1"/>
  <c r="J95" i="1" s="1"/>
  <c r="H94" i="1"/>
  <c r="I94" i="1" s="1"/>
  <c r="J94" i="1" s="1"/>
  <c r="H93" i="1"/>
  <c r="I93" i="1" s="1"/>
  <c r="J93" i="1" s="1"/>
  <c r="H92" i="1"/>
  <c r="I92" i="1" s="1"/>
  <c r="J92" i="1" s="1"/>
  <c r="H91" i="1"/>
  <c r="I91" i="1" s="1"/>
  <c r="J91" i="1" s="1"/>
  <c r="H84" i="1"/>
  <c r="I84" i="1" s="1"/>
  <c r="J84" i="1" s="1"/>
  <c r="H88" i="1"/>
  <c r="I88" i="1" s="1"/>
  <c r="J88" i="1" s="1"/>
  <c r="H87" i="1"/>
  <c r="I87" i="1" s="1"/>
  <c r="J87" i="1" s="1"/>
  <c r="H86" i="1"/>
  <c r="I86" i="1" s="1"/>
  <c r="J86" i="1" s="1"/>
  <c r="H85" i="1"/>
  <c r="I85" i="1" s="1"/>
  <c r="J85" i="1" s="1"/>
  <c r="H78" i="1"/>
  <c r="I78" i="1" s="1"/>
  <c r="J78" i="1" s="1"/>
  <c r="H70" i="1"/>
  <c r="I70" i="1" s="1"/>
  <c r="J70" i="1" s="1"/>
  <c r="H71" i="1"/>
  <c r="I71" i="1" s="1"/>
  <c r="J71" i="1" s="1"/>
  <c r="H72" i="1"/>
  <c r="I72" i="1" s="1"/>
  <c r="J72" i="1" s="1"/>
  <c r="H73" i="1"/>
  <c r="I73" i="1" s="1"/>
  <c r="J73" i="1" s="1"/>
  <c r="H69" i="1"/>
  <c r="I69" i="1" s="1"/>
  <c r="J69" i="1" s="1"/>
  <c r="H64" i="1"/>
  <c r="I64" i="1" s="1"/>
  <c r="J64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H57" i="1"/>
  <c r="I57" i="1" s="1"/>
  <c r="J57" i="1" s="1"/>
  <c r="H58" i="1"/>
  <c r="I58" i="1" s="1"/>
  <c r="J58" i="1" s="1"/>
  <c r="H52" i="1"/>
  <c r="I52" i="1" s="1"/>
  <c r="J52" i="1" s="1"/>
  <c r="H27" i="1"/>
  <c r="I27" i="1" s="1"/>
  <c r="J27" i="1" s="1"/>
  <c r="H18" i="1"/>
  <c r="I18" i="1" s="1"/>
  <c r="J18" i="1" s="1"/>
  <c r="H13" i="1"/>
  <c r="I13" i="1" s="1"/>
  <c r="J13" i="1" s="1"/>
  <c r="H9" i="1"/>
  <c r="I9" i="1" s="1"/>
  <c r="F9" i="1"/>
  <c r="E9" i="1"/>
  <c r="J249" i="1" l="1"/>
  <c r="J317" i="1"/>
  <c r="J101" i="1"/>
  <c r="J288" i="1"/>
  <c r="J244" i="1"/>
  <c r="J174" i="1"/>
  <c r="H139" i="1" l="1"/>
  <c r="I139" i="1" s="1"/>
  <c r="J139" i="1" s="1"/>
  <c r="E140" i="1"/>
  <c r="F140" i="1"/>
  <c r="H140" i="1"/>
  <c r="I140" i="1" s="1"/>
  <c r="J140" i="1" s="1"/>
  <c r="F139" i="1"/>
  <c r="E139" i="1"/>
  <c r="E117" i="1"/>
  <c r="F117" i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6" i="1"/>
  <c r="J136" i="1" s="1"/>
  <c r="I138" i="1"/>
  <c r="J138" i="1" s="1"/>
  <c r="F116" i="1"/>
  <c r="E116" i="1"/>
  <c r="I100" i="1"/>
  <c r="J100" i="1" s="1"/>
  <c r="F18" i="1"/>
  <c r="E18" i="1"/>
  <c r="I74" i="1"/>
  <c r="J74" i="1" s="1"/>
  <c r="I75" i="1"/>
  <c r="J75" i="1" s="1"/>
  <c r="I76" i="1"/>
  <c r="J76" i="1" s="1"/>
  <c r="I77" i="1"/>
  <c r="J77" i="1" s="1"/>
  <c r="F64" i="1"/>
  <c r="E64" i="1"/>
  <c r="I63" i="1"/>
  <c r="J63" i="1" s="1"/>
  <c r="I62" i="1"/>
  <c r="J62" i="1" s="1"/>
  <c r="I59" i="1"/>
  <c r="J59" i="1" s="1"/>
  <c r="I60" i="1"/>
  <c r="J60" i="1" s="1"/>
  <c r="E55" i="1"/>
  <c r="F55" i="1"/>
  <c r="E56" i="1"/>
  <c r="F56" i="1"/>
  <c r="E57" i="1"/>
  <c r="F57" i="1"/>
  <c r="E58" i="1"/>
  <c r="F58" i="1"/>
  <c r="F54" i="1"/>
  <c r="E54" i="1"/>
  <c r="I21" i="1"/>
  <c r="J21" i="1" s="1"/>
  <c r="I20" i="1"/>
  <c r="J20" i="1" s="1"/>
  <c r="I80" i="1"/>
  <c r="J80" i="1" s="1"/>
  <c r="I79" i="1"/>
  <c r="J79" i="1" s="1"/>
  <c r="I16" i="1"/>
  <c r="J16" i="1" s="1"/>
  <c r="I17" i="1"/>
  <c r="J17" i="1" s="1"/>
  <c r="I15" i="1"/>
  <c r="J15" i="1" s="1"/>
  <c r="I10" i="1"/>
  <c r="J10" i="1" s="1"/>
  <c r="I11" i="1"/>
  <c r="J11" i="1" s="1"/>
  <c r="I12" i="1"/>
  <c r="J12" i="1" s="1"/>
  <c r="J68" i="1" l="1"/>
  <c r="J61" i="1"/>
  <c r="J115" i="1"/>
  <c r="J14" i="1"/>
  <c r="J9" i="1" l="1"/>
  <c r="J8" i="1" s="1"/>
  <c r="J315" i="1"/>
  <c r="J259" i="1"/>
  <c r="I231" i="1"/>
  <c r="J231" i="1" s="1"/>
  <c r="I230" i="1"/>
  <c r="J230" i="1" s="1"/>
  <c r="I229" i="1"/>
  <c r="J229" i="1" s="1"/>
  <c r="I227" i="1"/>
  <c r="J227" i="1" s="1"/>
  <c r="I226" i="1"/>
  <c r="J226" i="1" s="1"/>
  <c r="I224" i="1"/>
  <c r="J224" i="1" s="1"/>
  <c r="I223" i="1"/>
  <c r="J223" i="1" s="1"/>
  <c r="I222" i="1"/>
  <c r="J222" i="1" s="1"/>
  <c r="I221" i="1"/>
  <c r="J221" i="1" s="1"/>
  <c r="I220" i="1"/>
  <c r="J220" i="1" s="1"/>
  <c r="I218" i="1"/>
  <c r="J218" i="1" s="1"/>
  <c r="I217" i="1"/>
  <c r="J217" i="1" s="1"/>
  <c r="I216" i="1"/>
  <c r="J216" i="1" s="1"/>
  <c r="I211" i="1"/>
  <c r="J211" i="1" s="1"/>
  <c r="J209" i="1" s="1"/>
  <c r="I204" i="1"/>
  <c r="J204" i="1" s="1"/>
  <c r="J203" i="1" s="1"/>
  <c r="I197" i="1"/>
  <c r="J197" i="1" s="1"/>
  <c r="I196" i="1"/>
  <c r="J196" i="1" s="1"/>
  <c r="I194" i="1"/>
  <c r="J194" i="1" s="1"/>
  <c r="I193" i="1"/>
  <c r="J193" i="1" s="1"/>
  <c r="I185" i="1"/>
  <c r="J185" i="1" s="1"/>
  <c r="I184" i="1"/>
  <c r="J184" i="1" s="1"/>
  <c r="I183" i="1"/>
  <c r="J183" i="1" s="1"/>
  <c r="I182" i="1"/>
  <c r="J182" i="1" s="1"/>
  <c r="I173" i="1"/>
  <c r="J173" i="1" s="1"/>
  <c r="I172" i="1"/>
  <c r="J172" i="1" s="1"/>
  <c r="I171" i="1"/>
  <c r="J171" i="1" s="1"/>
  <c r="I169" i="1"/>
  <c r="J169" i="1" s="1"/>
  <c r="I168" i="1"/>
  <c r="J168" i="1" s="1"/>
  <c r="I167" i="1"/>
  <c r="J167" i="1" s="1"/>
  <c r="I166" i="1"/>
  <c r="J166" i="1" s="1"/>
  <c r="J163" i="1"/>
  <c r="I157" i="1"/>
  <c r="J157" i="1" s="1"/>
  <c r="J113" i="1"/>
  <c r="J110" i="1" s="1"/>
  <c r="I99" i="1"/>
  <c r="J99" i="1" s="1"/>
  <c r="I98" i="1"/>
  <c r="J98" i="1" s="1"/>
  <c r="I96" i="1"/>
  <c r="J96" i="1" s="1"/>
  <c r="J51" i="1"/>
  <c r="J45" i="1"/>
  <c r="J44" i="1"/>
  <c r="J43" i="1"/>
  <c r="J42" i="1"/>
  <c r="J41" i="1"/>
  <c r="J40" i="1"/>
  <c r="J35" i="1"/>
  <c r="J34" i="1"/>
  <c r="J31" i="1"/>
  <c r="J28" i="1" s="1"/>
  <c r="I26" i="1"/>
  <c r="J26" i="1" s="1"/>
  <c r="I25" i="1"/>
  <c r="J25" i="1" s="1"/>
  <c r="J19" i="1"/>
  <c r="J39" i="1" l="1"/>
  <c r="J181" i="1"/>
  <c r="J279" i="1"/>
  <c r="J33" i="1"/>
  <c r="J241" i="1"/>
  <c r="J225" i="1"/>
  <c r="J97" i="1"/>
  <c r="J158" i="1"/>
  <c r="J228" i="1"/>
  <c r="J310" i="1"/>
  <c r="J83" i="1"/>
  <c r="J143" i="1"/>
  <c r="J192" i="1"/>
  <c r="J198" i="1"/>
  <c r="J219" i="1"/>
  <c r="J90" i="1"/>
  <c r="J165" i="1"/>
  <c r="J170" i="1"/>
  <c r="J215" i="1"/>
  <c r="J24" i="1"/>
  <c r="J152" i="1"/>
  <c r="J195" i="1"/>
  <c r="J232" i="1"/>
  <c r="J274" i="1"/>
  <c r="H4115" i="2"/>
  <c r="H4114" i="2"/>
  <c r="H4113" i="2"/>
  <c r="H4112" i="2"/>
  <c r="H4111" i="2"/>
  <c r="H4110" i="2"/>
  <c r="H4109" i="2"/>
  <c r="H4108" i="2"/>
  <c r="H4107" i="2"/>
  <c r="H4106" i="2"/>
  <c r="H4105" i="2"/>
  <c r="H4104" i="2"/>
  <c r="H4103" i="2"/>
  <c r="H4102" i="2"/>
  <c r="H4101" i="2"/>
  <c r="H4100" i="2"/>
  <c r="H4099" i="2"/>
  <c r="H4098" i="2"/>
  <c r="H4097" i="2"/>
  <c r="H4096" i="2"/>
  <c r="H4095" i="2"/>
  <c r="H4094" i="2"/>
  <c r="H4093" i="2"/>
  <c r="H4092" i="2"/>
  <c r="H4091" i="2"/>
  <c r="H4090" i="2"/>
  <c r="H4089" i="2"/>
  <c r="H4088" i="2"/>
  <c r="H4087" i="2"/>
  <c r="H4086" i="2"/>
  <c r="H4085" i="2"/>
  <c r="H4084" i="2"/>
  <c r="H4083" i="2"/>
  <c r="H4082" i="2"/>
  <c r="H4081" i="2"/>
  <c r="H4080" i="2"/>
  <c r="H4079" i="2"/>
  <c r="H4078" i="2"/>
  <c r="H4077" i="2"/>
  <c r="H4076" i="2"/>
  <c r="H4075" i="2"/>
  <c r="H4074" i="2"/>
  <c r="H4073" i="2"/>
  <c r="H4072" i="2"/>
  <c r="H4071" i="2"/>
  <c r="H4070" i="2"/>
  <c r="H4069" i="2"/>
  <c r="H4068" i="2"/>
  <c r="H4067" i="2"/>
  <c r="H4066" i="2"/>
  <c r="H4065" i="2"/>
  <c r="H4064" i="2"/>
  <c r="H4063" i="2"/>
  <c r="H4062" i="2"/>
  <c r="H4061" i="2"/>
  <c r="H4060" i="2"/>
  <c r="H4059" i="2"/>
  <c r="H4058" i="2"/>
  <c r="H4057" i="2"/>
  <c r="H4056" i="2"/>
  <c r="H4055" i="2"/>
  <c r="H4054" i="2"/>
  <c r="H4053" i="2"/>
  <c r="H4052" i="2"/>
  <c r="H4051" i="2"/>
  <c r="H4050" i="2"/>
  <c r="H4049" i="2"/>
  <c r="H4048" i="2"/>
  <c r="H4047" i="2"/>
  <c r="H4046" i="2"/>
  <c r="H4045" i="2"/>
  <c r="H4044" i="2"/>
  <c r="H4043" i="2"/>
  <c r="H4042" i="2"/>
  <c r="H4041" i="2"/>
  <c r="H4040" i="2"/>
  <c r="H4039" i="2"/>
  <c r="H4038" i="2"/>
  <c r="H4037" i="2"/>
  <c r="H4036" i="2"/>
  <c r="H4035" i="2"/>
  <c r="H4034" i="2"/>
  <c r="H4033" i="2"/>
  <c r="H4032" i="2"/>
  <c r="H4031" i="2"/>
  <c r="H4030" i="2"/>
  <c r="H4029" i="2"/>
  <c r="H4028" i="2"/>
  <c r="H4027" i="2"/>
  <c r="H4026" i="2"/>
  <c r="H4025" i="2"/>
  <c r="H4024" i="2"/>
  <c r="H4023" i="2"/>
  <c r="H4022" i="2"/>
  <c r="H4021" i="2"/>
  <c r="H4020" i="2"/>
  <c r="H4019" i="2"/>
  <c r="H4018" i="2"/>
  <c r="H4017" i="2"/>
  <c r="H4016" i="2"/>
  <c r="H4015" i="2"/>
  <c r="H4014" i="2"/>
  <c r="H4013" i="2"/>
  <c r="H4012" i="2"/>
  <c r="H4011" i="2"/>
  <c r="H4010" i="2"/>
  <c r="H4009" i="2"/>
  <c r="H4008" i="2"/>
  <c r="H4007" i="2"/>
  <c r="H4006" i="2"/>
  <c r="H4005" i="2"/>
  <c r="H4004" i="2"/>
  <c r="H4003" i="2"/>
  <c r="H4002" i="2"/>
  <c r="H4001" i="2"/>
  <c r="H4000" i="2"/>
  <c r="H3999" i="2"/>
  <c r="H3998" i="2"/>
  <c r="H3997" i="2"/>
  <c r="H3996" i="2"/>
  <c r="H3995" i="2"/>
  <c r="H3994" i="2"/>
  <c r="H3993" i="2"/>
  <c r="H3992" i="2"/>
  <c r="H3991" i="2"/>
  <c r="H3990" i="2"/>
  <c r="H3989" i="2"/>
  <c r="H3988" i="2"/>
  <c r="H3987" i="2"/>
  <c r="H3986" i="2"/>
  <c r="H3985" i="2"/>
  <c r="H3984" i="2"/>
  <c r="H3983" i="2"/>
  <c r="H3982" i="2"/>
  <c r="H3981" i="2"/>
  <c r="H3980" i="2"/>
  <c r="H3979" i="2"/>
  <c r="H3978" i="2"/>
  <c r="H3977" i="2"/>
  <c r="H3976" i="2"/>
  <c r="H3975" i="2"/>
  <c r="H3974" i="2"/>
  <c r="H3973" i="2"/>
  <c r="H3972" i="2"/>
  <c r="H3971" i="2"/>
  <c r="H3970" i="2"/>
  <c r="H3969" i="2"/>
  <c r="H3968" i="2"/>
  <c r="H3967" i="2"/>
  <c r="H3966" i="2"/>
  <c r="H3965" i="2"/>
  <c r="H3964" i="2"/>
  <c r="H3963" i="2"/>
  <c r="H3962" i="2"/>
  <c r="H3961" i="2"/>
  <c r="H3960" i="2"/>
  <c r="H3959" i="2"/>
  <c r="H3958" i="2"/>
  <c r="H3957" i="2"/>
  <c r="H3956" i="2"/>
  <c r="H3955" i="2"/>
  <c r="H3954" i="2"/>
  <c r="H3953" i="2"/>
  <c r="H3952" i="2"/>
  <c r="H3951" i="2"/>
  <c r="H3950" i="2"/>
  <c r="H3949" i="2"/>
  <c r="H3948" i="2"/>
  <c r="H3947" i="2"/>
  <c r="H3946" i="2"/>
  <c r="H3945" i="2"/>
  <c r="H3944" i="2"/>
  <c r="H3943" i="2"/>
  <c r="H3942" i="2"/>
  <c r="H3941" i="2"/>
  <c r="H3940" i="2"/>
  <c r="H3939" i="2"/>
  <c r="H3938" i="2"/>
  <c r="H3937" i="2"/>
  <c r="H3936" i="2"/>
  <c r="H3935" i="2"/>
  <c r="H3934" i="2"/>
  <c r="H3933" i="2"/>
  <c r="H3932" i="2"/>
  <c r="H3931" i="2"/>
  <c r="H3930" i="2"/>
  <c r="H3929" i="2"/>
  <c r="H3928" i="2"/>
  <c r="H3927" i="2"/>
  <c r="H3926" i="2"/>
  <c r="H3925" i="2"/>
  <c r="H3924" i="2"/>
  <c r="H3923" i="2"/>
  <c r="H3922" i="2"/>
  <c r="H3921" i="2"/>
  <c r="H3920" i="2"/>
  <c r="H3919" i="2"/>
  <c r="H3918" i="2"/>
  <c r="H3917" i="2"/>
  <c r="H3916" i="2"/>
  <c r="H3915" i="2"/>
  <c r="H3914" i="2"/>
  <c r="H3913" i="2"/>
  <c r="H3912" i="2"/>
  <c r="H3911" i="2"/>
  <c r="H3910" i="2"/>
  <c r="H3909" i="2"/>
  <c r="H3908" i="2"/>
  <c r="H3907" i="2"/>
  <c r="H3906" i="2"/>
  <c r="H3905" i="2"/>
  <c r="H3904" i="2"/>
  <c r="H3903" i="2"/>
  <c r="H3902" i="2"/>
  <c r="H3901" i="2"/>
  <c r="H3900" i="2"/>
  <c r="H3899" i="2"/>
  <c r="H3898" i="2"/>
  <c r="H3897" i="2"/>
  <c r="H3896" i="2"/>
  <c r="H3895" i="2"/>
  <c r="H3894" i="2"/>
  <c r="H3893" i="2"/>
  <c r="H3892" i="2"/>
  <c r="H3891" i="2"/>
  <c r="H3890" i="2"/>
  <c r="H3889" i="2"/>
  <c r="H3888" i="2"/>
  <c r="H3887" i="2"/>
  <c r="H3886" i="2"/>
  <c r="H3885" i="2"/>
  <c r="H3884" i="2"/>
  <c r="H3883" i="2"/>
  <c r="H3882" i="2"/>
  <c r="H3881" i="2"/>
  <c r="H3880" i="2"/>
  <c r="H3879" i="2"/>
  <c r="H3878" i="2"/>
  <c r="H3877" i="2"/>
  <c r="H3876" i="2"/>
  <c r="H3875" i="2"/>
  <c r="H3874" i="2"/>
  <c r="H3873" i="2"/>
  <c r="H3872" i="2"/>
  <c r="H3871" i="2"/>
  <c r="H3870" i="2"/>
  <c r="H3869" i="2"/>
  <c r="H3868" i="2"/>
  <c r="H3867" i="2"/>
  <c r="H3866" i="2"/>
  <c r="H3865" i="2"/>
  <c r="H3864" i="2"/>
  <c r="H3863" i="2"/>
  <c r="H3862" i="2"/>
  <c r="H3861" i="2"/>
  <c r="H3860" i="2"/>
  <c r="H3859" i="2"/>
  <c r="H3858" i="2"/>
  <c r="H3857" i="2"/>
  <c r="H3856" i="2"/>
  <c r="H3855" i="2"/>
  <c r="H3854" i="2"/>
  <c r="H3853" i="2"/>
  <c r="H3852" i="2"/>
  <c r="H3851" i="2"/>
  <c r="H3850" i="2"/>
  <c r="H3849" i="2"/>
  <c r="H3848" i="2"/>
  <c r="H3847" i="2"/>
  <c r="H3846" i="2"/>
  <c r="H3845" i="2"/>
  <c r="H3844" i="2"/>
  <c r="H3843" i="2"/>
  <c r="H3842" i="2"/>
  <c r="H3841" i="2"/>
  <c r="H3840" i="2"/>
  <c r="H3839" i="2"/>
  <c r="H3838" i="2"/>
  <c r="H3837" i="2"/>
  <c r="H3836" i="2"/>
  <c r="H3835" i="2"/>
  <c r="H3834" i="2"/>
  <c r="H3833" i="2"/>
  <c r="H3832" i="2"/>
  <c r="H3831" i="2"/>
  <c r="H3830" i="2"/>
  <c r="H3829" i="2"/>
  <c r="H3828" i="2"/>
  <c r="H3827" i="2"/>
  <c r="H3826" i="2"/>
  <c r="H3825" i="2"/>
  <c r="H3824" i="2"/>
  <c r="H3823" i="2"/>
  <c r="H3822" i="2"/>
  <c r="H3821" i="2"/>
  <c r="H3820" i="2"/>
  <c r="H3819" i="2"/>
  <c r="H3818" i="2"/>
  <c r="H3817" i="2"/>
  <c r="H3816" i="2"/>
  <c r="H3815" i="2"/>
  <c r="H3814" i="2"/>
  <c r="H3813" i="2"/>
  <c r="H3812" i="2"/>
  <c r="H3811" i="2"/>
  <c r="H3810" i="2"/>
  <c r="H3809" i="2"/>
  <c r="H3808" i="2"/>
  <c r="H3807" i="2"/>
  <c r="H3806" i="2"/>
  <c r="H3805" i="2"/>
  <c r="H3804" i="2"/>
  <c r="H3803" i="2"/>
  <c r="H3802" i="2"/>
  <c r="H3801" i="2"/>
  <c r="H3800" i="2"/>
  <c r="H3799" i="2"/>
  <c r="H3798" i="2"/>
  <c r="H3797" i="2"/>
  <c r="H3796" i="2"/>
  <c r="H3795" i="2"/>
  <c r="H3794" i="2"/>
  <c r="H3793" i="2"/>
  <c r="H3792" i="2"/>
  <c r="H3791" i="2"/>
  <c r="H3790" i="2"/>
  <c r="H3789" i="2"/>
  <c r="H3788" i="2"/>
  <c r="H3787" i="2"/>
  <c r="H3786" i="2"/>
  <c r="H3785" i="2"/>
  <c r="H3784" i="2"/>
  <c r="H3783" i="2"/>
  <c r="H3782" i="2"/>
  <c r="H3781" i="2"/>
  <c r="H3780" i="2"/>
  <c r="H3779" i="2"/>
  <c r="H3778" i="2"/>
  <c r="H3777" i="2"/>
  <c r="H3776" i="2"/>
  <c r="H3775" i="2"/>
  <c r="H3774" i="2"/>
  <c r="H3773" i="2"/>
  <c r="H3772" i="2"/>
  <c r="H3771" i="2"/>
  <c r="H3770" i="2"/>
  <c r="H3769" i="2"/>
  <c r="H3768" i="2"/>
  <c r="H3767" i="2"/>
  <c r="H3766" i="2"/>
  <c r="H3765" i="2"/>
  <c r="H3764" i="2"/>
  <c r="H3763" i="2"/>
  <c r="H3762" i="2"/>
  <c r="H3761" i="2"/>
  <c r="H3760" i="2"/>
  <c r="H3759" i="2"/>
  <c r="H3758" i="2"/>
  <c r="H3757" i="2"/>
  <c r="H3756" i="2"/>
  <c r="H3755" i="2"/>
  <c r="H3754" i="2"/>
  <c r="H3753" i="2"/>
  <c r="H3752" i="2"/>
  <c r="H3751" i="2"/>
  <c r="H3750" i="2"/>
  <c r="H3749" i="2"/>
  <c r="H3748" i="2"/>
  <c r="H3747" i="2"/>
  <c r="H3746" i="2"/>
  <c r="H3745" i="2"/>
  <c r="H3744" i="2"/>
  <c r="H3743" i="2"/>
  <c r="H3742" i="2"/>
  <c r="H3741" i="2"/>
  <c r="H3740" i="2"/>
  <c r="H3739" i="2"/>
  <c r="H3738" i="2"/>
  <c r="H3737" i="2"/>
  <c r="H3736" i="2"/>
  <c r="H3735" i="2"/>
  <c r="H3734" i="2"/>
  <c r="H3733" i="2"/>
  <c r="H3732" i="2"/>
  <c r="H3731" i="2"/>
  <c r="H3730" i="2"/>
  <c r="H3729" i="2"/>
  <c r="H3728" i="2"/>
  <c r="H3727" i="2"/>
  <c r="H3726" i="2"/>
  <c r="H3725" i="2"/>
  <c r="H3724" i="2"/>
  <c r="H3723" i="2"/>
  <c r="H3722" i="2"/>
  <c r="H3721" i="2"/>
  <c r="H3720" i="2"/>
  <c r="H3719" i="2"/>
  <c r="H3718" i="2"/>
  <c r="H3717" i="2"/>
  <c r="H3716" i="2"/>
  <c r="H3715" i="2"/>
  <c r="H3714" i="2"/>
  <c r="H3713" i="2"/>
  <c r="H3712" i="2"/>
  <c r="H3711" i="2"/>
  <c r="H3710" i="2"/>
  <c r="H3709" i="2"/>
  <c r="H3708" i="2"/>
  <c r="H3707" i="2"/>
  <c r="H3706" i="2"/>
  <c r="H3705" i="2"/>
  <c r="H3704" i="2"/>
  <c r="H3703" i="2"/>
  <c r="H3702" i="2"/>
  <c r="H3701" i="2"/>
  <c r="H3700" i="2"/>
  <c r="H3699" i="2"/>
  <c r="H3698" i="2"/>
  <c r="H3697" i="2"/>
  <c r="H3696" i="2"/>
  <c r="H3695" i="2"/>
  <c r="H3694" i="2"/>
  <c r="H3693" i="2"/>
  <c r="H3692" i="2"/>
  <c r="H3691" i="2"/>
  <c r="H3690" i="2"/>
  <c r="H3689" i="2"/>
  <c r="H3688" i="2"/>
  <c r="H3687" i="2"/>
  <c r="H3686" i="2"/>
  <c r="H3685" i="2"/>
  <c r="H3684" i="2"/>
  <c r="H3683" i="2"/>
  <c r="H3682" i="2"/>
  <c r="H3681" i="2"/>
  <c r="H3680" i="2"/>
  <c r="H3679" i="2"/>
  <c r="H3678" i="2"/>
  <c r="H3677" i="2"/>
  <c r="H3676" i="2"/>
  <c r="H3675" i="2"/>
  <c r="H3674" i="2"/>
  <c r="H3673" i="2"/>
  <c r="H3672" i="2"/>
  <c r="H3671" i="2"/>
  <c r="H3670" i="2"/>
  <c r="H3669" i="2"/>
  <c r="H3668" i="2"/>
  <c r="H3667" i="2"/>
  <c r="H3666" i="2"/>
  <c r="H3665" i="2"/>
  <c r="H3664" i="2"/>
  <c r="H3663" i="2"/>
  <c r="H3662" i="2"/>
  <c r="H3661" i="2"/>
  <c r="H3660" i="2"/>
  <c r="H3659" i="2"/>
  <c r="H3658" i="2"/>
  <c r="H3657" i="2"/>
  <c r="H3656" i="2"/>
  <c r="H3655" i="2"/>
  <c r="H3654" i="2"/>
  <c r="H3653" i="2"/>
  <c r="H3652" i="2"/>
  <c r="H3651" i="2"/>
  <c r="H3650" i="2"/>
  <c r="H3649" i="2"/>
  <c r="H3648" i="2"/>
  <c r="H3647" i="2"/>
  <c r="H3646" i="2"/>
  <c r="H3645" i="2"/>
  <c r="H3644" i="2"/>
  <c r="H3643" i="2"/>
  <c r="H3642" i="2"/>
  <c r="H3641" i="2"/>
  <c r="H3640" i="2"/>
  <c r="H3639" i="2"/>
  <c r="H3638" i="2"/>
  <c r="H3637" i="2"/>
  <c r="H3636" i="2"/>
  <c r="H3635" i="2"/>
  <c r="H3634" i="2"/>
  <c r="H3633" i="2"/>
  <c r="H3632" i="2"/>
  <c r="H3631" i="2"/>
  <c r="H3630" i="2"/>
  <c r="H3629" i="2"/>
  <c r="H3628" i="2"/>
  <c r="H3627" i="2"/>
  <c r="H3626" i="2"/>
  <c r="H3625" i="2"/>
  <c r="H3624" i="2"/>
  <c r="H3623" i="2"/>
  <c r="H3622" i="2"/>
  <c r="H3621" i="2"/>
  <c r="H3620" i="2"/>
  <c r="H3619" i="2"/>
  <c r="H3618" i="2"/>
  <c r="H3617" i="2"/>
  <c r="H3616" i="2"/>
  <c r="H3615" i="2"/>
  <c r="H3614" i="2"/>
  <c r="H3613" i="2"/>
  <c r="H3612" i="2"/>
  <c r="H3611" i="2"/>
  <c r="H3610" i="2"/>
  <c r="H3609" i="2"/>
  <c r="H3608" i="2"/>
  <c r="H3607" i="2"/>
  <c r="H3606" i="2"/>
  <c r="H3605" i="2"/>
  <c r="H3604" i="2"/>
  <c r="H3603" i="2"/>
  <c r="H3602" i="2"/>
  <c r="H3601" i="2"/>
  <c r="H3600" i="2"/>
  <c r="H3599" i="2"/>
  <c r="H3598" i="2"/>
  <c r="H3597" i="2"/>
  <c r="H3596" i="2"/>
  <c r="H3595" i="2"/>
  <c r="H3594" i="2"/>
  <c r="H3593" i="2"/>
  <c r="H3592" i="2"/>
  <c r="H3591" i="2"/>
  <c r="H3590" i="2"/>
  <c r="H3589" i="2"/>
  <c r="H3588" i="2"/>
  <c r="H3587" i="2"/>
  <c r="H3586" i="2"/>
  <c r="H3585" i="2"/>
  <c r="H3584" i="2"/>
  <c r="H3583" i="2"/>
  <c r="H3582" i="2"/>
  <c r="H3581" i="2"/>
  <c r="H3580" i="2"/>
  <c r="H3579" i="2"/>
  <c r="H3578" i="2"/>
  <c r="H3577" i="2"/>
  <c r="H3576" i="2"/>
  <c r="H3575" i="2"/>
  <c r="H3574" i="2"/>
  <c r="H3573" i="2"/>
  <c r="H3572" i="2"/>
  <c r="H3571" i="2"/>
  <c r="H3570" i="2"/>
  <c r="H3569" i="2"/>
  <c r="H3568" i="2"/>
  <c r="H3567" i="2"/>
  <c r="H3566" i="2"/>
  <c r="H3565" i="2"/>
  <c r="H3564" i="2"/>
  <c r="H3563" i="2"/>
  <c r="H3562" i="2"/>
  <c r="H3561" i="2"/>
  <c r="H3560" i="2"/>
  <c r="H3559" i="2"/>
  <c r="H3558" i="2"/>
  <c r="H3557" i="2"/>
  <c r="H3556" i="2"/>
  <c r="H3555" i="2"/>
  <c r="H3554" i="2"/>
  <c r="H3553" i="2"/>
  <c r="H3552" i="2"/>
  <c r="H3551" i="2"/>
  <c r="H3550" i="2"/>
  <c r="H3549" i="2"/>
  <c r="H3548" i="2"/>
  <c r="H3547" i="2"/>
  <c r="H3546" i="2"/>
  <c r="H3545" i="2"/>
  <c r="H3544" i="2"/>
  <c r="H3543" i="2"/>
  <c r="H3542" i="2"/>
  <c r="H3541" i="2"/>
  <c r="H3540" i="2"/>
  <c r="H3539" i="2"/>
  <c r="H3538" i="2"/>
  <c r="H3537" i="2"/>
  <c r="H3536" i="2"/>
  <c r="H3535" i="2"/>
  <c r="H3534" i="2"/>
  <c r="H3533" i="2"/>
  <c r="H3532" i="2"/>
  <c r="H3531" i="2"/>
  <c r="H3530" i="2"/>
  <c r="H3529" i="2"/>
  <c r="H3528" i="2"/>
  <c r="H3527" i="2"/>
  <c r="H3526" i="2"/>
  <c r="H3525" i="2"/>
  <c r="H3524" i="2"/>
  <c r="H3523" i="2"/>
  <c r="H3522" i="2"/>
  <c r="H3521" i="2"/>
  <c r="H3520" i="2"/>
  <c r="H3519" i="2"/>
  <c r="H3518" i="2"/>
  <c r="H3517" i="2"/>
  <c r="H3516" i="2"/>
  <c r="H3515" i="2"/>
  <c r="H3514" i="2"/>
  <c r="H3513" i="2"/>
  <c r="H3512" i="2"/>
  <c r="H3511" i="2"/>
  <c r="H3510" i="2"/>
  <c r="H3509" i="2"/>
  <c r="H3508" i="2"/>
  <c r="H3507" i="2"/>
  <c r="H3506" i="2"/>
  <c r="H3505" i="2"/>
  <c r="H3504" i="2"/>
  <c r="H3503" i="2"/>
  <c r="H3502" i="2"/>
  <c r="H3501" i="2"/>
  <c r="H3500" i="2"/>
  <c r="H3499" i="2"/>
  <c r="H3498" i="2"/>
  <c r="H3497" i="2"/>
  <c r="H3496" i="2"/>
  <c r="H3495" i="2"/>
  <c r="H3494" i="2"/>
  <c r="H3493" i="2"/>
  <c r="H3492" i="2"/>
  <c r="H3491" i="2"/>
  <c r="H3490" i="2"/>
  <c r="H3489" i="2"/>
  <c r="H3488" i="2"/>
  <c r="H3487" i="2"/>
  <c r="H3486" i="2"/>
  <c r="H3485" i="2"/>
  <c r="H3484" i="2"/>
  <c r="H3483" i="2"/>
  <c r="H3482" i="2"/>
  <c r="H3481" i="2"/>
  <c r="H3480" i="2"/>
  <c r="H3479" i="2"/>
  <c r="H3478" i="2"/>
  <c r="H3477" i="2"/>
  <c r="H3476" i="2"/>
  <c r="H3475" i="2"/>
  <c r="H3474" i="2"/>
  <c r="H3473" i="2"/>
  <c r="H3472" i="2"/>
  <c r="H3471" i="2"/>
  <c r="H3470" i="2"/>
  <c r="H3469" i="2"/>
  <c r="H3468" i="2"/>
  <c r="H3467" i="2"/>
  <c r="H3466" i="2"/>
  <c r="H3465" i="2"/>
  <c r="H3464" i="2"/>
  <c r="H3463" i="2"/>
  <c r="H3462" i="2"/>
  <c r="H3461" i="2"/>
  <c r="H3460" i="2"/>
  <c r="H3459" i="2"/>
  <c r="H3458" i="2"/>
  <c r="H3457" i="2"/>
  <c r="H3456" i="2"/>
  <c r="H3455" i="2"/>
  <c r="H3454" i="2"/>
  <c r="H3453" i="2"/>
  <c r="H3452" i="2"/>
  <c r="H3451" i="2"/>
  <c r="H3450" i="2"/>
  <c r="H3449" i="2"/>
  <c r="H3448" i="2"/>
  <c r="H3447" i="2"/>
  <c r="H3446" i="2"/>
  <c r="H3445" i="2"/>
  <c r="H3444" i="2"/>
  <c r="H3443" i="2"/>
  <c r="H3442" i="2"/>
  <c r="H3441" i="2"/>
  <c r="H3440" i="2"/>
  <c r="H3439" i="2"/>
  <c r="H3438" i="2"/>
  <c r="H3437" i="2"/>
  <c r="H3436" i="2"/>
  <c r="H3435" i="2"/>
  <c r="H3434" i="2"/>
  <c r="H3433" i="2"/>
  <c r="H3432" i="2"/>
  <c r="H3431" i="2"/>
  <c r="H3430" i="2"/>
  <c r="H3429" i="2"/>
  <c r="H3428" i="2"/>
  <c r="H3427" i="2"/>
  <c r="H3426" i="2"/>
  <c r="H3425" i="2"/>
  <c r="H3424" i="2"/>
  <c r="H3423" i="2"/>
  <c r="H3422" i="2"/>
  <c r="H3421" i="2"/>
  <c r="H3420" i="2"/>
  <c r="H3419" i="2"/>
  <c r="H3418" i="2"/>
  <c r="H3417" i="2"/>
  <c r="H3416" i="2"/>
  <c r="H3415" i="2"/>
  <c r="H3414" i="2"/>
  <c r="H3413" i="2"/>
  <c r="H3412" i="2"/>
  <c r="H3411" i="2"/>
  <c r="H3410" i="2"/>
  <c r="H3409" i="2"/>
  <c r="H3408" i="2"/>
  <c r="H3407" i="2"/>
  <c r="H3406" i="2"/>
  <c r="H3405" i="2"/>
  <c r="H3404" i="2"/>
  <c r="H3403" i="2"/>
  <c r="H3402" i="2"/>
  <c r="H3401" i="2"/>
  <c r="H3400" i="2"/>
  <c r="H3399" i="2"/>
  <c r="H3398" i="2"/>
  <c r="H3397" i="2"/>
  <c r="H3396" i="2"/>
  <c r="H3395" i="2"/>
  <c r="H3394" i="2"/>
  <c r="H3393" i="2"/>
  <c r="H3392" i="2"/>
  <c r="H3391" i="2"/>
  <c r="H3390" i="2"/>
  <c r="H3389" i="2"/>
  <c r="H3388" i="2"/>
  <c r="H3387" i="2"/>
  <c r="H3386" i="2"/>
  <c r="H3385" i="2"/>
  <c r="H3384" i="2"/>
  <c r="H3383" i="2"/>
  <c r="H3382" i="2"/>
  <c r="H3381" i="2"/>
  <c r="H3380" i="2"/>
  <c r="H3379" i="2"/>
  <c r="H3378" i="2"/>
  <c r="H3377" i="2"/>
  <c r="H3376" i="2"/>
  <c r="H3375" i="2"/>
  <c r="H3374" i="2"/>
  <c r="H3373" i="2"/>
  <c r="H3372" i="2"/>
  <c r="H3371" i="2"/>
  <c r="H3370" i="2"/>
  <c r="H3369" i="2"/>
  <c r="H3368" i="2"/>
  <c r="H3367" i="2"/>
  <c r="H3366" i="2"/>
  <c r="H3365" i="2"/>
  <c r="H3364" i="2"/>
  <c r="H3363" i="2"/>
  <c r="H3362" i="2"/>
  <c r="H3361" i="2"/>
  <c r="H3360" i="2"/>
  <c r="H3359" i="2"/>
  <c r="H3358" i="2"/>
  <c r="H3357" i="2"/>
  <c r="H3356" i="2"/>
  <c r="H3355" i="2"/>
  <c r="H3354" i="2"/>
  <c r="H3353" i="2"/>
  <c r="H3352" i="2"/>
  <c r="H3351" i="2"/>
  <c r="H3350" i="2"/>
  <c r="H3349" i="2"/>
  <c r="H3348" i="2"/>
  <c r="H3347" i="2"/>
  <c r="H3346" i="2"/>
  <c r="H3345" i="2"/>
  <c r="H3344" i="2"/>
  <c r="H3343" i="2"/>
  <c r="H3342" i="2"/>
  <c r="H3341" i="2"/>
  <c r="H3340" i="2"/>
  <c r="H3339" i="2"/>
  <c r="H3338" i="2"/>
  <c r="H3337" i="2"/>
  <c r="H3336" i="2"/>
  <c r="H3335" i="2"/>
  <c r="H3334" i="2"/>
  <c r="H3333" i="2"/>
  <c r="H3332" i="2"/>
  <c r="H3331" i="2"/>
  <c r="H3330" i="2"/>
  <c r="H3329" i="2"/>
  <c r="H3328" i="2"/>
  <c r="H3327" i="2"/>
  <c r="H3326" i="2"/>
  <c r="H3325" i="2"/>
  <c r="H3324" i="2"/>
  <c r="H3323" i="2"/>
  <c r="H3322" i="2"/>
  <c r="H3321" i="2"/>
  <c r="H3320" i="2"/>
  <c r="H3319" i="2"/>
  <c r="H3318" i="2"/>
  <c r="H3317" i="2"/>
  <c r="H3316" i="2"/>
  <c r="H3315" i="2"/>
  <c r="H3314" i="2"/>
  <c r="H3313" i="2"/>
  <c r="H3312" i="2"/>
  <c r="H3311" i="2"/>
  <c r="H3310" i="2"/>
  <c r="H3309" i="2"/>
  <c r="H3308" i="2"/>
  <c r="H3307" i="2"/>
  <c r="H3306" i="2"/>
  <c r="H3305" i="2"/>
  <c r="H3304" i="2"/>
  <c r="H3303" i="2"/>
  <c r="H3302" i="2"/>
  <c r="H3301" i="2"/>
  <c r="H3300" i="2"/>
  <c r="H3299" i="2"/>
  <c r="H3298" i="2"/>
  <c r="H3297" i="2"/>
  <c r="H3296" i="2"/>
  <c r="H3295" i="2"/>
  <c r="H3294" i="2"/>
  <c r="H3293" i="2"/>
  <c r="H3292" i="2"/>
  <c r="H3291" i="2"/>
  <c r="H3290" i="2"/>
  <c r="H3289" i="2"/>
  <c r="H3288" i="2"/>
  <c r="H3287" i="2"/>
  <c r="H3286" i="2"/>
  <c r="H3285" i="2"/>
  <c r="H3284" i="2"/>
  <c r="H3283" i="2"/>
  <c r="H3282" i="2"/>
  <c r="H3281" i="2"/>
  <c r="H3280" i="2"/>
  <c r="H3279" i="2"/>
  <c r="H3278" i="2"/>
  <c r="H3277" i="2"/>
  <c r="H3276" i="2"/>
  <c r="H3275" i="2"/>
  <c r="H3274" i="2"/>
  <c r="H3273" i="2"/>
  <c r="H3272" i="2"/>
  <c r="H3271" i="2"/>
  <c r="H3270" i="2"/>
  <c r="H3269" i="2"/>
  <c r="H3268" i="2"/>
  <c r="H3267" i="2"/>
  <c r="H3266" i="2"/>
  <c r="H3265" i="2"/>
  <c r="H3264" i="2"/>
  <c r="H3263" i="2"/>
  <c r="H3262" i="2"/>
  <c r="H3261" i="2"/>
  <c r="H3260" i="2"/>
  <c r="H3259" i="2"/>
  <c r="H3258" i="2"/>
  <c r="H3257" i="2"/>
  <c r="H3256" i="2"/>
  <c r="H3255" i="2"/>
  <c r="H3254" i="2"/>
  <c r="H3253" i="2"/>
  <c r="H3252" i="2"/>
  <c r="H3251" i="2"/>
  <c r="H3250" i="2"/>
  <c r="H3249" i="2"/>
  <c r="H3248" i="2"/>
  <c r="H3247" i="2"/>
  <c r="H3246" i="2"/>
  <c r="H3245" i="2"/>
  <c r="H3244" i="2"/>
  <c r="H3243" i="2"/>
  <c r="H3242" i="2"/>
  <c r="H3241" i="2"/>
  <c r="H3240" i="2"/>
  <c r="H3239" i="2"/>
  <c r="H3238" i="2"/>
  <c r="H3237" i="2"/>
  <c r="H3236" i="2"/>
  <c r="H3235" i="2"/>
  <c r="H3234" i="2"/>
  <c r="H3233" i="2"/>
  <c r="H3232" i="2"/>
  <c r="H3231" i="2"/>
  <c r="H3230" i="2"/>
  <c r="H3229" i="2"/>
  <c r="H3228" i="2"/>
  <c r="H3227" i="2"/>
  <c r="H3226" i="2"/>
  <c r="H3225" i="2"/>
  <c r="H3224" i="2"/>
  <c r="H3223" i="2"/>
  <c r="H3222" i="2"/>
  <c r="H3221" i="2"/>
  <c r="H3220" i="2"/>
  <c r="H3219" i="2"/>
  <c r="H3218" i="2"/>
  <c r="H3217" i="2"/>
  <c r="H3216" i="2"/>
  <c r="H3215" i="2"/>
  <c r="H3214" i="2"/>
  <c r="H3213" i="2"/>
  <c r="H3212" i="2"/>
  <c r="H3211" i="2"/>
  <c r="H3210" i="2"/>
  <c r="H3209" i="2"/>
  <c r="H3208" i="2"/>
  <c r="H3207" i="2"/>
  <c r="H3206" i="2"/>
  <c r="H3205" i="2"/>
  <c r="H3204" i="2"/>
  <c r="H3203" i="2"/>
  <c r="H3202" i="2"/>
  <c r="H3201" i="2"/>
  <c r="H3200" i="2"/>
  <c r="H3199" i="2"/>
  <c r="H3198" i="2"/>
  <c r="H3197" i="2"/>
  <c r="H3196" i="2"/>
  <c r="H3195" i="2"/>
  <c r="H3194" i="2"/>
  <c r="H3193" i="2"/>
  <c r="H3192" i="2"/>
  <c r="H3191" i="2"/>
  <c r="H3190" i="2"/>
  <c r="H3189" i="2"/>
  <c r="H3188" i="2"/>
  <c r="H3187" i="2"/>
  <c r="H3186" i="2"/>
  <c r="H3185" i="2"/>
  <c r="H3184" i="2"/>
  <c r="H3183" i="2"/>
  <c r="H3182" i="2"/>
  <c r="H3181" i="2"/>
  <c r="H3180" i="2"/>
  <c r="H3179" i="2"/>
  <c r="H3178" i="2"/>
  <c r="H3177" i="2"/>
  <c r="H3176" i="2"/>
  <c r="H3175" i="2"/>
  <c r="H3174" i="2"/>
  <c r="H3173" i="2"/>
  <c r="H3172" i="2"/>
  <c r="H3171" i="2"/>
  <c r="H3170" i="2"/>
  <c r="H3169" i="2"/>
  <c r="H3168" i="2"/>
  <c r="H3167" i="2"/>
  <c r="H3166" i="2"/>
  <c r="H3165" i="2"/>
  <c r="H3164" i="2"/>
  <c r="H3163" i="2"/>
  <c r="H3162" i="2"/>
  <c r="H3161" i="2"/>
  <c r="H3160" i="2"/>
  <c r="H3159" i="2"/>
  <c r="H3158" i="2"/>
  <c r="H3157" i="2"/>
  <c r="H3156" i="2"/>
  <c r="H3155" i="2"/>
  <c r="H3154" i="2"/>
  <c r="H3153" i="2"/>
  <c r="H3152" i="2"/>
  <c r="H3151" i="2"/>
  <c r="H3150" i="2"/>
  <c r="H3149" i="2"/>
  <c r="H3148" i="2"/>
  <c r="H3147" i="2"/>
  <c r="H3146" i="2"/>
  <c r="H3145" i="2"/>
  <c r="H3144" i="2"/>
  <c r="H3143" i="2"/>
  <c r="H3142" i="2"/>
  <c r="H3141" i="2"/>
  <c r="H3140" i="2"/>
  <c r="H3139" i="2"/>
  <c r="H3138" i="2"/>
  <c r="H3137" i="2"/>
  <c r="H3136" i="2"/>
  <c r="H3135" i="2"/>
  <c r="H3134" i="2"/>
  <c r="H3133" i="2"/>
  <c r="H3132" i="2"/>
  <c r="H3131" i="2"/>
  <c r="H3130" i="2"/>
  <c r="H3129" i="2"/>
  <c r="H3128" i="2"/>
  <c r="H3127" i="2"/>
  <c r="H3126" i="2"/>
  <c r="H3125" i="2"/>
  <c r="H3124" i="2"/>
  <c r="H3123" i="2"/>
  <c r="H3122" i="2"/>
  <c r="H3121" i="2"/>
  <c r="H3120" i="2"/>
  <c r="H3119" i="2"/>
  <c r="H3118" i="2"/>
  <c r="H3117" i="2"/>
  <c r="H3116" i="2"/>
  <c r="H3115" i="2"/>
  <c r="H3114" i="2"/>
  <c r="H3113" i="2"/>
  <c r="H3112" i="2"/>
  <c r="H3111" i="2"/>
  <c r="H3110" i="2"/>
  <c r="H3109" i="2"/>
  <c r="H3108" i="2"/>
  <c r="H3107" i="2"/>
  <c r="H3106" i="2"/>
  <c r="H3105" i="2"/>
  <c r="H3104" i="2"/>
  <c r="H3103" i="2"/>
  <c r="H3102" i="2"/>
  <c r="H3101" i="2"/>
  <c r="H3100" i="2"/>
  <c r="H3099" i="2"/>
  <c r="H3098" i="2"/>
  <c r="H3097" i="2"/>
  <c r="H3096" i="2"/>
  <c r="H3095" i="2"/>
  <c r="H3094" i="2"/>
  <c r="H3093" i="2"/>
  <c r="H3092" i="2"/>
  <c r="H3091" i="2"/>
  <c r="H3090" i="2"/>
  <c r="H3089" i="2"/>
  <c r="H3088" i="2"/>
  <c r="H3087" i="2"/>
  <c r="H3086" i="2"/>
  <c r="H3085" i="2"/>
  <c r="H3084" i="2"/>
  <c r="H3083" i="2"/>
  <c r="H3082" i="2"/>
  <c r="H3081" i="2"/>
  <c r="H3080" i="2"/>
  <c r="H3079" i="2"/>
  <c r="H3078" i="2"/>
  <c r="H3077" i="2"/>
  <c r="H3076" i="2"/>
  <c r="H3075" i="2"/>
  <c r="H3074" i="2"/>
  <c r="H3073" i="2"/>
  <c r="H3072" i="2"/>
  <c r="H3071" i="2"/>
  <c r="H3070" i="2"/>
  <c r="H3069" i="2"/>
  <c r="H3068" i="2"/>
  <c r="H3067" i="2"/>
  <c r="H3066" i="2"/>
  <c r="H3065" i="2"/>
  <c r="H3064" i="2"/>
  <c r="H3063" i="2"/>
  <c r="H3062" i="2"/>
  <c r="H3061" i="2"/>
  <c r="H3060" i="2"/>
  <c r="H3059" i="2"/>
  <c r="H3058" i="2"/>
  <c r="H3057" i="2"/>
  <c r="H3056" i="2"/>
  <c r="H3055" i="2"/>
  <c r="H3054" i="2"/>
  <c r="H3053" i="2"/>
  <c r="H3052" i="2"/>
  <c r="H3051" i="2"/>
  <c r="H3050" i="2"/>
  <c r="H3049" i="2"/>
  <c r="H3048" i="2"/>
  <c r="H3047" i="2"/>
  <c r="H3046" i="2"/>
  <c r="H3045" i="2"/>
  <c r="H3044" i="2"/>
  <c r="H3043" i="2"/>
  <c r="H3042" i="2"/>
  <c r="H3041" i="2"/>
  <c r="H3040" i="2"/>
  <c r="H3039" i="2"/>
  <c r="H3038" i="2"/>
  <c r="H3037" i="2"/>
  <c r="H3036" i="2"/>
  <c r="H3035" i="2"/>
  <c r="H3034" i="2"/>
  <c r="H3033" i="2"/>
  <c r="H3032" i="2"/>
  <c r="H3031" i="2"/>
  <c r="H3030" i="2"/>
  <c r="H3029" i="2"/>
  <c r="H3028" i="2"/>
  <c r="H3027" i="2"/>
  <c r="H3026" i="2"/>
  <c r="H3025" i="2"/>
  <c r="H3024" i="2"/>
  <c r="H3023" i="2"/>
  <c r="H3022" i="2"/>
  <c r="H3021" i="2"/>
  <c r="H3020" i="2"/>
  <c r="H3019" i="2"/>
  <c r="H3018" i="2"/>
  <c r="H3017" i="2"/>
  <c r="H3016" i="2"/>
  <c r="H3015" i="2"/>
  <c r="H3014" i="2"/>
  <c r="H3013" i="2"/>
  <c r="H3012" i="2"/>
  <c r="H3011" i="2"/>
  <c r="H3010" i="2"/>
  <c r="H3009" i="2"/>
  <c r="H3008" i="2"/>
  <c r="H3007" i="2"/>
  <c r="H3006" i="2"/>
  <c r="H3005" i="2"/>
  <c r="H3004" i="2"/>
  <c r="H3003" i="2"/>
  <c r="H3002" i="2"/>
  <c r="H3001" i="2"/>
  <c r="H3000" i="2"/>
  <c r="H2999" i="2"/>
  <c r="H2998" i="2"/>
  <c r="H2997" i="2"/>
  <c r="H2996" i="2"/>
  <c r="H2995" i="2"/>
  <c r="H2994" i="2"/>
  <c r="H2993" i="2"/>
  <c r="H2992" i="2"/>
  <c r="H2991" i="2"/>
  <c r="H2990" i="2"/>
  <c r="H2989" i="2"/>
  <c r="H2988" i="2"/>
  <c r="H2987" i="2"/>
  <c r="H2986" i="2"/>
  <c r="H2985" i="2"/>
  <c r="H2984" i="2"/>
  <c r="H2983" i="2"/>
  <c r="H2982" i="2"/>
  <c r="H2981" i="2"/>
  <c r="H2980" i="2"/>
  <c r="H2979" i="2"/>
  <c r="H2978" i="2"/>
  <c r="H2977" i="2"/>
  <c r="H2976" i="2"/>
  <c r="H2975" i="2"/>
  <c r="H2974" i="2"/>
  <c r="H2973" i="2"/>
  <c r="H2972" i="2"/>
  <c r="H2971" i="2"/>
  <c r="H2970" i="2"/>
  <c r="H2969" i="2"/>
  <c r="H2968" i="2"/>
  <c r="H2967" i="2"/>
  <c r="H2966" i="2"/>
  <c r="H2965" i="2"/>
  <c r="H2964" i="2"/>
  <c r="H2963" i="2"/>
  <c r="H2962" i="2"/>
  <c r="H2961" i="2"/>
  <c r="H2960" i="2"/>
  <c r="H2959" i="2"/>
  <c r="H2958" i="2"/>
  <c r="H2957" i="2"/>
  <c r="H2956" i="2"/>
  <c r="H2955" i="2"/>
  <c r="H2954" i="2"/>
  <c r="H2953" i="2"/>
  <c r="H2952" i="2"/>
  <c r="H2951" i="2"/>
  <c r="H2950" i="2"/>
  <c r="H2949" i="2"/>
  <c r="H2948" i="2"/>
  <c r="H2947" i="2"/>
  <c r="H2946" i="2"/>
  <c r="H2945" i="2"/>
  <c r="H2944" i="2"/>
  <c r="H2943" i="2"/>
  <c r="H2942" i="2"/>
  <c r="H2941" i="2"/>
  <c r="H2940" i="2"/>
  <c r="H2939" i="2"/>
  <c r="H2938" i="2"/>
  <c r="H2937" i="2"/>
  <c r="H2936" i="2"/>
  <c r="H2935" i="2"/>
  <c r="H2934" i="2"/>
  <c r="H2933" i="2"/>
  <c r="H2932" i="2"/>
  <c r="H2931" i="2"/>
  <c r="H2930" i="2"/>
  <c r="H2929" i="2"/>
  <c r="H2928" i="2"/>
  <c r="H2927" i="2"/>
  <c r="H2926" i="2"/>
  <c r="H2925" i="2"/>
  <c r="H2924" i="2"/>
  <c r="H2923" i="2"/>
  <c r="H2922" i="2"/>
  <c r="H2921" i="2"/>
  <c r="H2920" i="2"/>
  <c r="H2919" i="2"/>
  <c r="H2918" i="2"/>
  <c r="H2917" i="2"/>
  <c r="H2916" i="2"/>
  <c r="H2915" i="2"/>
  <c r="H2914" i="2"/>
  <c r="H2913" i="2"/>
  <c r="H2912" i="2"/>
  <c r="H2911" i="2"/>
  <c r="H2910" i="2"/>
  <c r="H2909" i="2"/>
  <c r="H2908" i="2"/>
  <c r="H2907" i="2"/>
  <c r="H2906" i="2"/>
  <c r="H2905" i="2"/>
  <c r="H2904" i="2"/>
  <c r="H2903" i="2"/>
  <c r="H2902" i="2"/>
  <c r="H2901" i="2"/>
  <c r="H2900" i="2"/>
  <c r="H2899" i="2"/>
  <c r="H2898" i="2"/>
  <c r="H2897" i="2"/>
  <c r="H2896" i="2"/>
  <c r="H2895" i="2"/>
  <c r="H2894" i="2"/>
  <c r="H2893" i="2"/>
  <c r="H2892" i="2"/>
  <c r="H2891" i="2"/>
  <c r="H2890" i="2"/>
  <c r="H2889" i="2"/>
  <c r="H2888" i="2"/>
  <c r="H2887" i="2"/>
  <c r="H2886" i="2"/>
  <c r="H2885" i="2"/>
  <c r="H2884" i="2"/>
  <c r="H2883" i="2"/>
  <c r="H2882" i="2"/>
  <c r="H2881" i="2"/>
  <c r="H2880" i="2"/>
  <c r="H2879" i="2"/>
  <c r="H2878" i="2"/>
  <c r="H2877" i="2"/>
  <c r="H2876" i="2"/>
  <c r="H2875" i="2"/>
  <c r="H2874" i="2"/>
  <c r="H2873" i="2"/>
  <c r="H2872" i="2"/>
  <c r="H2871" i="2"/>
  <c r="H2870" i="2"/>
  <c r="H2869" i="2"/>
  <c r="H2868" i="2"/>
  <c r="H2867" i="2"/>
  <c r="H2866" i="2"/>
  <c r="H2865" i="2"/>
  <c r="H2864" i="2"/>
  <c r="H2863" i="2"/>
  <c r="H2862" i="2"/>
  <c r="H2861" i="2"/>
  <c r="H2860" i="2"/>
  <c r="H2859" i="2"/>
  <c r="H2858" i="2"/>
  <c r="H2857" i="2"/>
  <c r="H2856" i="2"/>
  <c r="H2855" i="2"/>
  <c r="H2854" i="2"/>
  <c r="H2853" i="2"/>
  <c r="H2852" i="2"/>
  <c r="H2851" i="2"/>
  <c r="H2850" i="2"/>
  <c r="H2849" i="2"/>
  <c r="H2848" i="2"/>
  <c r="H2847" i="2"/>
  <c r="H2846" i="2"/>
  <c r="H2845" i="2"/>
  <c r="H2844" i="2"/>
  <c r="H2843" i="2"/>
  <c r="H2842" i="2"/>
  <c r="H2841" i="2"/>
  <c r="H2840" i="2"/>
  <c r="H2839" i="2"/>
  <c r="H2838" i="2"/>
  <c r="H2837" i="2"/>
  <c r="H2836" i="2"/>
  <c r="H2835" i="2"/>
  <c r="H2834" i="2"/>
  <c r="H2833" i="2"/>
  <c r="H2832" i="2"/>
  <c r="H2831" i="2"/>
  <c r="H2830" i="2"/>
  <c r="H2829" i="2"/>
  <c r="H2828" i="2"/>
  <c r="H2827" i="2"/>
  <c r="H2826" i="2"/>
  <c r="H2825" i="2"/>
  <c r="H2824" i="2"/>
  <c r="H2823" i="2"/>
  <c r="H2822" i="2"/>
  <c r="H2821" i="2"/>
  <c r="H2820" i="2"/>
  <c r="H2819" i="2"/>
  <c r="H2818" i="2"/>
  <c r="H2817" i="2"/>
  <c r="H2816" i="2"/>
  <c r="H2815" i="2"/>
  <c r="H2814" i="2"/>
  <c r="H2813" i="2"/>
  <c r="H2812" i="2"/>
  <c r="H2811" i="2"/>
  <c r="H2810" i="2"/>
  <c r="H2809" i="2"/>
  <c r="H2808" i="2"/>
  <c r="H2807" i="2"/>
  <c r="H2806" i="2"/>
  <c r="H2805" i="2"/>
  <c r="H2804" i="2"/>
  <c r="H2803" i="2"/>
  <c r="H2802" i="2"/>
  <c r="H2801" i="2"/>
  <c r="H2800" i="2"/>
  <c r="H2799" i="2"/>
  <c r="H2798" i="2"/>
  <c r="H2797" i="2"/>
  <c r="H2796" i="2"/>
  <c r="H2795" i="2"/>
  <c r="H2794" i="2"/>
  <c r="H2793" i="2"/>
  <c r="H2792" i="2"/>
  <c r="H2791" i="2"/>
  <c r="H2790" i="2"/>
  <c r="H2789" i="2"/>
  <c r="H2788" i="2"/>
  <c r="H2787" i="2"/>
  <c r="H2786" i="2"/>
  <c r="H2785" i="2"/>
  <c r="H2784" i="2"/>
  <c r="H2783" i="2"/>
  <c r="H2782" i="2"/>
  <c r="H2781" i="2"/>
  <c r="H2780" i="2"/>
  <c r="H2779" i="2"/>
  <c r="H2778" i="2"/>
  <c r="H2777" i="2"/>
  <c r="H2776" i="2"/>
  <c r="H2775" i="2"/>
  <c r="H2774" i="2"/>
  <c r="H2773" i="2"/>
  <c r="H2772" i="2"/>
  <c r="H2771" i="2"/>
  <c r="H2770" i="2"/>
  <c r="H2769" i="2"/>
  <c r="H2768" i="2"/>
  <c r="H2767" i="2"/>
  <c r="H2766" i="2"/>
  <c r="H2765" i="2"/>
  <c r="H2764" i="2"/>
  <c r="H2763" i="2"/>
  <c r="H2762" i="2"/>
  <c r="H2761" i="2"/>
  <c r="H2760" i="2"/>
  <c r="H2759" i="2"/>
  <c r="H2758" i="2"/>
  <c r="H2757" i="2"/>
  <c r="H2756" i="2"/>
  <c r="H2755" i="2"/>
  <c r="H2754" i="2"/>
  <c r="H2753" i="2"/>
  <c r="H2752" i="2"/>
  <c r="H2751" i="2"/>
  <c r="H2750" i="2"/>
  <c r="H2749" i="2"/>
  <c r="H2748" i="2"/>
  <c r="H2747" i="2"/>
  <c r="H2746" i="2"/>
  <c r="H2745" i="2"/>
  <c r="H2744" i="2"/>
  <c r="H2743" i="2"/>
  <c r="H2742" i="2"/>
  <c r="H2741" i="2"/>
  <c r="H2740" i="2"/>
  <c r="H2739" i="2"/>
  <c r="H2738" i="2"/>
  <c r="H2737" i="2"/>
  <c r="H2736" i="2"/>
  <c r="H2735" i="2"/>
  <c r="H2734" i="2"/>
  <c r="H2733" i="2"/>
  <c r="H2732" i="2"/>
  <c r="H2731" i="2"/>
  <c r="H2730" i="2"/>
  <c r="H2729" i="2"/>
  <c r="H2728" i="2"/>
  <c r="H2727" i="2"/>
  <c r="H2726" i="2"/>
  <c r="H2725" i="2"/>
  <c r="H2724" i="2"/>
  <c r="H2723" i="2"/>
  <c r="H2722" i="2"/>
  <c r="H2721" i="2"/>
  <c r="H2720" i="2"/>
  <c r="H2719" i="2"/>
  <c r="H2718" i="2"/>
  <c r="H2717" i="2"/>
  <c r="H2716" i="2"/>
  <c r="H2715" i="2"/>
  <c r="H2714" i="2"/>
  <c r="H2713" i="2"/>
  <c r="H2712" i="2"/>
  <c r="H2711" i="2"/>
  <c r="H2710" i="2"/>
  <c r="H2709" i="2"/>
  <c r="H2708" i="2"/>
  <c r="H2707" i="2"/>
  <c r="H2706" i="2"/>
  <c r="H2705" i="2"/>
  <c r="H2704" i="2"/>
  <c r="H2703" i="2"/>
  <c r="H2702" i="2"/>
  <c r="H2701" i="2"/>
  <c r="H2700" i="2"/>
  <c r="H2699" i="2"/>
  <c r="H2698" i="2"/>
  <c r="H2697" i="2"/>
  <c r="H2696" i="2"/>
  <c r="H2695" i="2"/>
  <c r="H2694" i="2"/>
  <c r="H2693" i="2"/>
  <c r="H2692" i="2"/>
  <c r="H2691" i="2"/>
  <c r="H2690" i="2"/>
  <c r="H2689" i="2"/>
  <c r="H2688" i="2"/>
  <c r="H2687" i="2"/>
  <c r="H2686" i="2"/>
  <c r="H2685" i="2"/>
  <c r="H2684" i="2"/>
  <c r="H2683" i="2"/>
  <c r="H2682" i="2"/>
  <c r="H2681" i="2"/>
  <c r="H2680" i="2"/>
  <c r="H2679" i="2"/>
  <c r="H2678" i="2"/>
  <c r="H2677" i="2"/>
  <c r="H2676" i="2"/>
  <c r="H2675" i="2"/>
  <c r="H2674" i="2"/>
  <c r="H2673" i="2"/>
  <c r="H2672" i="2"/>
  <c r="H2671" i="2"/>
  <c r="H2670" i="2"/>
  <c r="H2669" i="2"/>
  <c r="H2668" i="2"/>
  <c r="H2667" i="2"/>
  <c r="H2666" i="2"/>
  <c r="H2665" i="2"/>
  <c r="H2664" i="2"/>
  <c r="H2663" i="2"/>
  <c r="H2662" i="2"/>
  <c r="H2661" i="2"/>
  <c r="H2660" i="2"/>
  <c r="H2659" i="2"/>
  <c r="H2658" i="2"/>
  <c r="H2657" i="2"/>
  <c r="H2656" i="2"/>
  <c r="H2655" i="2"/>
  <c r="H2654" i="2"/>
  <c r="H2653" i="2"/>
  <c r="H2652" i="2"/>
  <c r="H2651" i="2"/>
  <c r="H2650" i="2"/>
  <c r="H2649" i="2"/>
  <c r="H2648" i="2"/>
  <c r="H2647" i="2"/>
  <c r="H2646" i="2"/>
  <c r="H2645" i="2"/>
  <c r="H2644" i="2"/>
  <c r="H2643" i="2"/>
  <c r="H2642" i="2"/>
  <c r="H2641" i="2"/>
  <c r="H2640" i="2"/>
  <c r="H2639" i="2"/>
  <c r="H2638" i="2"/>
  <c r="H2637" i="2"/>
  <c r="H2636" i="2"/>
  <c r="H2635" i="2"/>
  <c r="H2634" i="2"/>
  <c r="H2633" i="2"/>
  <c r="H2632" i="2"/>
  <c r="H2631" i="2"/>
  <c r="H2630" i="2"/>
  <c r="H2629" i="2"/>
  <c r="H2628" i="2"/>
  <c r="H2627" i="2"/>
  <c r="H2626" i="2"/>
  <c r="H2625" i="2"/>
  <c r="H2624" i="2"/>
  <c r="H2623" i="2"/>
  <c r="H2622" i="2"/>
  <c r="H2621" i="2"/>
  <c r="H2620" i="2"/>
  <c r="H2619" i="2"/>
  <c r="H2618" i="2"/>
  <c r="H2617" i="2"/>
  <c r="H2616" i="2"/>
  <c r="H2615" i="2"/>
  <c r="H2614" i="2"/>
  <c r="H2613" i="2"/>
  <c r="H2612" i="2"/>
  <c r="H2611" i="2"/>
  <c r="H2610" i="2"/>
  <c r="H2609" i="2"/>
  <c r="H2608" i="2"/>
  <c r="H2607" i="2"/>
  <c r="H2606" i="2"/>
  <c r="H2605" i="2"/>
  <c r="H2604" i="2"/>
  <c r="H2603" i="2"/>
  <c r="H2602" i="2"/>
  <c r="H2601" i="2"/>
  <c r="H2600" i="2"/>
  <c r="H2599" i="2"/>
  <c r="H2598" i="2"/>
  <c r="H2597" i="2"/>
  <c r="H2596" i="2"/>
  <c r="H2595" i="2"/>
  <c r="H2594" i="2"/>
  <c r="H2593" i="2"/>
  <c r="H2592" i="2"/>
  <c r="H2591" i="2"/>
  <c r="H2590" i="2"/>
  <c r="H2589" i="2"/>
  <c r="H2588" i="2"/>
  <c r="H2587" i="2"/>
  <c r="H2586" i="2"/>
  <c r="H2585" i="2"/>
  <c r="H2584" i="2"/>
  <c r="H2583" i="2"/>
  <c r="H2582" i="2"/>
  <c r="H2581" i="2"/>
  <c r="H2580" i="2"/>
  <c r="H2579" i="2"/>
  <c r="H2578" i="2"/>
  <c r="H2577" i="2"/>
  <c r="H2576" i="2"/>
  <c r="H2575" i="2"/>
  <c r="H2574" i="2"/>
  <c r="H2573" i="2"/>
  <c r="H2572" i="2"/>
  <c r="H2571" i="2"/>
  <c r="H2570" i="2"/>
  <c r="H2569" i="2"/>
  <c r="H2568" i="2"/>
  <c r="H2567" i="2"/>
  <c r="H2566" i="2"/>
  <c r="H2565" i="2"/>
  <c r="H2564" i="2"/>
  <c r="H2563" i="2"/>
  <c r="H2562" i="2"/>
  <c r="H2561" i="2"/>
  <c r="H2560" i="2"/>
  <c r="H2559" i="2"/>
  <c r="H2558" i="2"/>
  <c r="H2557" i="2"/>
  <c r="H2556" i="2"/>
  <c r="H2555" i="2"/>
  <c r="H2554" i="2"/>
  <c r="H2553" i="2"/>
  <c r="H2552" i="2"/>
  <c r="H2551" i="2"/>
  <c r="H2550" i="2"/>
  <c r="H2549" i="2"/>
  <c r="H2548" i="2"/>
  <c r="H2547" i="2"/>
  <c r="H2546" i="2"/>
  <c r="H2545" i="2"/>
  <c r="H2544" i="2"/>
  <c r="H2543" i="2"/>
  <c r="H2542" i="2"/>
  <c r="H2541" i="2"/>
  <c r="H2540" i="2"/>
  <c r="H2539" i="2"/>
  <c r="H2538" i="2"/>
  <c r="H2537" i="2"/>
  <c r="H2536" i="2"/>
  <c r="H2535" i="2"/>
  <c r="H2534" i="2"/>
  <c r="H2533" i="2"/>
  <c r="H2532" i="2"/>
  <c r="H2531" i="2"/>
  <c r="H2530" i="2"/>
  <c r="H2529" i="2"/>
  <c r="H2528" i="2"/>
  <c r="H2527" i="2"/>
  <c r="H2526" i="2"/>
  <c r="H2525" i="2"/>
  <c r="H2524" i="2"/>
  <c r="H2523" i="2"/>
  <c r="H2522" i="2"/>
  <c r="H2521" i="2"/>
  <c r="H2520" i="2"/>
  <c r="H2519" i="2"/>
  <c r="H2518" i="2"/>
  <c r="H2517" i="2"/>
  <c r="H2516" i="2"/>
  <c r="H2515" i="2"/>
  <c r="H2514" i="2"/>
  <c r="H2513" i="2"/>
  <c r="H2512" i="2"/>
  <c r="H2511" i="2"/>
  <c r="H2510" i="2"/>
  <c r="H2509" i="2"/>
  <c r="H2508" i="2"/>
  <c r="H2507" i="2"/>
  <c r="H2506" i="2"/>
  <c r="H2505" i="2"/>
  <c r="H2504" i="2"/>
  <c r="H2503" i="2"/>
  <c r="H2502" i="2"/>
  <c r="H2501" i="2"/>
  <c r="H2500" i="2"/>
  <c r="H2499" i="2"/>
  <c r="H2498" i="2"/>
  <c r="H2497" i="2"/>
  <c r="H2496" i="2"/>
  <c r="H2495" i="2"/>
  <c r="H2494" i="2"/>
  <c r="H2493" i="2"/>
  <c r="H2492" i="2"/>
  <c r="H2491" i="2"/>
  <c r="H2490" i="2"/>
  <c r="H2489" i="2"/>
  <c r="H2488" i="2"/>
  <c r="H2487" i="2"/>
  <c r="H2486" i="2"/>
  <c r="H2485" i="2"/>
  <c r="H2484" i="2"/>
  <c r="H2483" i="2"/>
  <c r="H2482" i="2"/>
  <c r="H2481" i="2"/>
  <c r="H2480" i="2"/>
  <c r="H2479" i="2"/>
  <c r="H2478" i="2"/>
  <c r="H2477" i="2"/>
  <c r="H2476" i="2"/>
  <c r="H2475" i="2"/>
  <c r="H2474" i="2"/>
  <c r="H2473" i="2"/>
  <c r="H2472" i="2"/>
  <c r="H2471" i="2"/>
  <c r="H2470" i="2"/>
  <c r="H2469" i="2"/>
  <c r="H2468" i="2"/>
  <c r="H2467" i="2"/>
  <c r="H2466" i="2"/>
  <c r="H2465" i="2"/>
  <c r="H2464" i="2"/>
  <c r="H2463" i="2"/>
  <c r="H2462" i="2"/>
  <c r="H2461" i="2"/>
  <c r="H2460" i="2"/>
  <c r="H2459" i="2"/>
  <c r="H2458" i="2"/>
  <c r="H2457" i="2"/>
  <c r="H2456" i="2"/>
  <c r="H2455" i="2"/>
  <c r="H2454" i="2"/>
  <c r="H2453" i="2"/>
  <c r="H2452" i="2"/>
  <c r="H2451" i="2"/>
  <c r="H2450" i="2"/>
  <c r="H2449" i="2"/>
  <c r="H2448" i="2"/>
  <c r="H2447" i="2"/>
  <c r="H2446" i="2"/>
  <c r="H2445" i="2"/>
  <c r="H2444" i="2"/>
  <c r="H2443" i="2"/>
  <c r="H2442" i="2"/>
  <c r="H2441" i="2"/>
  <c r="H2440" i="2"/>
  <c r="H2439" i="2"/>
  <c r="H2438" i="2"/>
  <c r="H2437" i="2"/>
  <c r="H2436" i="2"/>
  <c r="H2435" i="2"/>
  <c r="H2434" i="2"/>
  <c r="H2433" i="2"/>
  <c r="H2432" i="2"/>
  <c r="H2431" i="2"/>
  <c r="H2430" i="2"/>
  <c r="H2429" i="2"/>
  <c r="H2428" i="2"/>
  <c r="H2427" i="2"/>
  <c r="H2426" i="2"/>
  <c r="H2425" i="2"/>
  <c r="H2424" i="2"/>
  <c r="H2423" i="2"/>
  <c r="H2422" i="2"/>
  <c r="H2421" i="2"/>
  <c r="H2420" i="2"/>
  <c r="H2419" i="2"/>
  <c r="H2418" i="2"/>
  <c r="H2417" i="2"/>
  <c r="H2416" i="2"/>
  <c r="H2415" i="2"/>
  <c r="H2414" i="2"/>
  <c r="H2413" i="2"/>
  <c r="H2412" i="2"/>
  <c r="H2411" i="2"/>
  <c r="H2410" i="2"/>
  <c r="H2409" i="2"/>
  <c r="H2408" i="2"/>
  <c r="H2407" i="2"/>
  <c r="H2406" i="2"/>
  <c r="H2405" i="2"/>
  <c r="H2404" i="2"/>
  <c r="H2403" i="2"/>
  <c r="H2402" i="2"/>
  <c r="H2401" i="2"/>
  <c r="H2400" i="2"/>
  <c r="H2399" i="2"/>
  <c r="H2398" i="2"/>
  <c r="H2397" i="2"/>
  <c r="H2396" i="2"/>
  <c r="H2395" i="2"/>
  <c r="H2394" i="2"/>
  <c r="H2393" i="2"/>
  <c r="H2392" i="2"/>
  <c r="H2391" i="2"/>
  <c r="H2390" i="2"/>
  <c r="H2389" i="2"/>
  <c r="H2388" i="2"/>
  <c r="H2387" i="2"/>
  <c r="H2386" i="2"/>
  <c r="H2385" i="2"/>
  <c r="H2384" i="2"/>
  <c r="H2383" i="2"/>
  <c r="H2382" i="2"/>
  <c r="H2381" i="2"/>
  <c r="H2380" i="2"/>
  <c r="H2379" i="2"/>
  <c r="H2378" i="2"/>
  <c r="H2377" i="2"/>
  <c r="H2376" i="2"/>
  <c r="H2375" i="2"/>
  <c r="H2374" i="2"/>
  <c r="H2373" i="2"/>
  <c r="H2372" i="2"/>
  <c r="H2371" i="2"/>
  <c r="H2370" i="2"/>
  <c r="H2369" i="2"/>
  <c r="H2368" i="2"/>
  <c r="H2367" i="2"/>
  <c r="H2366" i="2"/>
  <c r="H2365" i="2"/>
  <c r="H2364" i="2"/>
  <c r="H2363" i="2"/>
  <c r="H2362" i="2"/>
  <c r="H2361" i="2"/>
  <c r="H2360" i="2"/>
  <c r="H2359" i="2"/>
  <c r="H2358" i="2"/>
  <c r="H2357" i="2"/>
  <c r="H2356" i="2"/>
  <c r="H2355" i="2"/>
  <c r="H2354" i="2"/>
  <c r="H2353" i="2"/>
  <c r="H2352" i="2"/>
  <c r="H2351" i="2"/>
  <c r="H2350" i="2"/>
  <c r="H2349" i="2"/>
  <c r="H2348" i="2"/>
  <c r="H2347" i="2"/>
  <c r="H2346" i="2"/>
  <c r="H2345" i="2"/>
  <c r="H2344" i="2"/>
  <c r="H2343" i="2"/>
  <c r="H2342" i="2"/>
  <c r="H2341" i="2"/>
  <c r="H2340" i="2"/>
  <c r="H2339" i="2"/>
  <c r="H2338" i="2"/>
  <c r="H2337" i="2"/>
  <c r="H2336" i="2"/>
  <c r="H2335" i="2"/>
  <c r="H2334" i="2"/>
  <c r="H2333" i="2"/>
  <c r="H2332" i="2"/>
  <c r="H2331" i="2"/>
  <c r="H2330" i="2"/>
  <c r="H2329" i="2"/>
  <c r="H2328" i="2"/>
  <c r="H2327" i="2"/>
  <c r="H2326" i="2"/>
  <c r="H2325" i="2"/>
  <c r="H2324" i="2"/>
  <c r="H2323" i="2"/>
  <c r="H2322" i="2"/>
  <c r="H2321" i="2"/>
  <c r="H2320" i="2"/>
  <c r="H2319" i="2"/>
  <c r="H2318" i="2"/>
  <c r="H2317" i="2"/>
  <c r="H2316" i="2"/>
  <c r="H2315" i="2"/>
  <c r="H2314" i="2"/>
  <c r="H2313" i="2"/>
  <c r="H2312" i="2"/>
  <c r="H2311" i="2"/>
  <c r="H2310" i="2"/>
  <c r="H2309" i="2"/>
  <c r="H2308" i="2"/>
  <c r="H2307" i="2"/>
  <c r="H2306" i="2"/>
  <c r="H2305" i="2"/>
  <c r="H2304" i="2"/>
  <c r="H2303" i="2"/>
  <c r="H2302" i="2"/>
  <c r="H2301" i="2"/>
  <c r="H2300" i="2"/>
  <c r="H2299" i="2"/>
  <c r="H2298" i="2"/>
  <c r="H2297" i="2"/>
  <c r="H2296" i="2"/>
  <c r="H2295" i="2"/>
  <c r="H2294" i="2"/>
  <c r="H2293" i="2"/>
  <c r="H2292" i="2"/>
  <c r="H2291" i="2"/>
  <c r="H2290" i="2"/>
  <c r="H2289" i="2"/>
  <c r="H2288" i="2"/>
  <c r="H2287" i="2"/>
  <c r="H2286" i="2"/>
  <c r="H2285" i="2"/>
  <c r="H2284" i="2"/>
  <c r="H2283" i="2"/>
  <c r="H2282" i="2"/>
  <c r="H2281" i="2"/>
  <c r="H2280" i="2"/>
  <c r="H2279" i="2"/>
  <c r="H2278" i="2"/>
  <c r="H2277" i="2"/>
  <c r="H2276" i="2"/>
  <c r="H2275" i="2"/>
  <c r="H2274" i="2"/>
  <c r="H2273" i="2"/>
  <c r="H2272" i="2"/>
  <c r="H2271" i="2"/>
  <c r="H2270" i="2"/>
  <c r="H2269" i="2"/>
  <c r="H2268" i="2"/>
  <c r="H2267" i="2"/>
  <c r="H2266" i="2"/>
  <c r="H2265" i="2"/>
  <c r="H2264" i="2"/>
  <c r="H2263" i="2"/>
  <c r="H2262" i="2"/>
  <c r="H2261" i="2"/>
  <c r="H2260" i="2"/>
  <c r="H2259" i="2"/>
  <c r="H2258" i="2"/>
  <c r="H2257" i="2"/>
  <c r="H2256" i="2"/>
  <c r="H2255" i="2"/>
  <c r="H2254" i="2"/>
  <c r="H2253" i="2"/>
  <c r="H2252" i="2"/>
  <c r="H2251" i="2"/>
  <c r="H2250" i="2"/>
  <c r="H2249" i="2"/>
  <c r="H2248" i="2"/>
  <c r="H2247" i="2"/>
  <c r="H2246" i="2"/>
  <c r="H2245" i="2"/>
  <c r="H2244" i="2"/>
  <c r="H2243" i="2"/>
  <c r="H2242" i="2"/>
  <c r="H2241" i="2"/>
  <c r="H2240" i="2"/>
  <c r="H2239" i="2"/>
  <c r="H2238" i="2"/>
  <c r="H2237" i="2"/>
  <c r="H2236" i="2"/>
  <c r="H2235" i="2"/>
  <c r="H2234" i="2"/>
  <c r="H2233" i="2"/>
  <c r="H2232" i="2"/>
  <c r="H2231" i="2"/>
  <c r="H2230" i="2"/>
  <c r="H2229" i="2"/>
  <c r="H2228" i="2"/>
  <c r="H2227" i="2"/>
  <c r="H2226" i="2"/>
  <c r="H2225" i="2"/>
  <c r="H2224" i="2"/>
  <c r="H2223" i="2"/>
  <c r="H2222" i="2"/>
  <c r="H2221" i="2"/>
  <c r="H2220" i="2"/>
  <c r="H2219" i="2"/>
  <c r="H2218" i="2"/>
  <c r="H2217" i="2"/>
  <c r="H2216" i="2"/>
  <c r="H2215" i="2"/>
  <c r="H2214" i="2"/>
  <c r="H2213" i="2"/>
  <c r="H2212" i="2"/>
  <c r="H2211" i="2"/>
  <c r="H2210" i="2"/>
  <c r="H2209" i="2"/>
  <c r="H2208" i="2"/>
  <c r="H2207" i="2"/>
  <c r="H2206" i="2"/>
  <c r="H2205" i="2"/>
  <c r="H2204" i="2"/>
  <c r="H2203" i="2"/>
  <c r="H2202" i="2"/>
  <c r="H2201" i="2"/>
  <c r="H2200" i="2"/>
  <c r="H2199" i="2"/>
  <c r="H2198" i="2"/>
  <c r="H2197" i="2"/>
  <c r="H2196" i="2"/>
  <c r="H2195" i="2"/>
  <c r="H2194" i="2"/>
  <c r="H2193" i="2"/>
  <c r="H2192" i="2"/>
  <c r="H2191" i="2"/>
  <c r="H2190" i="2"/>
  <c r="H2189" i="2"/>
  <c r="H2188" i="2"/>
  <c r="H2187" i="2"/>
  <c r="H2186" i="2"/>
  <c r="H2185" i="2"/>
  <c r="H2184" i="2"/>
  <c r="H2183" i="2"/>
  <c r="H2182" i="2"/>
  <c r="H2181" i="2"/>
  <c r="H2180" i="2"/>
  <c r="H2179" i="2"/>
  <c r="H2178" i="2"/>
  <c r="H2177" i="2"/>
  <c r="H2176" i="2"/>
  <c r="H2175" i="2"/>
  <c r="H2174" i="2"/>
  <c r="H2173" i="2"/>
  <c r="H2172" i="2"/>
  <c r="H2171" i="2"/>
  <c r="H2170" i="2"/>
  <c r="H2169" i="2"/>
  <c r="H2168" i="2"/>
  <c r="H2167" i="2"/>
  <c r="H2166" i="2"/>
  <c r="H2165" i="2"/>
  <c r="H2164" i="2"/>
  <c r="H2163" i="2"/>
  <c r="H2162" i="2"/>
  <c r="H2161" i="2"/>
  <c r="H2160" i="2"/>
  <c r="H2159" i="2"/>
  <c r="H2158" i="2"/>
  <c r="H2157" i="2"/>
  <c r="H2156" i="2"/>
  <c r="H2155" i="2"/>
  <c r="H2154" i="2"/>
  <c r="H2153" i="2"/>
  <c r="H2152" i="2"/>
  <c r="H2151" i="2"/>
  <c r="H2150" i="2"/>
  <c r="H2149" i="2"/>
  <c r="H2148" i="2"/>
  <c r="H2147" i="2"/>
  <c r="H2146" i="2"/>
  <c r="H2145" i="2"/>
  <c r="H2144" i="2"/>
  <c r="H2143" i="2"/>
  <c r="H2142" i="2"/>
  <c r="H2141" i="2"/>
  <c r="H2140" i="2"/>
  <c r="H2139" i="2"/>
  <c r="H2138" i="2"/>
  <c r="H2137" i="2"/>
  <c r="H2136" i="2"/>
  <c r="H2135" i="2"/>
  <c r="H2134" i="2"/>
  <c r="H2133" i="2"/>
  <c r="H2132" i="2"/>
  <c r="H2131" i="2"/>
  <c r="H2130" i="2"/>
  <c r="H2129" i="2"/>
  <c r="H2128" i="2"/>
  <c r="H2127" i="2"/>
  <c r="H2126" i="2"/>
  <c r="H2125" i="2"/>
  <c r="H2124" i="2"/>
  <c r="H2123" i="2"/>
  <c r="H2122" i="2"/>
  <c r="H2121" i="2"/>
  <c r="H2120" i="2"/>
  <c r="H2119" i="2"/>
  <c r="H2118" i="2"/>
  <c r="H2117" i="2"/>
  <c r="H2116" i="2"/>
  <c r="H2115" i="2"/>
  <c r="H2114" i="2"/>
  <c r="H2113" i="2"/>
  <c r="H2112" i="2"/>
  <c r="H2111" i="2"/>
  <c r="H2110" i="2"/>
  <c r="H2109" i="2"/>
  <c r="H2108" i="2"/>
  <c r="H2107" i="2"/>
  <c r="H2106" i="2"/>
  <c r="H2105" i="2"/>
  <c r="H2104" i="2"/>
  <c r="H2103" i="2"/>
  <c r="H2102" i="2"/>
  <c r="H2101" i="2"/>
  <c r="H2100" i="2"/>
  <c r="H2099" i="2"/>
  <c r="H2098" i="2"/>
  <c r="H2097" i="2"/>
  <c r="H2096" i="2"/>
  <c r="H2095" i="2"/>
  <c r="H2094" i="2"/>
  <c r="H2093" i="2"/>
  <c r="H2092" i="2"/>
  <c r="H2091" i="2"/>
  <c r="H2090" i="2"/>
  <c r="H2089" i="2"/>
  <c r="H2088" i="2"/>
  <c r="H2087" i="2"/>
  <c r="H2086" i="2"/>
  <c r="H2085" i="2"/>
  <c r="H2084" i="2"/>
  <c r="H2083" i="2"/>
  <c r="H2082" i="2"/>
  <c r="H2081" i="2"/>
  <c r="H2080" i="2"/>
  <c r="H2079" i="2"/>
  <c r="H2078" i="2"/>
  <c r="H2077" i="2"/>
  <c r="H2076" i="2"/>
  <c r="H2075" i="2"/>
  <c r="H2074" i="2"/>
  <c r="H2073" i="2"/>
  <c r="H2072" i="2"/>
  <c r="H2071" i="2"/>
  <c r="H2070" i="2"/>
  <c r="H2069" i="2"/>
  <c r="H2068" i="2"/>
  <c r="H2067" i="2"/>
  <c r="H2066" i="2"/>
  <c r="H2065" i="2"/>
  <c r="H2064" i="2"/>
  <c r="H2063" i="2"/>
  <c r="H2062" i="2"/>
  <c r="H2061" i="2"/>
  <c r="H2060" i="2"/>
  <c r="H2059" i="2"/>
  <c r="H2058" i="2"/>
  <c r="H2057" i="2"/>
  <c r="H2056" i="2"/>
  <c r="H2055" i="2"/>
  <c r="H2054" i="2"/>
  <c r="H2053" i="2"/>
  <c r="H2052" i="2"/>
  <c r="H2051" i="2"/>
  <c r="H2050" i="2"/>
  <c r="H2049" i="2"/>
  <c r="H2048" i="2"/>
  <c r="H2047" i="2"/>
  <c r="H2046" i="2"/>
  <c r="H2045" i="2"/>
  <c r="H2044" i="2"/>
  <c r="H2043" i="2"/>
  <c r="H2042" i="2"/>
  <c r="H2041" i="2"/>
  <c r="H2040" i="2"/>
  <c r="H2039" i="2"/>
  <c r="H2038" i="2"/>
  <c r="H2037" i="2"/>
  <c r="H2036" i="2"/>
  <c r="H2035" i="2"/>
  <c r="H2034" i="2"/>
  <c r="H2033" i="2"/>
  <c r="H2032" i="2"/>
  <c r="H2031" i="2"/>
  <c r="H2030" i="2"/>
  <c r="H2029" i="2"/>
  <c r="H2028" i="2"/>
  <c r="H2027" i="2"/>
  <c r="H2026" i="2"/>
  <c r="H2025" i="2"/>
  <c r="H2024" i="2"/>
  <c r="H2023" i="2"/>
  <c r="H2022" i="2"/>
  <c r="H2021" i="2"/>
  <c r="H2020" i="2"/>
  <c r="H2019" i="2"/>
  <c r="H2018" i="2"/>
  <c r="H2017" i="2"/>
  <c r="H2016" i="2"/>
  <c r="H2015" i="2"/>
  <c r="H2014" i="2"/>
  <c r="H2013" i="2"/>
  <c r="H2012" i="2"/>
  <c r="H2011" i="2"/>
  <c r="H2010" i="2"/>
  <c r="H2009" i="2"/>
  <c r="H2008" i="2"/>
  <c r="H2007" i="2"/>
  <c r="H2006" i="2"/>
  <c r="H2005" i="2"/>
  <c r="H2004" i="2"/>
  <c r="H2003" i="2"/>
  <c r="H2002" i="2"/>
  <c r="H2001" i="2"/>
  <c r="H2000" i="2"/>
  <c r="H1999" i="2"/>
  <c r="H1998" i="2"/>
  <c r="H1997" i="2"/>
  <c r="H1996" i="2"/>
  <c r="H1995" i="2"/>
  <c r="H1994" i="2"/>
  <c r="H1993" i="2"/>
  <c r="H1992" i="2"/>
  <c r="H1991" i="2"/>
  <c r="H1990" i="2"/>
  <c r="H1989" i="2"/>
  <c r="H1988" i="2"/>
  <c r="H1987" i="2"/>
  <c r="H1986" i="2"/>
  <c r="H1985" i="2"/>
  <c r="H1984" i="2"/>
  <c r="H1983" i="2"/>
  <c r="H1982" i="2"/>
  <c r="H1981" i="2"/>
  <c r="H1980" i="2"/>
  <c r="H1979" i="2"/>
  <c r="H1978" i="2"/>
  <c r="H1977" i="2"/>
  <c r="H1976" i="2"/>
  <c r="H1975" i="2"/>
  <c r="H1974" i="2"/>
  <c r="H1973" i="2"/>
  <c r="H1972" i="2"/>
  <c r="H1971" i="2"/>
  <c r="H1970" i="2"/>
  <c r="H1969" i="2"/>
  <c r="H1968" i="2"/>
  <c r="H1967" i="2"/>
  <c r="H1966" i="2"/>
  <c r="H1965" i="2"/>
  <c r="H1964" i="2"/>
  <c r="H1963" i="2"/>
  <c r="H1962" i="2"/>
  <c r="H1961" i="2"/>
  <c r="H1960" i="2"/>
  <c r="H1959" i="2"/>
  <c r="H1958" i="2"/>
  <c r="H1957" i="2"/>
  <c r="H1956" i="2"/>
  <c r="H1955" i="2"/>
  <c r="H1954" i="2"/>
  <c r="H1953" i="2"/>
  <c r="H1952" i="2"/>
  <c r="H1951" i="2"/>
  <c r="H1950" i="2"/>
  <c r="H1949" i="2"/>
  <c r="H1948" i="2"/>
  <c r="H1947" i="2"/>
  <c r="H1946" i="2"/>
  <c r="H1945" i="2"/>
  <c r="H1944" i="2"/>
  <c r="H1943" i="2"/>
  <c r="H1942" i="2"/>
  <c r="H1941" i="2"/>
  <c r="H1940" i="2"/>
  <c r="H1939" i="2"/>
  <c r="H1938" i="2"/>
  <c r="H1937" i="2"/>
  <c r="H1936" i="2"/>
  <c r="H1935" i="2"/>
  <c r="H1934" i="2"/>
  <c r="H1933" i="2"/>
  <c r="H1932" i="2"/>
  <c r="H1931" i="2"/>
  <c r="H1930" i="2"/>
  <c r="H1929" i="2"/>
  <c r="H1928" i="2"/>
  <c r="H1927" i="2"/>
  <c r="H1926" i="2"/>
  <c r="H1925" i="2"/>
  <c r="H1924" i="2"/>
  <c r="H1923" i="2"/>
  <c r="H1922" i="2"/>
  <c r="H1921" i="2"/>
  <c r="H1920" i="2"/>
  <c r="H1919" i="2"/>
  <c r="H1918" i="2"/>
  <c r="H1917" i="2"/>
  <c r="H1916" i="2"/>
  <c r="H1915" i="2"/>
  <c r="H1914" i="2"/>
  <c r="H1913" i="2"/>
  <c r="H1912" i="2"/>
  <c r="H1911" i="2"/>
  <c r="H1910" i="2"/>
  <c r="H1909" i="2"/>
  <c r="H1908" i="2"/>
  <c r="H1907" i="2"/>
  <c r="H1906" i="2"/>
  <c r="H1905" i="2"/>
  <c r="H1904" i="2"/>
  <c r="H1903" i="2"/>
  <c r="H1902" i="2"/>
  <c r="H1901" i="2"/>
  <c r="H1900" i="2"/>
  <c r="H1899" i="2"/>
  <c r="H1898" i="2"/>
  <c r="H1897" i="2"/>
  <c r="H1896" i="2"/>
  <c r="H1895" i="2"/>
  <c r="H1894" i="2"/>
  <c r="H1893" i="2"/>
  <c r="H1892" i="2"/>
  <c r="H1891" i="2"/>
  <c r="H1890" i="2"/>
  <c r="H1889" i="2"/>
  <c r="H1888" i="2"/>
  <c r="H1887" i="2"/>
  <c r="H1886" i="2"/>
  <c r="H1885" i="2"/>
  <c r="H1884" i="2"/>
  <c r="H1883" i="2"/>
  <c r="H1882" i="2"/>
  <c r="H1881" i="2"/>
  <c r="H1880" i="2"/>
  <c r="H1879" i="2"/>
  <c r="H1878" i="2"/>
  <c r="H1877" i="2"/>
  <c r="H1876" i="2"/>
  <c r="H1875" i="2"/>
  <c r="H1874" i="2"/>
  <c r="H1873" i="2"/>
  <c r="H1872" i="2"/>
  <c r="H1871" i="2"/>
  <c r="H1870" i="2"/>
  <c r="H1869" i="2"/>
  <c r="H1868" i="2"/>
  <c r="H1867" i="2"/>
  <c r="H1866" i="2"/>
  <c r="H1865" i="2"/>
  <c r="H1864" i="2"/>
  <c r="H1863" i="2"/>
  <c r="H1862" i="2"/>
  <c r="H1861" i="2"/>
  <c r="H1860" i="2"/>
  <c r="H1859" i="2"/>
  <c r="H1858" i="2"/>
  <c r="H1857" i="2"/>
  <c r="H1856" i="2"/>
  <c r="H1855" i="2"/>
  <c r="H1854" i="2"/>
  <c r="H1853" i="2"/>
  <c r="H1852" i="2"/>
  <c r="H1851" i="2"/>
  <c r="H1850" i="2"/>
  <c r="H1849" i="2"/>
  <c r="H1848" i="2"/>
  <c r="H1847" i="2"/>
  <c r="H1846" i="2"/>
  <c r="H1845" i="2"/>
  <c r="H1844" i="2"/>
  <c r="H1843" i="2"/>
  <c r="H1842" i="2"/>
  <c r="H1841" i="2"/>
  <c r="H1840" i="2"/>
  <c r="H1839" i="2"/>
  <c r="H1838" i="2"/>
  <c r="H1837" i="2"/>
  <c r="H1836" i="2"/>
  <c r="H1835" i="2"/>
  <c r="H1834" i="2"/>
  <c r="H1833" i="2"/>
  <c r="H1832" i="2"/>
  <c r="H1831" i="2"/>
  <c r="H1830" i="2"/>
  <c r="H1829" i="2"/>
  <c r="H1828" i="2"/>
  <c r="H1827" i="2"/>
  <c r="H1826" i="2"/>
  <c r="H1825" i="2"/>
  <c r="H1824" i="2"/>
  <c r="H1823" i="2"/>
  <c r="H1822" i="2"/>
  <c r="H1821" i="2"/>
  <c r="H1820" i="2"/>
  <c r="H1819" i="2"/>
  <c r="H1818" i="2"/>
  <c r="H1817" i="2"/>
  <c r="H1816" i="2"/>
  <c r="H1815" i="2"/>
  <c r="H1814" i="2"/>
  <c r="H1813" i="2"/>
  <c r="H1812" i="2"/>
  <c r="H1811" i="2"/>
  <c r="H1810" i="2"/>
  <c r="H1809" i="2"/>
  <c r="H1808" i="2"/>
  <c r="H1807" i="2"/>
  <c r="H1806" i="2"/>
  <c r="H1805" i="2"/>
  <c r="H1804" i="2"/>
  <c r="H1803" i="2"/>
  <c r="H1802" i="2"/>
  <c r="H1801" i="2"/>
  <c r="H1800" i="2"/>
  <c r="H1799" i="2"/>
  <c r="H1798" i="2"/>
  <c r="H1797" i="2"/>
  <c r="H1796" i="2"/>
  <c r="H1795" i="2"/>
  <c r="H1794" i="2"/>
  <c r="H1793" i="2"/>
  <c r="H1792" i="2"/>
  <c r="H1791" i="2"/>
  <c r="H1790" i="2"/>
  <c r="H1789" i="2"/>
  <c r="H1788" i="2"/>
  <c r="H1787" i="2"/>
  <c r="H1786" i="2"/>
  <c r="H1785" i="2"/>
  <c r="H1784" i="2"/>
  <c r="H1783" i="2"/>
  <c r="H1782" i="2"/>
  <c r="H1781" i="2"/>
  <c r="H1780" i="2"/>
  <c r="H1779" i="2"/>
  <c r="H1778" i="2"/>
  <c r="H1777" i="2"/>
  <c r="H1776" i="2"/>
  <c r="H1775" i="2"/>
  <c r="H1774" i="2"/>
  <c r="H1773" i="2"/>
  <c r="H1772" i="2"/>
  <c r="H1771" i="2"/>
  <c r="H1770" i="2"/>
  <c r="H1769" i="2"/>
  <c r="H1768" i="2"/>
  <c r="H1767" i="2"/>
  <c r="H1766" i="2"/>
  <c r="H1765" i="2"/>
  <c r="H1764" i="2"/>
  <c r="H1763" i="2"/>
  <c r="H1762" i="2"/>
  <c r="H1761" i="2"/>
  <c r="H1760" i="2"/>
  <c r="H1759" i="2"/>
  <c r="H1758" i="2"/>
  <c r="H1757" i="2"/>
  <c r="H1756" i="2"/>
  <c r="H1755" i="2"/>
  <c r="H1754" i="2"/>
  <c r="H1753" i="2"/>
  <c r="H1752" i="2"/>
  <c r="H1751" i="2"/>
  <c r="H1750" i="2"/>
  <c r="H1749" i="2"/>
  <c r="H1748" i="2"/>
  <c r="H1747" i="2"/>
  <c r="H1746" i="2"/>
  <c r="H1745" i="2"/>
  <c r="H1744" i="2"/>
  <c r="H1743" i="2"/>
  <c r="H1742" i="2"/>
  <c r="H1741" i="2"/>
  <c r="H1740" i="2"/>
  <c r="H1739" i="2"/>
  <c r="H1738" i="2"/>
  <c r="H1737" i="2"/>
  <c r="H1736" i="2"/>
  <c r="H1735" i="2"/>
  <c r="H1734" i="2"/>
  <c r="H1733" i="2"/>
  <c r="H1732" i="2"/>
  <c r="H1731" i="2"/>
  <c r="H1730" i="2"/>
  <c r="H1729" i="2"/>
  <c r="H1728" i="2"/>
  <c r="H1727" i="2"/>
  <c r="H1726" i="2"/>
  <c r="H1725" i="2"/>
  <c r="H1724" i="2"/>
  <c r="H1723" i="2"/>
  <c r="H1722" i="2"/>
  <c r="H1721" i="2"/>
  <c r="H1720" i="2"/>
  <c r="H1719" i="2"/>
  <c r="H1718" i="2"/>
  <c r="H1717" i="2"/>
  <c r="H1716" i="2"/>
  <c r="H1715" i="2"/>
  <c r="H1714" i="2"/>
  <c r="H1713" i="2"/>
  <c r="H1712" i="2"/>
  <c r="H1711" i="2"/>
  <c r="H1710" i="2"/>
  <c r="H1709" i="2"/>
  <c r="H1708" i="2"/>
  <c r="H1707" i="2"/>
  <c r="H1706" i="2"/>
  <c r="H1705" i="2"/>
  <c r="H1704" i="2"/>
  <c r="H1703" i="2"/>
  <c r="H1702" i="2"/>
  <c r="H1701" i="2"/>
  <c r="H1700" i="2"/>
  <c r="H1699" i="2"/>
  <c r="H1698" i="2"/>
  <c r="H1697" i="2"/>
  <c r="H1696" i="2"/>
  <c r="H1695" i="2"/>
  <c r="H1694" i="2"/>
  <c r="H1693" i="2"/>
  <c r="H1692" i="2"/>
  <c r="H1691" i="2"/>
  <c r="H1690" i="2"/>
  <c r="H1689" i="2"/>
  <c r="H1688" i="2"/>
  <c r="H1687" i="2"/>
  <c r="H1686" i="2"/>
  <c r="H1685" i="2"/>
  <c r="H1684" i="2"/>
  <c r="H1683" i="2"/>
  <c r="H1682" i="2"/>
  <c r="H1681" i="2"/>
  <c r="H1680" i="2"/>
  <c r="H1679" i="2"/>
  <c r="H1678" i="2"/>
  <c r="H1677" i="2"/>
  <c r="H1676" i="2"/>
  <c r="H1675" i="2"/>
  <c r="H1674" i="2"/>
  <c r="H1673" i="2"/>
  <c r="H1672" i="2"/>
  <c r="H1671" i="2"/>
  <c r="H1670" i="2"/>
  <c r="H1669" i="2"/>
  <c r="H1668" i="2"/>
  <c r="H1667" i="2"/>
  <c r="H1666" i="2"/>
  <c r="H1665" i="2"/>
  <c r="H1664" i="2"/>
  <c r="H1663" i="2"/>
  <c r="H1662" i="2"/>
  <c r="H1661" i="2"/>
  <c r="H1660" i="2"/>
  <c r="H1659" i="2"/>
  <c r="H1658" i="2"/>
  <c r="H1657" i="2"/>
  <c r="H1656" i="2"/>
  <c r="H1655" i="2"/>
  <c r="H1654" i="2"/>
  <c r="H1653" i="2"/>
  <c r="H1652" i="2"/>
  <c r="H1651" i="2"/>
  <c r="H1650" i="2"/>
  <c r="H1649" i="2"/>
  <c r="H1648" i="2"/>
  <c r="H1647" i="2"/>
  <c r="H1646" i="2"/>
  <c r="H1645" i="2"/>
  <c r="H1644" i="2"/>
  <c r="H1643" i="2"/>
  <c r="H1642" i="2"/>
  <c r="H1641" i="2"/>
  <c r="H1640" i="2"/>
  <c r="H1639" i="2"/>
  <c r="H1638" i="2"/>
  <c r="H1637" i="2"/>
  <c r="H1636" i="2"/>
  <c r="H1635" i="2"/>
  <c r="H1634" i="2"/>
  <c r="H1633" i="2"/>
  <c r="H1632" i="2"/>
  <c r="H1631" i="2"/>
  <c r="H1630" i="2"/>
  <c r="H1629" i="2"/>
  <c r="H1628" i="2"/>
  <c r="H1627" i="2"/>
  <c r="H1626" i="2"/>
  <c r="H1625" i="2"/>
  <c r="H1624" i="2"/>
  <c r="H1623" i="2"/>
  <c r="H1622" i="2"/>
  <c r="H1621" i="2"/>
  <c r="H1620" i="2"/>
  <c r="H1619" i="2"/>
  <c r="H1618" i="2"/>
  <c r="H1617" i="2"/>
  <c r="H1616" i="2"/>
  <c r="H1615" i="2"/>
  <c r="H1614" i="2"/>
  <c r="H1613" i="2"/>
  <c r="H1612" i="2"/>
  <c r="H1611" i="2"/>
  <c r="H1610" i="2"/>
  <c r="H1609" i="2"/>
  <c r="H1608" i="2"/>
  <c r="H1607" i="2"/>
  <c r="H1606" i="2"/>
  <c r="H1605" i="2"/>
  <c r="H1604" i="2"/>
  <c r="H1603" i="2"/>
  <c r="H1602" i="2"/>
  <c r="H1601" i="2"/>
  <c r="H1600" i="2"/>
  <c r="H1599" i="2"/>
  <c r="H1598" i="2"/>
  <c r="H1597" i="2"/>
  <c r="H1596" i="2"/>
  <c r="H1595" i="2"/>
  <c r="H1594" i="2"/>
  <c r="H1593" i="2"/>
  <c r="H1592" i="2"/>
  <c r="H1591" i="2"/>
  <c r="H1590" i="2"/>
  <c r="H1589" i="2"/>
  <c r="H1588" i="2"/>
  <c r="H1587" i="2"/>
  <c r="H1586" i="2"/>
  <c r="H1585" i="2"/>
  <c r="H1584" i="2"/>
  <c r="H1583" i="2"/>
  <c r="H1582" i="2"/>
  <c r="H1581" i="2"/>
  <c r="H1580" i="2"/>
  <c r="H1579" i="2"/>
  <c r="H1578" i="2"/>
  <c r="H1577" i="2"/>
  <c r="H1576" i="2"/>
  <c r="H1575" i="2"/>
  <c r="H1574" i="2"/>
  <c r="H1573" i="2"/>
  <c r="H1572" i="2"/>
  <c r="H1571" i="2"/>
  <c r="H1570" i="2"/>
  <c r="H1569" i="2"/>
  <c r="H1568" i="2"/>
  <c r="H1567" i="2"/>
  <c r="H1566" i="2"/>
  <c r="H1565" i="2"/>
  <c r="H1564" i="2"/>
  <c r="H1563" i="2"/>
  <c r="H1562" i="2"/>
  <c r="H1561" i="2"/>
  <c r="H1560" i="2"/>
  <c r="H1559" i="2"/>
  <c r="H1558" i="2"/>
  <c r="H1557" i="2"/>
  <c r="H1556" i="2"/>
  <c r="H1555" i="2"/>
  <c r="H1554" i="2"/>
  <c r="H1553" i="2"/>
  <c r="H1552" i="2"/>
  <c r="H1551" i="2"/>
  <c r="H1550" i="2"/>
  <c r="H1549" i="2"/>
  <c r="H1548" i="2"/>
  <c r="H1547" i="2"/>
  <c r="H1546" i="2"/>
  <c r="H1545" i="2"/>
  <c r="H1544" i="2"/>
  <c r="H1543" i="2"/>
  <c r="H1542" i="2"/>
  <c r="H1541" i="2"/>
  <c r="H1540" i="2"/>
  <c r="H1539" i="2"/>
  <c r="H1538" i="2"/>
  <c r="H1537" i="2"/>
  <c r="H1536" i="2"/>
  <c r="H1535" i="2"/>
  <c r="H1534" i="2"/>
  <c r="H1533" i="2"/>
  <c r="H1532" i="2"/>
  <c r="H1531" i="2"/>
  <c r="H1530" i="2"/>
  <c r="H1529" i="2"/>
  <c r="H1528" i="2"/>
  <c r="H1527" i="2"/>
  <c r="H1526" i="2"/>
  <c r="H1525" i="2"/>
  <c r="H1524" i="2"/>
  <c r="H1523" i="2"/>
  <c r="H1522" i="2"/>
  <c r="H1521" i="2"/>
  <c r="H1520" i="2"/>
  <c r="H1519" i="2"/>
  <c r="H1518" i="2"/>
  <c r="H1517" i="2"/>
  <c r="H1516" i="2"/>
  <c r="H1515" i="2"/>
  <c r="H1514" i="2"/>
  <c r="H1513" i="2"/>
  <c r="H1512" i="2"/>
  <c r="H1511" i="2"/>
  <c r="H1510" i="2"/>
  <c r="H1509" i="2"/>
  <c r="H1508" i="2"/>
  <c r="H1507" i="2"/>
  <c r="H1506" i="2"/>
  <c r="H1505" i="2"/>
  <c r="H1504" i="2"/>
  <c r="H1503" i="2"/>
  <c r="H1502" i="2"/>
  <c r="H1501" i="2"/>
  <c r="H1500" i="2"/>
  <c r="H1499" i="2"/>
  <c r="H1498" i="2"/>
  <c r="H1497" i="2"/>
  <c r="H1496" i="2"/>
  <c r="H1495" i="2"/>
  <c r="H1494" i="2"/>
  <c r="H1493" i="2"/>
  <c r="H1492" i="2"/>
  <c r="H1491" i="2"/>
  <c r="H1490" i="2"/>
  <c r="H1489" i="2"/>
  <c r="H1488" i="2"/>
  <c r="H1487" i="2"/>
  <c r="H1486" i="2"/>
  <c r="H1485" i="2"/>
  <c r="H1484" i="2"/>
  <c r="H1483" i="2"/>
  <c r="H1482" i="2"/>
  <c r="H1481" i="2"/>
  <c r="H1480" i="2"/>
  <c r="H1479" i="2"/>
  <c r="H1478" i="2"/>
  <c r="H1477" i="2"/>
  <c r="H1476" i="2"/>
  <c r="H1475" i="2"/>
  <c r="H1474" i="2"/>
  <c r="H1473" i="2"/>
  <c r="H1472" i="2"/>
  <c r="H1471" i="2"/>
  <c r="H1470" i="2"/>
  <c r="H1469" i="2"/>
  <c r="H1468" i="2"/>
  <c r="H1467" i="2"/>
  <c r="H1466" i="2"/>
  <c r="H1465" i="2"/>
  <c r="H1464" i="2"/>
  <c r="H1463" i="2"/>
  <c r="H1462" i="2"/>
  <c r="H1461" i="2"/>
  <c r="H1460" i="2"/>
  <c r="H1459" i="2"/>
  <c r="H1458" i="2"/>
  <c r="H1457" i="2"/>
  <c r="H1456" i="2"/>
  <c r="H1455" i="2"/>
  <c r="H1454" i="2"/>
  <c r="H1453" i="2"/>
  <c r="H1452" i="2"/>
  <c r="H1451" i="2"/>
  <c r="H1450" i="2"/>
  <c r="H1449" i="2"/>
  <c r="H1448" i="2"/>
  <c r="H1447" i="2"/>
  <c r="H1446" i="2"/>
  <c r="H1445" i="2"/>
  <c r="H1444" i="2"/>
  <c r="H1443" i="2"/>
  <c r="H1442" i="2"/>
  <c r="H1441" i="2"/>
  <c r="H1440" i="2"/>
  <c r="H1439" i="2"/>
  <c r="H1438" i="2"/>
  <c r="H1437" i="2"/>
  <c r="H1436" i="2"/>
  <c r="H1435" i="2"/>
  <c r="H1434" i="2"/>
  <c r="H1433" i="2"/>
  <c r="H1432" i="2"/>
  <c r="H1431" i="2"/>
  <c r="H1430" i="2"/>
  <c r="H1429" i="2"/>
  <c r="H1428" i="2"/>
  <c r="H1427" i="2"/>
  <c r="H1426" i="2"/>
  <c r="H1425" i="2"/>
  <c r="H1424" i="2"/>
  <c r="H1423" i="2"/>
  <c r="H1422" i="2"/>
  <c r="H1421" i="2"/>
  <c r="H1420" i="2"/>
  <c r="H1419" i="2"/>
  <c r="H1418" i="2"/>
  <c r="H1417" i="2"/>
  <c r="H1416" i="2"/>
  <c r="H1415" i="2"/>
  <c r="H1414" i="2"/>
  <c r="H1413" i="2"/>
  <c r="H1412" i="2"/>
  <c r="H1411" i="2"/>
  <c r="H1410" i="2"/>
  <c r="H1409" i="2"/>
  <c r="H1408" i="2"/>
  <c r="H1407" i="2"/>
  <c r="H1406" i="2"/>
  <c r="H1405" i="2"/>
  <c r="H1404" i="2"/>
  <c r="H1403" i="2"/>
  <c r="H1402" i="2"/>
  <c r="H1401" i="2"/>
  <c r="H1400" i="2"/>
  <c r="H1399" i="2"/>
  <c r="H1398" i="2"/>
  <c r="H1397" i="2"/>
  <c r="H1396" i="2"/>
  <c r="H1395" i="2"/>
  <c r="H1394" i="2"/>
  <c r="H1393" i="2"/>
  <c r="H1392" i="2"/>
  <c r="H1391" i="2"/>
  <c r="H1390" i="2"/>
  <c r="H1389" i="2"/>
  <c r="H1388" i="2"/>
  <c r="H1387" i="2"/>
  <c r="H1386" i="2"/>
  <c r="H1385" i="2"/>
  <c r="H1384" i="2"/>
  <c r="H1383" i="2"/>
  <c r="H1382" i="2"/>
  <c r="H1381" i="2"/>
  <c r="H1380" i="2"/>
  <c r="H1379" i="2"/>
  <c r="H1378" i="2"/>
  <c r="H1377" i="2"/>
  <c r="H1376" i="2"/>
  <c r="H1375" i="2"/>
  <c r="H1374" i="2"/>
  <c r="H1373" i="2"/>
  <c r="H1372" i="2"/>
  <c r="H1371" i="2"/>
  <c r="H1370" i="2"/>
  <c r="H1369" i="2"/>
  <c r="H1368" i="2"/>
  <c r="H1367" i="2"/>
  <c r="H1366" i="2"/>
  <c r="H1365" i="2"/>
  <c r="H1364" i="2"/>
  <c r="H1363" i="2"/>
  <c r="H1362" i="2"/>
  <c r="H1361" i="2"/>
  <c r="H1360" i="2"/>
  <c r="H1359" i="2"/>
  <c r="H1358" i="2"/>
  <c r="H1357" i="2"/>
  <c r="H1356" i="2"/>
  <c r="H1355" i="2"/>
  <c r="H1354" i="2"/>
  <c r="H1353" i="2"/>
  <c r="H1352" i="2"/>
  <c r="H1351" i="2"/>
  <c r="H1350" i="2"/>
  <c r="H1349" i="2"/>
  <c r="H1348" i="2"/>
  <c r="H1347" i="2"/>
  <c r="H1346" i="2"/>
  <c r="H1345" i="2"/>
  <c r="H1344" i="2"/>
  <c r="H1343" i="2"/>
  <c r="H1342" i="2"/>
  <c r="H1341" i="2"/>
  <c r="H1340" i="2"/>
  <c r="H1339" i="2"/>
  <c r="H1338" i="2"/>
  <c r="H1337" i="2"/>
  <c r="H1336" i="2"/>
  <c r="H1335" i="2"/>
  <c r="H1334" i="2"/>
  <c r="H1333" i="2"/>
  <c r="H1332" i="2"/>
  <c r="H1331" i="2"/>
  <c r="H1330" i="2"/>
  <c r="H1329" i="2"/>
  <c r="H1328" i="2"/>
  <c r="H1327" i="2"/>
  <c r="H1326" i="2"/>
  <c r="H1325" i="2"/>
  <c r="H1324" i="2"/>
  <c r="H1323" i="2"/>
  <c r="H1322" i="2"/>
  <c r="H1321" i="2"/>
  <c r="H1320" i="2"/>
  <c r="H1319" i="2"/>
  <c r="H1318" i="2"/>
  <c r="H1317" i="2"/>
  <c r="H1316" i="2"/>
  <c r="H1315" i="2"/>
  <c r="H1314" i="2"/>
  <c r="H1313" i="2"/>
  <c r="H1312" i="2"/>
  <c r="H1311" i="2"/>
  <c r="H1310" i="2"/>
  <c r="H1309" i="2"/>
  <c r="H1308" i="2"/>
  <c r="H1307" i="2"/>
  <c r="H1306" i="2"/>
  <c r="H1305" i="2"/>
  <c r="H1304" i="2"/>
  <c r="H1303" i="2"/>
  <c r="H1302" i="2"/>
  <c r="H1301" i="2"/>
  <c r="H1300" i="2"/>
  <c r="H1299" i="2"/>
  <c r="H1298" i="2"/>
  <c r="H1297" i="2"/>
  <c r="H1296" i="2"/>
  <c r="H1295" i="2"/>
  <c r="H1294" i="2"/>
  <c r="H1293" i="2"/>
  <c r="H1292" i="2"/>
  <c r="H1291" i="2"/>
  <c r="H1290" i="2"/>
  <c r="H1289" i="2"/>
  <c r="H1288" i="2"/>
  <c r="H1287" i="2"/>
  <c r="H1286" i="2"/>
  <c r="H1285" i="2"/>
  <c r="H1284" i="2"/>
  <c r="H1283" i="2"/>
  <c r="H1282" i="2"/>
  <c r="H1281" i="2"/>
  <c r="H1280" i="2"/>
  <c r="H1279" i="2"/>
  <c r="H1278" i="2"/>
  <c r="H1277" i="2"/>
  <c r="H1276" i="2"/>
  <c r="H1275" i="2"/>
  <c r="H1274" i="2"/>
  <c r="H1273" i="2"/>
  <c r="H1272" i="2"/>
  <c r="H1271" i="2"/>
  <c r="H1270" i="2"/>
  <c r="H1269" i="2"/>
  <c r="H1268" i="2"/>
  <c r="H1267" i="2"/>
  <c r="H1266" i="2"/>
  <c r="H1265" i="2"/>
  <c r="H1264" i="2"/>
  <c r="H1263" i="2"/>
  <c r="H1262" i="2"/>
  <c r="H1261" i="2"/>
  <c r="H1260" i="2"/>
  <c r="H1259" i="2"/>
  <c r="H1258" i="2"/>
  <c r="H1257" i="2"/>
  <c r="H1256" i="2"/>
  <c r="H1255" i="2"/>
  <c r="H1254" i="2"/>
  <c r="H1253" i="2"/>
  <c r="H1252" i="2"/>
  <c r="H1251" i="2"/>
  <c r="H1250" i="2"/>
  <c r="H1249" i="2"/>
  <c r="H1248" i="2"/>
  <c r="H1247" i="2"/>
  <c r="H1246" i="2"/>
  <c r="H1245" i="2"/>
  <c r="H1244" i="2"/>
  <c r="H1243" i="2"/>
  <c r="H1242" i="2"/>
  <c r="H1241" i="2"/>
  <c r="H1240" i="2"/>
  <c r="H1239" i="2"/>
  <c r="H1238" i="2"/>
  <c r="H1237" i="2"/>
  <c r="H1236" i="2"/>
  <c r="H1235" i="2"/>
  <c r="H1234" i="2"/>
  <c r="H1233" i="2"/>
  <c r="H1232" i="2"/>
  <c r="H1231" i="2"/>
  <c r="H1230" i="2"/>
  <c r="H1229" i="2"/>
  <c r="H1228" i="2"/>
  <c r="H1227" i="2"/>
  <c r="H1226" i="2"/>
  <c r="H1225" i="2"/>
  <c r="H1224" i="2"/>
  <c r="H1223" i="2"/>
  <c r="H1222" i="2"/>
  <c r="H1221" i="2"/>
  <c r="H1220" i="2"/>
  <c r="H1219" i="2"/>
  <c r="H1218" i="2"/>
  <c r="H1217" i="2"/>
  <c r="H1216" i="2"/>
  <c r="H1215" i="2"/>
  <c r="H1214" i="2"/>
  <c r="H1213" i="2"/>
  <c r="H1212" i="2"/>
  <c r="H1211" i="2"/>
  <c r="H1210" i="2"/>
  <c r="H1209" i="2"/>
  <c r="H1208" i="2"/>
  <c r="H1207" i="2"/>
  <c r="H1206" i="2"/>
  <c r="H1205" i="2"/>
  <c r="H1204" i="2"/>
  <c r="H1203" i="2"/>
  <c r="H1202" i="2"/>
  <c r="H1201" i="2"/>
  <c r="H1200" i="2"/>
  <c r="H1199" i="2"/>
  <c r="H1198" i="2"/>
  <c r="H1197" i="2"/>
  <c r="H1196" i="2"/>
  <c r="H1195" i="2"/>
  <c r="H1194" i="2"/>
  <c r="H1193" i="2"/>
  <c r="H1192" i="2"/>
  <c r="H1191" i="2"/>
  <c r="H1190" i="2"/>
  <c r="H1189" i="2"/>
  <c r="H1188" i="2"/>
  <c r="H1187" i="2"/>
  <c r="H1186" i="2"/>
  <c r="H1185" i="2"/>
  <c r="H1184" i="2"/>
  <c r="H1183" i="2"/>
  <c r="H1182" i="2"/>
  <c r="H1181" i="2"/>
  <c r="H1180" i="2"/>
  <c r="H1179" i="2"/>
  <c r="H1178" i="2"/>
  <c r="H1177" i="2"/>
  <c r="H1176" i="2"/>
  <c r="H1175" i="2"/>
  <c r="H1174" i="2"/>
  <c r="H1173" i="2"/>
  <c r="H1172" i="2"/>
  <c r="H1171" i="2"/>
  <c r="H1170" i="2"/>
  <c r="H1169" i="2"/>
  <c r="H1168" i="2"/>
  <c r="H1167" i="2"/>
  <c r="H1166" i="2"/>
  <c r="H1165" i="2"/>
  <c r="H1164" i="2"/>
  <c r="H1163" i="2"/>
  <c r="H1162" i="2"/>
  <c r="H1161" i="2"/>
  <c r="H1160" i="2"/>
  <c r="H1159" i="2"/>
  <c r="H1158" i="2"/>
  <c r="H1157" i="2"/>
  <c r="H1156" i="2"/>
  <c r="H1155" i="2"/>
  <c r="H1154" i="2"/>
  <c r="H1153" i="2"/>
  <c r="H1152" i="2"/>
  <c r="H1151" i="2"/>
  <c r="H1150" i="2"/>
  <c r="H1149" i="2"/>
  <c r="H1148" i="2"/>
  <c r="H1147" i="2"/>
  <c r="H1146" i="2"/>
  <c r="H1145" i="2"/>
  <c r="H1144" i="2"/>
  <c r="H1143" i="2"/>
  <c r="H1142" i="2"/>
  <c r="H1141" i="2"/>
  <c r="H1140" i="2"/>
  <c r="H1139" i="2"/>
  <c r="H1138" i="2"/>
  <c r="H1137" i="2"/>
  <c r="H1136" i="2"/>
  <c r="H1135" i="2"/>
  <c r="H1134" i="2"/>
  <c r="H1133" i="2"/>
  <c r="H1132" i="2"/>
  <c r="H1131" i="2"/>
  <c r="H1130" i="2"/>
  <c r="H1129" i="2"/>
  <c r="H1128" i="2"/>
  <c r="H1127" i="2"/>
  <c r="H1126" i="2"/>
  <c r="H1125" i="2"/>
  <c r="H1124" i="2"/>
  <c r="H1123" i="2"/>
  <c r="H1122" i="2"/>
  <c r="H1121" i="2"/>
  <c r="H1120" i="2"/>
  <c r="H1119" i="2"/>
  <c r="H1118" i="2"/>
  <c r="H1117" i="2"/>
  <c r="H1116" i="2"/>
  <c r="H1115" i="2"/>
  <c r="H1114" i="2"/>
  <c r="H1113" i="2"/>
  <c r="H1112" i="2"/>
  <c r="H1111" i="2"/>
  <c r="H1110" i="2"/>
  <c r="H1109" i="2"/>
  <c r="H1108" i="2"/>
  <c r="H1107" i="2"/>
  <c r="H1106" i="2"/>
  <c r="H1105" i="2"/>
  <c r="H1104" i="2"/>
  <c r="H1103" i="2"/>
  <c r="H1102" i="2"/>
  <c r="H1101" i="2"/>
  <c r="H1100" i="2"/>
  <c r="H1099" i="2"/>
  <c r="H1098" i="2"/>
  <c r="H1097" i="2"/>
  <c r="H1096" i="2"/>
  <c r="H1095" i="2"/>
  <c r="H1094" i="2"/>
  <c r="H1093" i="2"/>
  <c r="H1092" i="2"/>
  <c r="H1091" i="2"/>
  <c r="H1090" i="2"/>
  <c r="H1089" i="2"/>
  <c r="H1088" i="2"/>
  <c r="H1087" i="2"/>
  <c r="H1086" i="2"/>
  <c r="H1085" i="2"/>
  <c r="H1084" i="2"/>
  <c r="H1083" i="2"/>
  <c r="H1082" i="2"/>
  <c r="H1081" i="2"/>
  <c r="H1080" i="2"/>
  <c r="H1079" i="2"/>
  <c r="H1078" i="2"/>
  <c r="H1077" i="2"/>
  <c r="H1076" i="2"/>
  <c r="H1075" i="2"/>
  <c r="H1074" i="2"/>
  <c r="H1073" i="2"/>
  <c r="H1072" i="2"/>
  <c r="H1071" i="2"/>
  <c r="H1070" i="2"/>
  <c r="H1069" i="2"/>
  <c r="H1068" i="2"/>
  <c r="H1067" i="2"/>
  <c r="H1066" i="2"/>
  <c r="H1065" i="2"/>
  <c r="H1064" i="2"/>
  <c r="H1063" i="2"/>
  <c r="H1062" i="2"/>
  <c r="H1061" i="2"/>
  <c r="H1060" i="2"/>
  <c r="H1059" i="2"/>
  <c r="H1058" i="2"/>
  <c r="H1057" i="2"/>
  <c r="H1056" i="2"/>
  <c r="H1055" i="2"/>
  <c r="H1054" i="2"/>
  <c r="H1053" i="2"/>
  <c r="H1052" i="2"/>
  <c r="H1051" i="2"/>
  <c r="H1050" i="2"/>
  <c r="H1049" i="2"/>
  <c r="H1048" i="2"/>
  <c r="H1047" i="2"/>
  <c r="H1046" i="2"/>
  <c r="H1045" i="2"/>
  <c r="H1044" i="2"/>
  <c r="H1043" i="2"/>
  <c r="H1042" i="2"/>
  <c r="H1041" i="2"/>
  <c r="H1040" i="2"/>
  <c r="H1039" i="2"/>
  <c r="H1038" i="2"/>
  <c r="H1037" i="2"/>
  <c r="H1036" i="2"/>
  <c r="H1035" i="2"/>
  <c r="H1034" i="2"/>
  <c r="H1033" i="2"/>
  <c r="H1032" i="2"/>
  <c r="H1031" i="2"/>
  <c r="H1030" i="2"/>
  <c r="H1029" i="2"/>
  <c r="H1028" i="2"/>
  <c r="H1027" i="2"/>
  <c r="H1026" i="2"/>
  <c r="H1025" i="2"/>
  <c r="H1024" i="2"/>
  <c r="H1023" i="2"/>
  <c r="H1022" i="2"/>
  <c r="H1021" i="2"/>
  <c r="H1020" i="2"/>
  <c r="H1019" i="2"/>
  <c r="H1018" i="2"/>
  <c r="H1017" i="2"/>
  <c r="H1016" i="2"/>
  <c r="H1015" i="2"/>
  <c r="H1014" i="2"/>
  <c r="H1013" i="2"/>
  <c r="H1012" i="2"/>
  <c r="H1011" i="2"/>
  <c r="H1010" i="2"/>
  <c r="H1009" i="2"/>
  <c r="H1008" i="2"/>
  <c r="H1007" i="2"/>
  <c r="H1006" i="2"/>
  <c r="H1005" i="2"/>
  <c r="H1004" i="2"/>
  <c r="H1003" i="2"/>
  <c r="H1002" i="2"/>
  <c r="H1001" i="2"/>
  <c r="H1000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J342" i="1" l="1"/>
  <c r="XFD31" i="1"/>
  <c r="XEV31" i="1"/>
  <c r="XEN31" i="1"/>
  <c r="XEF31" i="1"/>
  <c r="XDX31" i="1"/>
  <c r="XDP31" i="1"/>
  <c r="XDH31" i="1"/>
  <c r="XCZ31" i="1"/>
  <c r="XCR31" i="1"/>
  <c r="XCJ31" i="1"/>
  <c r="XCB31" i="1"/>
  <c r="XBT31" i="1"/>
  <c r="XBL31" i="1"/>
  <c r="XBD31" i="1"/>
  <c r="XAV31" i="1"/>
  <c r="XAN31" i="1"/>
  <c r="XAF31" i="1"/>
  <c r="WZX31" i="1"/>
  <c r="WZP31" i="1"/>
  <c r="WZH31" i="1"/>
  <c r="WYZ31" i="1"/>
  <c r="WYR31" i="1"/>
  <c r="WYJ31" i="1"/>
  <c r="WYB31" i="1"/>
  <c r="WXT31" i="1"/>
  <c r="WXL31" i="1"/>
  <c r="WXD31" i="1"/>
  <c r="WWV31" i="1"/>
  <c r="WWN31" i="1"/>
  <c r="WWF31" i="1"/>
  <c r="WVX31" i="1"/>
  <c r="WVP31" i="1"/>
  <c r="WVH31" i="1"/>
  <c r="WUZ31" i="1"/>
  <c r="WUR31" i="1"/>
  <c r="WUJ31" i="1"/>
  <c r="WUB31" i="1"/>
  <c r="WTT31" i="1"/>
  <c r="WTL31" i="1"/>
  <c r="WTD31" i="1"/>
  <c r="WSV31" i="1"/>
  <c r="WSN31" i="1"/>
  <c r="WSF31" i="1"/>
  <c r="WRX31" i="1"/>
  <c r="WRP31" i="1"/>
  <c r="WRH31" i="1"/>
  <c r="WQZ31" i="1"/>
  <c r="WQR31" i="1"/>
  <c r="WQJ31" i="1"/>
  <c r="WQB31" i="1"/>
  <c r="WPT31" i="1"/>
  <c r="WPL31" i="1"/>
  <c r="WPD31" i="1"/>
  <c r="WOV31" i="1"/>
  <c r="WON31" i="1"/>
  <c r="WOF31" i="1"/>
  <c r="WNX31" i="1"/>
  <c r="WNP31" i="1"/>
  <c r="WNH31" i="1"/>
  <c r="WMZ31" i="1"/>
  <c r="WMR31" i="1"/>
  <c r="WMJ31" i="1"/>
  <c r="WMB31" i="1"/>
  <c r="WLT31" i="1"/>
  <c r="WLL31" i="1"/>
  <c r="WLD31" i="1"/>
  <c r="WKV31" i="1"/>
  <c r="WKN31" i="1"/>
  <c r="WKF31" i="1"/>
  <c r="WJX31" i="1"/>
  <c r="WJP31" i="1"/>
  <c r="WJH31" i="1"/>
  <c r="WIZ31" i="1"/>
  <c r="WIR31" i="1"/>
  <c r="WIJ31" i="1"/>
  <c r="WIB31" i="1"/>
  <c r="WHT31" i="1"/>
  <c r="WHL31" i="1"/>
  <c r="WHD31" i="1"/>
  <c r="WGV31" i="1"/>
  <c r="WGN31" i="1"/>
  <c r="WGF31" i="1"/>
  <c r="WFX31" i="1"/>
  <c r="WFP31" i="1"/>
  <c r="WFH31" i="1"/>
  <c r="WEZ31" i="1"/>
  <c r="WER31" i="1"/>
  <c r="WEJ31" i="1"/>
  <c r="WEB31" i="1"/>
  <c r="WDT31" i="1"/>
  <c r="WDL31" i="1"/>
  <c r="WDD31" i="1"/>
  <c r="WCV31" i="1"/>
  <c r="WCN31" i="1"/>
  <c r="WCF31" i="1"/>
  <c r="WBX31" i="1"/>
  <c r="WBP31" i="1"/>
  <c r="WBH31" i="1"/>
  <c r="WAZ31" i="1"/>
  <c r="WAR31" i="1"/>
  <c r="WAJ31" i="1"/>
  <c r="WAB31" i="1"/>
  <c r="VZT31" i="1"/>
  <c r="VZL31" i="1"/>
  <c r="VZD31" i="1"/>
  <c r="VYV31" i="1"/>
  <c r="VYN31" i="1"/>
  <c r="VYF31" i="1"/>
  <c r="VXX31" i="1"/>
  <c r="VXP31" i="1"/>
  <c r="VXH31" i="1"/>
  <c r="VWZ31" i="1"/>
  <c r="VWR31" i="1"/>
  <c r="VWJ31" i="1"/>
  <c r="VWB31" i="1"/>
  <c r="VVT31" i="1"/>
  <c r="VVL31" i="1"/>
  <c r="VVD31" i="1"/>
  <c r="VUV31" i="1"/>
  <c r="VUN31" i="1"/>
  <c r="VUF31" i="1"/>
  <c r="VTX31" i="1"/>
  <c r="VTP31" i="1"/>
  <c r="VTH31" i="1"/>
  <c r="VSZ31" i="1"/>
  <c r="VSR31" i="1"/>
  <c r="VSJ31" i="1"/>
  <c r="VSB31" i="1"/>
  <c r="VRT31" i="1"/>
  <c r="VRL31" i="1"/>
  <c r="VRD31" i="1"/>
  <c r="VQV31" i="1"/>
  <c r="VQN31" i="1"/>
  <c r="VQF31" i="1"/>
  <c r="VPX31" i="1"/>
  <c r="VPP31" i="1"/>
  <c r="VPH31" i="1"/>
  <c r="VOZ31" i="1"/>
  <c r="VOR31" i="1"/>
  <c r="VOJ31" i="1"/>
  <c r="VOB31" i="1"/>
  <c r="VNT31" i="1"/>
  <c r="VNL31" i="1"/>
  <c r="VND31" i="1"/>
  <c r="VMV31" i="1"/>
  <c r="VMN31" i="1"/>
  <c r="VMF31" i="1"/>
  <c r="VLX31" i="1"/>
  <c r="VLP31" i="1"/>
  <c r="VLH31" i="1"/>
  <c r="VKZ31" i="1"/>
  <c r="VKR31" i="1"/>
  <c r="VKJ31" i="1"/>
  <c r="VKB31" i="1"/>
  <c r="VJT31" i="1"/>
  <c r="VJL31" i="1"/>
  <c r="VJD31" i="1"/>
  <c r="VIV31" i="1"/>
  <c r="VIN31" i="1"/>
  <c r="VIF31" i="1"/>
  <c r="VHX31" i="1"/>
  <c r="VHP31" i="1"/>
  <c r="VHH31" i="1"/>
  <c r="VGZ31" i="1"/>
  <c r="VGR31" i="1"/>
  <c r="VGJ31" i="1"/>
  <c r="VGB31" i="1"/>
  <c r="VFT31" i="1"/>
  <c r="VFL31" i="1"/>
  <c r="VFD31" i="1"/>
  <c r="VEV31" i="1"/>
  <c r="VEN31" i="1"/>
  <c r="VEF31" i="1"/>
  <c r="VDX31" i="1"/>
  <c r="VDP31" i="1"/>
  <c r="VDH31" i="1"/>
  <c r="VCZ31" i="1"/>
  <c r="VCR31" i="1"/>
  <c r="VCJ31" i="1"/>
  <c r="VCB31" i="1"/>
  <c r="VBT31" i="1"/>
  <c r="VBL31" i="1"/>
  <c r="VBD31" i="1"/>
  <c r="VAV31" i="1"/>
  <c r="VAN31" i="1"/>
  <c r="VAF31" i="1"/>
  <c r="UZX31" i="1"/>
  <c r="UZP31" i="1"/>
  <c r="UZH31" i="1"/>
  <c r="UYZ31" i="1"/>
  <c r="UYR31" i="1"/>
  <c r="UYJ31" i="1"/>
  <c r="UYB31" i="1"/>
  <c r="UXT31" i="1"/>
  <c r="UXL31" i="1"/>
  <c r="UXD31" i="1"/>
  <c r="UWV31" i="1"/>
  <c r="UWN31" i="1"/>
  <c r="UWF31" i="1"/>
  <c r="UVX31" i="1"/>
  <c r="UVP31" i="1"/>
  <c r="UVH31" i="1"/>
  <c r="UUZ31" i="1"/>
  <c r="UUR31" i="1"/>
  <c r="UUJ31" i="1"/>
  <c r="UUB31" i="1"/>
  <c r="UTT31" i="1"/>
  <c r="UTL31" i="1"/>
  <c r="UTD31" i="1"/>
  <c r="USV31" i="1"/>
  <c r="USN31" i="1"/>
  <c r="USF31" i="1"/>
  <c r="URX31" i="1"/>
  <c r="URP31" i="1"/>
  <c r="URH31" i="1"/>
  <c r="UQZ31" i="1"/>
  <c r="UQR31" i="1"/>
  <c r="UQJ31" i="1"/>
  <c r="UQB31" i="1"/>
  <c r="UPT31" i="1"/>
  <c r="UPL31" i="1"/>
  <c r="UPD31" i="1"/>
  <c r="UOV31" i="1"/>
  <c r="UON31" i="1"/>
  <c r="UOF31" i="1"/>
  <c r="UNX31" i="1"/>
  <c r="UNP31" i="1"/>
  <c r="UNH31" i="1"/>
  <c r="UMZ31" i="1"/>
  <c r="UMR31" i="1"/>
  <c r="UMJ31" i="1"/>
  <c r="UMB31" i="1"/>
  <c r="ULT31" i="1"/>
  <c r="ULL31" i="1"/>
  <c r="ULD31" i="1"/>
  <c r="UKV31" i="1"/>
  <c r="UKN31" i="1"/>
  <c r="UKF31" i="1"/>
  <c r="UJX31" i="1"/>
  <c r="UJP31" i="1"/>
  <c r="UJH31" i="1"/>
  <c r="UIZ31" i="1"/>
  <c r="UIR31" i="1"/>
  <c r="UIJ31" i="1"/>
  <c r="UIB31" i="1"/>
  <c r="UHT31" i="1"/>
  <c r="UHL31" i="1"/>
  <c r="UHD31" i="1"/>
  <c r="UGV31" i="1"/>
  <c r="UGN31" i="1"/>
  <c r="UGF31" i="1"/>
  <c r="UFX31" i="1"/>
  <c r="UFP31" i="1"/>
  <c r="UFH31" i="1"/>
  <c r="UEZ31" i="1"/>
  <c r="UER31" i="1"/>
  <c r="UEJ31" i="1"/>
  <c r="UEB31" i="1"/>
  <c r="UDT31" i="1"/>
  <c r="UDL31" i="1"/>
  <c r="UDD31" i="1"/>
  <c r="UCV31" i="1"/>
  <c r="UCN31" i="1"/>
  <c r="UCF31" i="1"/>
  <c r="UBX31" i="1"/>
  <c r="UBP31" i="1"/>
  <c r="UBH31" i="1"/>
  <c r="UAZ31" i="1"/>
  <c r="UAR31" i="1"/>
  <c r="UAJ31" i="1"/>
  <c r="UAB31" i="1"/>
  <c r="TZT31" i="1"/>
  <c r="TZL31" i="1"/>
  <c r="TZD31" i="1"/>
  <c r="TYV31" i="1"/>
  <c r="TYN31" i="1"/>
  <c r="TYF31" i="1"/>
  <c r="TXX31" i="1"/>
  <c r="TXP31" i="1"/>
  <c r="TXH31" i="1"/>
  <c r="TWZ31" i="1"/>
  <c r="TWR31" i="1"/>
  <c r="TWJ31" i="1"/>
  <c r="TWB31" i="1"/>
  <c r="TVT31" i="1"/>
  <c r="TVL31" i="1"/>
  <c r="TVD31" i="1"/>
  <c r="TUV31" i="1"/>
  <c r="TUN31" i="1"/>
  <c r="TUF31" i="1"/>
  <c r="TTX31" i="1"/>
  <c r="TTP31" i="1"/>
  <c r="TTH31" i="1"/>
  <c r="TSZ31" i="1"/>
  <c r="TSR31" i="1"/>
  <c r="TSJ31" i="1"/>
  <c r="TSB31" i="1"/>
  <c r="TRT31" i="1"/>
  <c r="TRL31" i="1"/>
  <c r="TRD31" i="1"/>
  <c r="TQV31" i="1"/>
  <c r="TQN31" i="1"/>
  <c r="TQF31" i="1"/>
  <c r="TPX31" i="1"/>
  <c r="TPP31" i="1"/>
  <c r="TPH31" i="1"/>
  <c r="TOZ31" i="1"/>
  <c r="TOR31" i="1"/>
  <c r="TOJ31" i="1"/>
  <c r="TOB31" i="1"/>
  <c r="TNT31" i="1"/>
  <c r="TNL31" i="1"/>
  <c r="TND31" i="1"/>
  <c r="TMV31" i="1"/>
  <c r="TMN31" i="1"/>
  <c r="TMF31" i="1"/>
  <c r="TLX31" i="1"/>
  <c r="TLP31" i="1"/>
  <c r="TLH31" i="1"/>
  <c r="TKZ31" i="1"/>
  <c r="TKR31" i="1"/>
  <c r="TKJ31" i="1"/>
  <c r="TKB31" i="1"/>
  <c r="TJT31" i="1"/>
  <c r="TJL31" i="1"/>
  <c r="TJD31" i="1"/>
  <c r="TIV31" i="1"/>
  <c r="TIN31" i="1"/>
  <c r="TIF31" i="1"/>
  <c r="THX31" i="1"/>
  <c r="THP31" i="1"/>
  <c r="THH31" i="1"/>
  <c r="TGZ31" i="1"/>
  <c r="TGR31" i="1"/>
  <c r="TGJ31" i="1"/>
  <c r="TGB31" i="1"/>
  <c r="TFT31" i="1"/>
  <c r="TFL31" i="1"/>
  <c r="TFD31" i="1"/>
  <c r="TEV31" i="1"/>
  <c r="TEN31" i="1"/>
  <c r="TEF31" i="1"/>
  <c r="TDX31" i="1"/>
  <c r="TDP31" i="1"/>
  <c r="TDH31" i="1"/>
  <c r="TCZ31" i="1"/>
  <c r="TCR31" i="1"/>
  <c r="TCJ31" i="1"/>
  <c r="TCB31" i="1"/>
  <c r="TBT31" i="1"/>
  <c r="TBL31" i="1"/>
  <c r="TBD31" i="1"/>
  <c r="TAV31" i="1"/>
  <c r="TAN31" i="1"/>
  <c r="TAF31" i="1"/>
  <c r="SZX31" i="1"/>
  <c r="SZP31" i="1"/>
  <c r="SZH31" i="1"/>
  <c r="SYZ31" i="1"/>
  <c r="SYR31" i="1"/>
  <c r="SYJ31" i="1"/>
  <c r="SYB31" i="1"/>
  <c r="SXT31" i="1"/>
  <c r="SXL31" i="1"/>
  <c r="SXD31" i="1"/>
  <c r="SWV31" i="1"/>
  <c r="SWN31" i="1"/>
  <c r="SWF31" i="1"/>
  <c r="SVX31" i="1"/>
  <c r="SVP31" i="1"/>
  <c r="SVH31" i="1"/>
  <c r="SUZ31" i="1"/>
  <c r="SUR31" i="1"/>
  <c r="SUJ31" i="1"/>
  <c r="SUB31" i="1"/>
  <c r="STT31" i="1"/>
  <c r="STL31" i="1"/>
  <c r="STD31" i="1"/>
  <c r="SSV31" i="1"/>
  <c r="SSN31" i="1"/>
  <c r="SSF31" i="1"/>
  <c r="SRX31" i="1"/>
  <c r="SRP31" i="1"/>
  <c r="SRH31" i="1"/>
  <c r="SQZ31" i="1"/>
  <c r="SQR31" i="1"/>
  <c r="SQJ31" i="1"/>
  <c r="SQB31" i="1"/>
  <c r="SPT31" i="1"/>
  <c r="SPL31" i="1"/>
  <c r="SPD31" i="1"/>
  <c r="SOV31" i="1"/>
  <c r="SON31" i="1"/>
  <c r="SOF31" i="1"/>
  <c r="SNX31" i="1"/>
  <c r="SNP31" i="1"/>
  <c r="SNH31" i="1"/>
  <c r="SMZ31" i="1"/>
  <c r="SMR31" i="1"/>
  <c r="SMJ31" i="1"/>
  <c r="SMB31" i="1"/>
  <c r="SLT31" i="1"/>
  <c r="SLL31" i="1"/>
  <c r="SLD31" i="1"/>
  <c r="SKV31" i="1"/>
  <c r="SKN31" i="1"/>
  <c r="SKF31" i="1"/>
  <c r="SJX31" i="1"/>
  <c r="SJP31" i="1"/>
  <c r="SJH31" i="1"/>
  <c r="SIZ31" i="1"/>
  <c r="SIR31" i="1"/>
  <c r="SIJ31" i="1"/>
  <c r="SIB31" i="1"/>
  <c r="SHT31" i="1"/>
  <c r="SHL31" i="1"/>
  <c r="SHD31" i="1"/>
  <c r="SGV31" i="1"/>
  <c r="SGN31" i="1"/>
  <c r="SGF31" i="1"/>
  <c r="SFX31" i="1"/>
  <c r="SFP31" i="1"/>
  <c r="SFH31" i="1"/>
  <c r="SEZ31" i="1"/>
  <c r="SER31" i="1"/>
  <c r="SEJ31" i="1"/>
  <c r="SEB31" i="1"/>
  <c r="SDT31" i="1"/>
  <c r="SDL31" i="1"/>
  <c r="SDD31" i="1"/>
  <c r="SCV31" i="1"/>
  <c r="SCN31" i="1"/>
  <c r="SCF31" i="1"/>
  <c r="SBX31" i="1"/>
  <c r="SBP31" i="1"/>
  <c r="SBH31" i="1"/>
  <c r="SAZ31" i="1"/>
  <c r="SAR31" i="1"/>
  <c r="SAJ31" i="1"/>
  <c r="SAB31" i="1"/>
  <c r="RZT31" i="1"/>
  <c r="RZL31" i="1"/>
  <c r="RZD31" i="1"/>
  <c r="RYV31" i="1"/>
  <c r="RYN31" i="1"/>
  <c r="RYF31" i="1"/>
  <c r="RXX31" i="1"/>
  <c r="RXP31" i="1"/>
  <c r="RXH31" i="1"/>
  <c r="RWZ31" i="1"/>
  <c r="RWR31" i="1"/>
  <c r="RWJ31" i="1"/>
  <c r="RWB31" i="1"/>
  <c r="RVT31" i="1"/>
  <c r="RVL31" i="1"/>
  <c r="RVD31" i="1"/>
  <c r="RUV31" i="1"/>
  <c r="RUN31" i="1"/>
  <c r="RUF31" i="1"/>
  <c r="RTX31" i="1"/>
  <c r="RTP31" i="1"/>
  <c r="RTH31" i="1"/>
  <c r="RSZ31" i="1"/>
  <c r="RSR31" i="1"/>
  <c r="RSJ31" i="1"/>
  <c r="RSB31" i="1"/>
  <c r="RRT31" i="1"/>
  <c r="RRL31" i="1"/>
  <c r="RRD31" i="1"/>
  <c r="RQV31" i="1"/>
  <c r="RQN31" i="1"/>
  <c r="RQF31" i="1"/>
  <c r="RPX31" i="1"/>
  <c r="RPP31" i="1"/>
  <c r="RPH31" i="1"/>
  <c r="ROZ31" i="1"/>
  <c r="ROR31" i="1"/>
  <c r="ROJ31" i="1"/>
  <c r="ROB31" i="1"/>
  <c r="RNT31" i="1"/>
  <c r="RNL31" i="1"/>
  <c r="RND31" i="1"/>
  <c r="RMV31" i="1"/>
  <c r="RMN31" i="1"/>
  <c r="RMF31" i="1"/>
  <c r="RLX31" i="1"/>
  <c r="RLP31" i="1"/>
  <c r="RLH31" i="1"/>
  <c r="RKZ31" i="1"/>
  <c r="RKR31" i="1"/>
  <c r="RKJ31" i="1"/>
  <c r="RKB31" i="1"/>
  <c r="RJT31" i="1"/>
  <c r="RJL31" i="1"/>
  <c r="RJD31" i="1"/>
  <c r="RIV31" i="1"/>
  <c r="RIN31" i="1"/>
  <c r="RIF31" i="1"/>
  <c r="RHX31" i="1"/>
  <c r="RHP31" i="1"/>
  <c r="RHH31" i="1"/>
  <c r="RGZ31" i="1"/>
  <c r="RGR31" i="1"/>
  <c r="RGJ31" i="1"/>
  <c r="RGB31" i="1"/>
  <c r="RFT31" i="1"/>
  <c r="RFL31" i="1"/>
  <c r="RFD31" i="1"/>
  <c r="REV31" i="1"/>
  <c r="REN31" i="1"/>
  <c r="REF31" i="1"/>
  <c r="RDX31" i="1"/>
  <c r="RDP31" i="1"/>
  <c r="RDH31" i="1"/>
  <c r="RCZ31" i="1"/>
  <c r="RCR31" i="1"/>
  <c r="RCJ31" i="1"/>
  <c r="RCB31" i="1"/>
  <c r="RBT31" i="1"/>
  <c r="RBL31" i="1"/>
  <c r="RBD31" i="1"/>
  <c r="RAV31" i="1"/>
  <c r="RAN31" i="1"/>
  <c r="RAF31" i="1"/>
  <c r="QZX31" i="1"/>
  <c r="QZP31" i="1"/>
  <c r="QZH31" i="1"/>
  <c r="QYZ31" i="1"/>
  <c r="QYR31" i="1"/>
  <c r="QYJ31" i="1"/>
  <c r="QYB31" i="1"/>
  <c r="QXT31" i="1"/>
  <c r="QXL31" i="1"/>
  <c r="QXD31" i="1"/>
  <c r="QWV31" i="1"/>
  <c r="QWN31" i="1"/>
  <c r="QWF31" i="1"/>
  <c r="QVX31" i="1"/>
  <c r="QVP31" i="1"/>
  <c r="QVH31" i="1"/>
  <c r="QUZ31" i="1"/>
  <c r="QUR31" i="1"/>
  <c r="QUJ31" i="1"/>
  <c r="QUB31" i="1"/>
  <c r="QTT31" i="1"/>
  <c r="QTL31" i="1"/>
  <c r="QTD31" i="1"/>
  <c r="QSV31" i="1"/>
  <c r="QSN31" i="1"/>
  <c r="QSF31" i="1"/>
  <c r="QRX31" i="1"/>
  <c r="QRP31" i="1"/>
  <c r="QRH31" i="1"/>
  <c r="QQZ31" i="1"/>
  <c r="QQR31" i="1"/>
  <c r="QQJ31" i="1"/>
  <c r="QQB31" i="1"/>
  <c r="QPT31" i="1"/>
  <c r="QPL31" i="1"/>
  <c r="QPD31" i="1"/>
  <c r="QOV31" i="1"/>
  <c r="QON31" i="1"/>
  <c r="QOF31" i="1"/>
  <c r="QNX31" i="1"/>
  <c r="QNP31" i="1"/>
  <c r="QNH31" i="1"/>
  <c r="QMZ31" i="1"/>
  <c r="QMR31" i="1"/>
  <c r="QMJ31" i="1"/>
  <c r="QMB31" i="1"/>
  <c r="QLT31" i="1"/>
  <c r="QLL31" i="1"/>
  <c r="QLD31" i="1"/>
  <c r="QKV31" i="1"/>
  <c r="QKN31" i="1"/>
  <c r="QKF31" i="1"/>
  <c r="QJX31" i="1"/>
  <c r="QJP31" i="1"/>
  <c r="QJH31" i="1"/>
  <c r="QIZ31" i="1"/>
  <c r="QIR31" i="1"/>
  <c r="QIJ31" i="1"/>
  <c r="QIB31" i="1"/>
  <c r="QHT31" i="1"/>
  <c r="QHL31" i="1"/>
  <c r="QHD31" i="1"/>
  <c r="QGV31" i="1"/>
  <c r="QGN31" i="1"/>
  <c r="QGF31" i="1"/>
  <c r="QFX31" i="1"/>
  <c r="QFP31" i="1"/>
  <c r="QFH31" i="1"/>
  <c r="QEZ31" i="1"/>
  <c r="QER31" i="1"/>
  <c r="QEJ31" i="1"/>
  <c r="QEB31" i="1"/>
  <c r="QDT31" i="1"/>
  <c r="QDL31" i="1"/>
  <c r="QDD31" i="1"/>
  <c r="QCV31" i="1"/>
  <c r="QCN31" i="1"/>
  <c r="QCF31" i="1"/>
  <c r="QBX31" i="1"/>
  <c r="QBP31" i="1"/>
  <c r="QBH31" i="1"/>
  <c r="QAZ31" i="1"/>
  <c r="QAR31" i="1"/>
  <c r="QAJ31" i="1"/>
  <c r="QAB31" i="1"/>
  <c r="PZT31" i="1"/>
  <c r="PZL31" i="1"/>
  <c r="PZD31" i="1"/>
  <c r="PYV31" i="1"/>
  <c r="PYN31" i="1"/>
  <c r="PYF31" i="1"/>
  <c r="PXX31" i="1"/>
  <c r="PXP31" i="1"/>
  <c r="PXH31" i="1"/>
  <c r="PWZ31" i="1"/>
  <c r="PWR31" i="1"/>
  <c r="PWJ31" i="1"/>
  <c r="PWB31" i="1"/>
  <c r="PVT31" i="1"/>
  <c r="PVL31" i="1"/>
  <c r="PVD31" i="1"/>
  <c r="PUV31" i="1"/>
  <c r="PUN31" i="1"/>
  <c r="PUF31" i="1"/>
  <c r="PTX31" i="1"/>
  <c r="PTP31" i="1"/>
  <c r="PTH31" i="1"/>
  <c r="PSZ31" i="1"/>
  <c r="PSR31" i="1"/>
  <c r="PSJ31" i="1"/>
  <c r="PSB31" i="1"/>
  <c r="PRT31" i="1"/>
  <c r="PRL31" i="1"/>
  <c r="PRD31" i="1"/>
  <c r="PQV31" i="1"/>
  <c r="PQN31" i="1"/>
  <c r="PQF31" i="1"/>
  <c r="PPX31" i="1"/>
  <c r="PPP31" i="1"/>
  <c r="PPH31" i="1"/>
  <c r="POZ31" i="1"/>
  <c r="POR31" i="1"/>
  <c r="POJ31" i="1"/>
  <c r="POB31" i="1"/>
  <c r="PNT31" i="1"/>
  <c r="PNL31" i="1"/>
  <c r="PND31" i="1"/>
  <c r="PMV31" i="1"/>
  <c r="PMN31" i="1"/>
  <c r="PMF31" i="1"/>
  <c r="PLX31" i="1"/>
  <c r="PLP31" i="1"/>
  <c r="PLH31" i="1"/>
  <c r="PKZ31" i="1"/>
  <c r="PKR31" i="1"/>
  <c r="PKJ31" i="1"/>
  <c r="PKB31" i="1"/>
  <c r="PJT31" i="1"/>
  <c r="PJL31" i="1"/>
  <c r="PJD31" i="1"/>
  <c r="PIV31" i="1"/>
  <c r="PIN31" i="1"/>
  <c r="PIF31" i="1"/>
  <c r="PHX31" i="1"/>
  <c r="PHP31" i="1"/>
  <c r="PHH31" i="1"/>
  <c r="PGZ31" i="1"/>
  <c r="PGR31" i="1"/>
  <c r="PGJ31" i="1"/>
  <c r="PGB31" i="1"/>
  <c r="PFT31" i="1"/>
  <c r="PFL31" i="1"/>
  <c r="PFD31" i="1"/>
  <c r="PEV31" i="1"/>
  <c r="PEN31" i="1"/>
  <c r="PEF31" i="1"/>
  <c r="PDX31" i="1"/>
  <c r="PDP31" i="1"/>
  <c r="PDH31" i="1"/>
  <c r="PCZ31" i="1"/>
  <c r="PCR31" i="1"/>
  <c r="PCJ31" i="1"/>
  <c r="PCB31" i="1"/>
  <c r="PBT31" i="1"/>
  <c r="PBL31" i="1"/>
  <c r="PBD31" i="1"/>
  <c r="PAV31" i="1"/>
  <c r="PAN31" i="1"/>
  <c r="PAF31" i="1"/>
  <c r="OZX31" i="1"/>
  <c r="OZP31" i="1"/>
  <c r="OZH31" i="1"/>
  <c r="OYZ31" i="1"/>
  <c r="OYR31" i="1"/>
  <c r="OYJ31" i="1"/>
  <c r="OYB31" i="1"/>
  <c r="OXT31" i="1"/>
  <c r="OXL31" i="1"/>
  <c r="OXD31" i="1"/>
  <c r="OWV31" i="1"/>
  <c r="OWN31" i="1"/>
  <c r="OWF31" i="1"/>
  <c r="OVX31" i="1"/>
  <c r="OVP31" i="1"/>
  <c r="OVH31" i="1"/>
  <c r="OUZ31" i="1"/>
  <c r="OUR31" i="1"/>
  <c r="OUJ31" i="1"/>
  <c r="OUB31" i="1"/>
  <c r="OTT31" i="1"/>
  <c r="OTL31" i="1"/>
  <c r="OTD31" i="1"/>
  <c r="OSV31" i="1"/>
  <c r="OSN31" i="1"/>
  <c r="OSF31" i="1"/>
  <c r="ORX31" i="1"/>
  <c r="ORP31" i="1"/>
  <c r="ORH31" i="1"/>
  <c r="OQZ31" i="1"/>
  <c r="OQR31" i="1"/>
  <c r="OQJ31" i="1"/>
  <c r="OQB31" i="1"/>
  <c r="OPT31" i="1"/>
  <c r="OPL31" i="1"/>
  <c r="OPD31" i="1"/>
  <c r="OOV31" i="1"/>
  <c r="OON31" i="1"/>
  <c r="OOF31" i="1"/>
  <c r="ONX31" i="1"/>
  <c r="ONP31" i="1"/>
  <c r="ONH31" i="1"/>
  <c r="OMZ31" i="1"/>
  <c r="OMR31" i="1"/>
  <c r="OMJ31" i="1"/>
  <c r="OMB31" i="1"/>
  <c r="OLT31" i="1"/>
  <c r="OLL31" i="1"/>
  <c r="OLD31" i="1"/>
  <c r="OKV31" i="1"/>
  <c r="OKN31" i="1"/>
  <c r="OKF31" i="1"/>
  <c r="OJX31" i="1"/>
  <c r="OJP31" i="1"/>
  <c r="OJH31" i="1"/>
  <c r="OIZ31" i="1"/>
  <c r="OIR31" i="1"/>
  <c r="OIJ31" i="1"/>
  <c r="OIB31" i="1"/>
  <c r="OHT31" i="1"/>
  <c r="OHL31" i="1"/>
  <c r="OHD31" i="1"/>
  <c r="OGV31" i="1"/>
  <c r="OGN31" i="1"/>
  <c r="OGF31" i="1"/>
  <c r="OFX31" i="1"/>
  <c r="OFP31" i="1"/>
  <c r="OFH31" i="1"/>
  <c r="OEZ31" i="1"/>
  <c r="OER31" i="1"/>
  <c r="OEJ31" i="1"/>
  <c r="OEB31" i="1"/>
  <c r="ODT31" i="1"/>
  <c r="ODL31" i="1"/>
  <c r="ODD31" i="1"/>
  <c r="OCV31" i="1"/>
  <c r="OCN31" i="1"/>
  <c r="OCF31" i="1"/>
  <c r="OBX31" i="1"/>
  <c r="OBP31" i="1"/>
  <c r="OBH31" i="1"/>
  <c r="OAZ31" i="1"/>
  <c r="OAR31" i="1"/>
  <c r="OAJ31" i="1"/>
  <c r="OAB31" i="1"/>
  <c r="NZT31" i="1"/>
  <c r="NZL31" i="1"/>
  <c r="NZD31" i="1"/>
  <c r="NYV31" i="1"/>
  <c r="NYN31" i="1"/>
  <c r="NYF31" i="1"/>
  <c r="NXX31" i="1"/>
  <c r="NXP31" i="1"/>
  <c r="NXH31" i="1"/>
  <c r="NWZ31" i="1"/>
  <c r="NWR31" i="1"/>
  <c r="NWJ31" i="1"/>
  <c r="NWB31" i="1"/>
  <c r="NVT31" i="1"/>
  <c r="NVL31" i="1"/>
  <c r="NVD31" i="1"/>
  <c r="NUV31" i="1"/>
  <c r="NUN31" i="1"/>
  <c r="NUF31" i="1"/>
  <c r="NTX31" i="1"/>
  <c r="NTP31" i="1"/>
  <c r="NTH31" i="1"/>
  <c r="NSZ31" i="1"/>
  <c r="NSR31" i="1"/>
  <c r="NSJ31" i="1"/>
  <c r="NSB31" i="1"/>
  <c r="NRT31" i="1"/>
  <c r="NRL31" i="1"/>
  <c r="NRD31" i="1"/>
  <c r="NQV31" i="1"/>
  <c r="NQN31" i="1"/>
  <c r="NQF31" i="1"/>
  <c r="NPX31" i="1"/>
  <c r="NPP31" i="1"/>
  <c r="NPH31" i="1"/>
  <c r="NOZ31" i="1"/>
  <c r="NOR31" i="1"/>
  <c r="NOJ31" i="1"/>
  <c r="NOB31" i="1"/>
  <c r="NNT31" i="1"/>
  <c r="NNL31" i="1"/>
  <c r="NND31" i="1"/>
  <c r="NMV31" i="1"/>
  <c r="NMN31" i="1"/>
  <c r="NMF31" i="1"/>
  <c r="NLX31" i="1"/>
  <c r="NLP31" i="1"/>
  <c r="NLH31" i="1"/>
  <c r="NKZ31" i="1"/>
  <c r="NKR31" i="1"/>
  <c r="NKJ31" i="1"/>
  <c r="NKB31" i="1"/>
  <c r="NJT31" i="1"/>
  <c r="NJL31" i="1"/>
  <c r="NJD31" i="1"/>
  <c r="NIV31" i="1"/>
  <c r="NIN31" i="1"/>
  <c r="NIF31" i="1"/>
  <c r="NHX31" i="1"/>
  <c r="NHP31" i="1"/>
  <c r="NHH31" i="1"/>
  <c r="NGZ31" i="1"/>
  <c r="NGR31" i="1"/>
  <c r="NGJ31" i="1"/>
  <c r="NGB31" i="1"/>
  <c r="NFT31" i="1"/>
  <c r="NFL31" i="1"/>
  <c r="NFD31" i="1"/>
  <c r="NEV31" i="1"/>
  <c r="NEN31" i="1"/>
  <c r="NEF31" i="1"/>
  <c r="NDX31" i="1"/>
  <c r="NDP31" i="1"/>
  <c r="NDH31" i="1"/>
  <c r="NCZ31" i="1"/>
  <c r="NCR31" i="1"/>
  <c r="NCJ31" i="1"/>
  <c r="NCB31" i="1"/>
  <c r="NBT31" i="1"/>
  <c r="NBL31" i="1"/>
  <c r="NBD31" i="1"/>
  <c r="NAV31" i="1"/>
  <c r="NAN31" i="1"/>
  <c r="NAF31" i="1"/>
  <c r="MZX31" i="1"/>
  <c r="MZP31" i="1"/>
  <c r="MZH31" i="1"/>
  <c r="MYZ31" i="1"/>
  <c r="MYR31" i="1"/>
  <c r="MYJ31" i="1"/>
  <c r="MYB31" i="1"/>
  <c r="MXT31" i="1"/>
  <c r="MXL31" i="1"/>
  <c r="MXD31" i="1"/>
  <c r="MWV31" i="1"/>
  <c r="MWN31" i="1"/>
  <c r="MWF31" i="1"/>
  <c r="MVX31" i="1"/>
  <c r="MVP31" i="1"/>
  <c r="MVH31" i="1"/>
  <c r="MUZ31" i="1"/>
  <c r="MUR31" i="1"/>
  <c r="MUJ31" i="1"/>
  <c r="MUB31" i="1"/>
  <c r="MTT31" i="1"/>
  <c r="MTL31" i="1"/>
  <c r="MTD31" i="1"/>
  <c r="MSV31" i="1"/>
  <c r="MSN31" i="1"/>
  <c r="MSF31" i="1"/>
  <c r="MRX31" i="1"/>
  <c r="MRP31" i="1"/>
  <c r="MRH31" i="1"/>
  <c r="MQZ31" i="1"/>
  <c r="MQR31" i="1"/>
  <c r="MQJ31" i="1"/>
  <c r="MQB31" i="1"/>
  <c r="MPT31" i="1"/>
  <c r="MPL31" i="1"/>
  <c r="MPD31" i="1"/>
  <c r="MOV31" i="1"/>
  <c r="MON31" i="1"/>
  <c r="MOF31" i="1"/>
  <c r="MNX31" i="1"/>
  <c r="MNP31" i="1"/>
  <c r="MNH31" i="1"/>
  <c r="MMZ31" i="1"/>
  <c r="MMR31" i="1"/>
  <c r="MMJ31" i="1"/>
  <c r="MMB31" i="1"/>
  <c r="MLT31" i="1"/>
  <c r="MLL31" i="1"/>
  <c r="MLD31" i="1"/>
  <c r="MKV31" i="1"/>
  <c r="MKN31" i="1"/>
  <c r="MKF31" i="1"/>
  <c r="MJX31" i="1"/>
  <c r="MJP31" i="1"/>
  <c r="MJH31" i="1"/>
  <c r="MIZ31" i="1"/>
  <c r="MIR31" i="1"/>
  <c r="MIJ31" i="1"/>
  <c r="MIB31" i="1"/>
  <c r="MHT31" i="1"/>
  <c r="MHL31" i="1"/>
  <c r="MHD31" i="1"/>
  <c r="MGV31" i="1"/>
  <c r="MGN31" i="1"/>
  <c r="MGF31" i="1"/>
  <c r="MFX31" i="1"/>
  <c r="MFP31" i="1"/>
  <c r="MFH31" i="1"/>
  <c r="MEZ31" i="1"/>
  <c r="MER31" i="1"/>
  <c r="MEJ31" i="1"/>
  <c r="MEB31" i="1"/>
  <c r="MDT31" i="1"/>
  <c r="MDL31" i="1"/>
  <c r="MDD31" i="1"/>
  <c r="MCV31" i="1"/>
  <c r="MCN31" i="1"/>
  <c r="MCF31" i="1"/>
  <c r="MBX31" i="1"/>
  <c r="MBP31" i="1"/>
  <c r="MBH31" i="1"/>
  <c r="MAZ31" i="1"/>
  <c r="MAR31" i="1"/>
  <c r="MAJ31" i="1"/>
  <c r="MAB31" i="1"/>
  <c r="LZT31" i="1"/>
  <c r="LZL31" i="1"/>
  <c r="LZD31" i="1"/>
  <c r="LYV31" i="1"/>
  <c r="LYN31" i="1"/>
  <c r="LYF31" i="1"/>
  <c r="LXX31" i="1"/>
  <c r="LXP31" i="1"/>
  <c r="LXH31" i="1"/>
  <c r="LWZ31" i="1"/>
  <c r="LWR31" i="1"/>
  <c r="LWJ31" i="1"/>
  <c r="LWB31" i="1"/>
  <c r="LVT31" i="1"/>
  <c r="LVL31" i="1"/>
  <c r="LVD31" i="1"/>
  <c r="LUV31" i="1"/>
  <c r="LUN31" i="1"/>
  <c r="LUF31" i="1"/>
  <c r="LTX31" i="1"/>
  <c r="LTP31" i="1"/>
  <c r="LTH31" i="1"/>
  <c r="LSZ31" i="1"/>
  <c r="LSR31" i="1"/>
  <c r="LSJ31" i="1"/>
  <c r="LSB31" i="1"/>
  <c r="LRT31" i="1"/>
  <c r="LRL31" i="1"/>
  <c r="LRD31" i="1"/>
  <c r="LQV31" i="1"/>
  <c r="LQN31" i="1"/>
  <c r="LQF31" i="1"/>
  <c r="LPX31" i="1"/>
  <c r="LPP31" i="1"/>
  <c r="LPH31" i="1"/>
  <c r="LOZ31" i="1"/>
  <c r="LOR31" i="1"/>
  <c r="LOJ31" i="1"/>
  <c r="LOB31" i="1"/>
  <c r="LNT31" i="1"/>
  <c r="LNL31" i="1"/>
  <c r="LND31" i="1"/>
  <c r="LMV31" i="1"/>
  <c r="LMN31" i="1"/>
  <c r="LMF31" i="1"/>
  <c r="LLX31" i="1"/>
  <c r="LLP31" i="1"/>
  <c r="LLH31" i="1"/>
  <c r="LKZ31" i="1"/>
  <c r="LKR31" i="1"/>
  <c r="LKJ31" i="1"/>
  <c r="LKB31" i="1"/>
  <c r="LJT31" i="1"/>
  <c r="LJL31" i="1"/>
  <c r="LJD31" i="1"/>
  <c r="LIV31" i="1"/>
  <c r="LIN31" i="1"/>
  <c r="LIF31" i="1"/>
  <c r="LHX31" i="1"/>
  <c r="LHP31" i="1"/>
  <c r="LHH31" i="1"/>
  <c r="LGZ31" i="1"/>
  <c r="LGR31" i="1"/>
  <c r="LGJ31" i="1"/>
  <c r="LGB31" i="1"/>
  <c r="LFT31" i="1"/>
  <c r="LFL31" i="1"/>
  <c r="LFD31" i="1"/>
  <c r="LEV31" i="1"/>
  <c r="LEN31" i="1"/>
  <c r="LEF31" i="1"/>
  <c r="LDX31" i="1"/>
  <c r="LDP31" i="1"/>
  <c r="LDH31" i="1"/>
  <c r="LCZ31" i="1"/>
  <c r="LCR31" i="1"/>
  <c r="LCJ31" i="1"/>
  <c r="LCB31" i="1"/>
  <c r="LBT31" i="1"/>
  <c r="LBL31" i="1"/>
  <c r="LBD31" i="1"/>
  <c r="LAV31" i="1"/>
  <c r="LAN31" i="1"/>
  <c r="LAF31" i="1"/>
  <c r="KZX31" i="1"/>
  <c r="KZP31" i="1"/>
  <c r="KZH31" i="1"/>
  <c r="KYZ31" i="1"/>
  <c r="KYR31" i="1"/>
  <c r="KYJ31" i="1"/>
  <c r="KYB31" i="1"/>
  <c r="KXT31" i="1"/>
  <c r="KXL31" i="1"/>
  <c r="KXD31" i="1"/>
  <c r="KWV31" i="1"/>
  <c r="KWN31" i="1"/>
  <c r="KWF31" i="1"/>
  <c r="KVX31" i="1"/>
  <c r="KVP31" i="1"/>
  <c r="KVH31" i="1"/>
  <c r="KUZ31" i="1"/>
  <c r="KUR31" i="1"/>
  <c r="KUJ31" i="1"/>
  <c r="KUB31" i="1"/>
  <c r="KTT31" i="1"/>
  <c r="KTL31" i="1"/>
  <c r="KTD31" i="1"/>
  <c r="KSV31" i="1"/>
  <c r="KSN31" i="1"/>
  <c r="KSF31" i="1"/>
  <c r="KRX31" i="1"/>
  <c r="KRP31" i="1"/>
  <c r="KRH31" i="1"/>
  <c r="KQZ31" i="1"/>
  <c r="KQR31" i="1"/>
  <c r="KQJ31" i="1"/>
  <c r="KQB31" i="1"/>
  <c r="KPT31" i="1"/>
  <c r="KPL31" i="1"/>
  <c r="KPD31" i="1"/>
  <c r="KOV31" i="1"/>
  <c r="KON31" i="1"/>
  <c r="KOF31" i="1"/>
  <c r="KNX31" i="1"/>
  <c r="KNP31" i="1"/>
  <c r="KNH31" i="1"/>
  <c r="KMZ31" i="1"/>
  <c r="KMR31" i="1"/>
  <c r="KMJ31" i="1"/>
  <c r="KMB31" i="1"/>
  <c r="KLT31" i="1"/>
  <c r="KLL31" i="1"/>
  <c r="KLD31" i="1"/>
  <c r="KKV31" i="1"/>
  <c r="KKN31" i="1"/>
  <c r="KKF31" i="1"/>
  <c r="KJX31" i="1"/>
  <c r="KJP31" i="1"/>
  <c r="KJH31" i="1"/>
  <c r="KIZ31" i="1"/>
  <c r="KIR31" i="1"/>
  <c r="KIJ31" i="1"/>
  <c r="KIB31" i="1"/>
  <c r="KHT31" i="1"/>
  <c r="KHL31" i="1"/>
  <c r="KHD31" i="1"/>
  <c r="KGV31" i="1"/>
  <c r="KGN31" i="1"/>
  <c r="KGF31" i="1"/>
  <c r="KFX31" i="1"/>
  <c r="KFP31" i="1"/>
  <c r="KFH31" i="1"/>
  <c r="KEZ31" i="1"/>
  <c r="KER31" i="1"/>
  <c r="KEJ31" i="1"/>
  <c r="KEB31" i="1"/>
  <c r="KDT31" i="1"/>
  <c r="KDL31" i="1"/>
  <c r="KDD31" i="1"/>
  <c r="KCV31" i="1"/>
  <c r="KCN31" i="1"/>
  <c r="KCF31" i="1"/>
  <c r="KBX31" i="1"/>
  <c r="KBP31" i="1"/>
  <c r="KBH31" i="1"/>
  <c r="KAZ31" i="1"/>
  <c r="KAR31" i="1"/>
  <c r="KAJ31" i="1"/>
  <c r="KAB31" i="1"/>
  <c r="JZT31" i="1"/>
  <c r="JZL31" i="1"/>
  <c r="JZD31" i="1"/>
  <c r="JYV31" i="1"/>
  <c r="JYN31" i="1"/>
  <c r="JYF31" i="1"/>
  <c r="JXX31" i="1"/>
  <c r="JXP31" i="1"/>
  <c r="JXH31" i="1"/>
  <c r="JWZ31" i="1"/>
  <c r="JWR31" i="1"/>
  <c r="JWJ31" i="1"/>
  <c r="JWB31" i="1"/>
  <c r="JVT31" i="1"/>
  <c r="JVL31" i="1"/>
  <c r="JVD31" i="1"/>
  <c r="JUV31" i="1"/>
  <c r="JUN31" i="1"/>
  <c r="JUF31" i="1"/>
  <c r="JTX31" i="1"/>
  <c r="JTP31" i="1"/>
  <c r="JTH31" i="1"/>
  <c r="JSZ31" i="1"/>
  <c r="JSR31" i="1"/>
  <c r="JSJ31" i="1"/>
  <c r="JSB31" i="1"/>
  <c r="JRT31" i="1"/>
  <c r="JRL31" i="1"/>
  <c r="JRD31" i="1"/>
  <c r="JQV31" i="1"/>
  <c r="JQN31" i="1"/>
  <c r="JQF31" i="1"/>
  <c r="JPX31" i="1"/>
  <c r="JPP31" i="1"/>
  <c r="JPH31" i="1"/>
  <c r="JOZ31" i="1"/>
  <c r="JOR31" i="1"/>
  <c r="JOJ31" i="1"/>
  <c r="JOB31" i="1"/>
  <c r="JNT31" i="1"/>
  <c r="JNL31" i="1"/>
  <c r="JND31" i="1"/>
  <c r="JMV31" i="1"/>
  <c r="JMN31" i="1"/>
  <c r="JMF31" i="1"/>
  <c r="JLX31" i="1"/>
  <c r="JLP31" i="1"/>
  <c r="JLH31" i="1"/>
  <c r="JKZ31" i="1"/>
  <c r="JKR31" i="1"/>
  <c r="JKJ31" i="1"/>
  <c r="JKB31" i="1"/>
  <c r="JJT31" i="1"/>
  <c r="JJL31" i="1"/>
  <c r="JJD31" i="1"/>
  <c r="JIV31" i="1"/>
  <c r="JIN31" i="1"/>
  <c r="JIF31" i="1"/>
  <c r="JHX31" i="1"/>
  <c r="JHP31" i="1"/>
  <c r="JHH31" i="1"/>
  <c r="JGZ31" i="1"/>
  <c r="JGR31" i="1"/>
  <c r="JGJ31" i="1"/>
  <c r="JGB31" i="1"/>
  <c r="JFT31" i="1"/>
  <c r="JFL31" i="1"/>
  <c r="JFD31" i="1"/>
  <c r="JEV31" i="1"/>
  <c r="JEN31" i="1"/>
  <c r="JEF31" i="1"/>
  <c r="JDX31" i="1"/>
  <c r="JDP31" i="1"/>
  <c r="JDH31" i="1"/>
  <c r="JCZ31" i="1"/>
  <c r="JCR31" i="1"/>
  <c r="JCJ31" i="1"/>
  <c r="JCB31" i="1"/>
  <c r="JBT31" i="1"/>
  <c r="JBL31" i="1"/>
  <c r="JBD31" i="1"/>
  <c r="JAV31" i="1"/>
  <c r="JAN31" i="1"/>
  <c r="JAF31" i="1"/>
  <c r="IZX31" i="1"/>
  <c r="IZP31" i="1"/>
  <c r="IZH31" i="1"/>
  <c r="IYZ31" i="1"/>
  <c r="IYR31" i="1"/>
  <c r="IYJ31" i="1"/>
  <c r="IYB31" i="1"/>
  <c r="IXT31" i="1"/>
  <c r="IXL31" i="1"/>
  <c r="IXD31" i="1"/>
  <c r="IWV31" i="1"/>
  <c r="IWN31" i="1"/>
  <c r="IWF31" i="1"/>
  <c r="IVX31" i="1"/>
  <c r="IVP31" i="1"/>
  <c r="IVH31" i="1"/>
  <c r="IUZ31" i="1"/>
  <c r="IUR31" i="1"/>
  <c r="IUJ31" i="1"/>
  <c r="IUB31" i="1"/>
  <c r="ITT31" i="1"/>
  <c r="ITL31" i="1"/>
  <c r="ITD31" i="1"/>
  <c r="ISV31" i="1"/>
  <c r="ISN31" i="1"/>
  <c r="ISF31" i="1"/>
  <c r="IRX31" i="1"/>
  <c r="IRP31" i="1"/>
  <c r="IRH31" i="1"/>
  <c r="IQZ31" i="1"/>
  <c r="IQR31" i="1"/>
  <c r="IQJ31" i="1"/>
  <c r="IQB31" i="1"/>
  <c r="IPT31" i="1"/>
  <c r="IPL31" i="1"/>
  <c r="IPD31" i="1"/>
  <c r="IOV31" i="1"/>
  <c r="ION31" i="1"/>
  <c r="IOF31" i="1"/>
  <c r="INX31" i="1"/>
  <c r="INP31" i="1"/>
  <c r="INH31" i="1"/>
  <c r="IMZ31" i="1"/>
  <c r="IMR31" i="1"/>
  <c r="IMJ31" i="1"/>
  <c r="IMB31" i="1"/>
  <c r="ILT31" i="1"/>
  <c r="ILL31" i="1"/>
  <c r="ILD31" i="1"/>
  <c r="IKV31" i="1"/>
  <c r="IKN31" i="1"/>
  <c r="IKF31" i="1"/>
  <c r="IJX31" i="1"/>
  <c r="IJP31" i="1"/>
  <c r="IJH31" i="1"/>
  <c r="IIZ31" i="1"/>
  <c r="IIR31" i="1"/>
  <c r="IIJ31" i="1"/>
  <c r="IIB31" i="1"/>
  <c r="IHT31" i="1"/>
  <c r="IHL31" i="1"/>
  <c r="IHD31" i="1"/>
  <c r="IGV31" i="1"/>
  <c r="IGN31" i="1"/>
  <c r="IGF31" i="1"/>
  <c r="IFX31" i="1"/>
  <c r="IFP31" i="1"/>
  <c r="IFH31" i="1"/>
  <c r="IEZ31" i="1"/>
  <c r="IER31" i="1"/>
  <c r="IEJ31" i="1"/>
  <c r="IEB31" i="1"/>
  <c r="IDT31" i="1"/>
  <c r="IDL31" i="1"/>
  <c r="IDD31" i="1"/>
  <c r="ICV31" i="1"/>
  <c r="ICN31" i="1"/>
  <c r="ICF31" i="1"/>
  <c r="IBX31" i="1"/>
  <c r="IBP31" i="1"/>
  <c r="IBH31" i="1"/>
  <c r="IAZ31" i="1"/>
  <c r="IAR31" i="1"/>
  <c r="IAJ31" i="1"/>
  <c r="IAB31" i="1"/>
  <c r="HZT31" i="1"/>
  <c r="HZL31" i="1"/>
  <c r="HZD31" i="1"/>
  <c r="HYV31" i="1"/>
  <c r="HYN31" i="1"/>
  <c r="HYF31" i="1"/>
  <c r="HXX31" i="1"/>
  <c r="HXP31" i="1"/>
  <c r="HXH31" i="1"/>
  <c r="HWZ31" i="1"/>
  <c r="HWR31" i="1"/>
  <c r="HWJ31" i="1"/>
  <c r="HWB31" i="1"/>
  <c r="HVT31" i="1"/>
  <c r="HVL31" i="1"/>
  <c r="HVD31" i="1"/>
  <c r="HUV31" i="1"/>
  <c r="HUN31" i="1"/>
  <c r="HUF31" i="1"/>
  <c r="HTX31" i="1"/>
  <c r="HTP31" i="1"/>
  <c r="HTH31" i="1"/>
  <c r="HSZ31" i="1"/>
  <c r="HSR31" i="1"/>
  <c r="HSJ31" i="1"/>
  <c r="HSB31" i="1"/>
  <c r="HRT31" i="1"/>
  <c r="HRL31" i="1"/>
  <c r="HRD31" i="1"/>
  <c r="HQV31" i="1"/>
  <c r="HQN31" i="1"/>
  <c r="HQF31" i="1"/>
  <c r="HPX31" i="1"/>
  <c r="HPP31" i="1"/>
  <c r="HPH31" i="1"/>
  <c r="HOZ31" i="1"/>
  <c r="HOR31" i="1"/>
  <c r="HOJ31" i="1"/>
  <c r="HOB31" i="1"/>
  <c r="HNT31" i="1"/>
  <c r="HNL31" i="1"/>
  <c r="HND31" i="1"/>
  <c r="HMV31" i="1"/>
  <c r="HMN31" i="1"/>
  <c r="HMF31" i="1"/>
  <c r="HLX31" i="1"/>
  <c r="HLP31" i="1"/>
  <c r="HLH31" i="1"/>
  <c r="HKZ31" i="1"/>
  <c r="HKR31" i="1"/>
  <c r="HKJ31" i="1"/>
  <c r="HKB31" i="1"/>
  <c r="HJT31" i="1"/>
  <c r="HJL31" i="1"/>
  <c r="HJD31" i="1"/>
  <c r="HIV31" i="1"/>
  <c r="HIN31" i="1"/>
  <c r="HIF31" i="1"/>
  <c r="HHX31" i="1"/>
  <c r="HHP31" i="1"/>
  <c r="HHH31" i="1"/>
  <c r="HGZ31" i="1"/>
  <c r="HGR31" i="1"/>
  <c r="HGJ31" i="1"/>
  <c r="HGB31" i="1"/>
  <c r="HFT31" i="1"/>
  <c r="HFL31" i="1"/>
  <c r="HFD31" i="1"/>
  <c r="HEV31" i="1"/>
  <c r="HEN31" i="1"/>
  <c r="HEF31" i="1"/>
  <c r="HDX31" i="1"/>
  <c r="HDP31" i="1"/>
  <c r="HDH31" i="1"/>
  <c r="HCZ31" i="1"/>
  <c r="HCR31" i="1"/>
  <c r="HCJ31" i="1"/>
  <c r="HCB31" i="1"/>
  <c r="HBT31" i="1"/>
  <c r="HBL31" i="1"/>
  <c r="HBD31" i="1"/>
  <c r="HAV31" i="1"/>
  <c r="HAN31" i="1"/>
  <c r="HAF31" i="1"/>
  <c r="GZX31" i="1"/>
  <c r="GZP31" i="1"/>
  <c r="GZH31" i="1"/>
  <c r="GYZ31" i="1"/>
  <c r="GYR31" i="1"/>
  <c r="GYJ31" i="1"/>
  <c r="GYB31" i="1"/>
  <c r="GXT31" i="1"/>
  <c r="GXL31" i="1"/>
  <c r="GXD31" i="1"/>
  <c r="GWV31" i="1"/>
  <c r="GWN31" i="1"/>
  <c r="GWF31" i="1"/>
  <c r="GVX31" i="1"/>
  <c r="GVP31" i="1"/>
  <c r="GVH31" i="1"/>
  <c r="GUZ31" i="1"/>
  <c r="GUR31" i="1"/>
  <c r="GUJ31" i="1"/>
  <c r="GUB31" i="1"/>
  <c r="GTT31" i="1"/>
  <c r="GTL31" i="1"/>
  <c r="GTD31" i="1"/>
  <c r="GSV31" i="1"/>
  <c r="GSN31" i="1"/>
  <c r="GSF31" i="1"/>
  <c r="GRX31" i="1"/>
  <c r="GRP31" i="1"/>
  <c r="GRH31" i="1"/>
  <c r="GQZ31" i="1"/>
  <c r="GQR31" i="1"/>
  <c r="GQJ31" i="1"/>
  <c r="GQB31" i="1"/>
  <c r="GPT31" i="1"/>
  <c r="GPL31" i="1"/>
  <c r="GPD31" i="1"/>
  <c r="GOV31" i="1"/>
  <c r="GON31" i="1"/>
  <c r="GOF31" i="1"/>
  <c r="GNX31" i="1"/>
  <c r="GNP31" i="1"/>
  <c r="GNH31" i="1"/>
  <c r="GMZ31" i="1"/>
  <c r="GMR31" i="1"/>
  <c r="GMJ31" i="1"/>
  <c r="GMB31" i="1"/>
  <c r="GLT31" i="1"/>
  <c r="GLL31" i="1"/>
  <c r="GLD31" i="1"/>
  <c r="GKV31" i="1"/>
  <c r="GKN31" i="1"/>
  <c r="GKF31" i="1"/>
  <c r="GJX31" i="1"/>
  <c r="GJP31" i="1"/>
  <c r="GJH31" i="1"/>
  <c r="GIZ31" i="1"/>
  <c r="GIR31" i="1"/>
  <c r="GIJ31" i="1"/>
  <c r="GIB31" i="1"/>
  <c r="GHT31" i="1"/>
  <c r="GHL31" i="1"/>
  <c r="GHD31" i="1"/>
  <c r="GGV31" i="1"/>
  <c r="GGN31" i="1"/>
  <c r="GGF31" i="1"/>
  <c r="GFX31" i="1"/>
  <c r="GFP31" i="1"/>
  <c r="GFH31" i="1"/>
  <c r="GEZ31" i="1"/>
  <c r="GER31" i="1"/>
  <c r="GEJ31" i="1"/>
  <c r="GEB31" i="1"/>
  <c r="GDT31" i="1"/>
  <c r="GDL31" i="1"/>
  <c r="GDD31" i="1"/>
  <c r="GCV31" i="1"/>
  <c r="GCN31" i="1"/>
  <c r="GCF31" i="1"/>
  <c r="GBX31" i="1"/>
  <c r="GBP31" i="1"/>
  <c r="GBH31" i="1"/>
  <c r="GAZ31" i="1"/>
  <c r="GAR31" i="1"/>
  <c r="GAJ31" i="1"/>
  <c r="GAB31" i="1"/>
  <c r="FZT31" i="1"/>
  <c r="FZL31" i="1"/>
  <c r="FZD31" i="1"/>
  <c r="FYV31" i="1"/>
  <c r="FYN31" i="1"/>
  <c r="FYF31" i="1"/>
  <c r="FXX31" i="1"/>
  <c r="FXP31" i="1"/>
  <c r="FXH31" i="1"/>
  <c r="FWZ31" i="1"/>
  <c r="FWR31" i="1"/>
  <c r="FWJ31" i="1"/>
  <c r="FWB31" i="1"/>
  <c r="FVT31" i="1"/>
  <c r="FVL31" i="1"/>
  <c r="FVD31" i="1"/>
  <c r="FUV31" i="1"/>
  <c r="FUN31" i="1"/>
  <c r="FUF31" i="1"/>
  <c r="FTX31" i="1"/>
  <c r="FTP31" i="1"/>
  <c r="FTH31" i="1"/>
  <c r="FSZ31" i="1"/>
  <c r="FSR31" i="1"/>
  <c r="FSJ31" i="1"/>
  <c r="FSB31" i="1"/>
  <c r="FRT31" i="1"/>
  <c r="FRL31" i="1"/>
  <c r="FRD31" i="1"/>
  <c r="FQV31" i="1"/>
  <c r="FQN31" i="1"/>
  <c r="FQF31" i="1"/>
  <c r="FPX31" i="1"/>
  <c r="FPP31" i="1"/>
  <c r="FPH31" i="1"/>
  <c r="FOZ31" i="1"/>
  <c r="FOR31" i="1"/>
  <c r="FOJ31" i="1"/>
  <c r="FOB31" i="1"/>
  <c r="FNT31" i="1"/>
  <c r="FNL31" i="1"/>
  <c r="FND31" i="1"/>
  <c r="FMV31" i="1"/>
  <c r="FMN31" i="1"/>
  <c r="FMF31" i="1"/>
  <c r="FLX31" i="1"/>
  <c r="FLP31" i="1"/>
  <c r="FLH31" i="1"/>
  <c r="FKZ31" i="1"/>
  <c r="FKR31" i="1"/>
  <c r="FKJ31" i="1"/>
  <c r="FKB31" i="1"/>
  <c r="FJT31" i="1"/>
  <c r="FJL31" i="1"/>
  <c r="FJD31" i="1"/>
  <c r="FIV31" i="1"/>
  <c r="FIN31" i="1"/>
  <c r="FIF31" i="1"/>
  <c r="FHX31" i="1"/>
  <c r="FHP31" i="1"/>
  <c r="FHH31" i="1"/>
  <c r="FGZ31" i="1"/>
  <c r="FGR31" i="1"/>
  <c r="FGJ31" i="1"/>
  <c r="FGB31" i="1"/>
  <c r="FFT31" i="1"/>
  <c r="FFL31" i="1"/>
  <c r="FFD31" i="1"/>
  <c r="FEV31" i="1"/>
  <c r="FEN31" i="1"/>
  <c r="FEF31" i="1"/>
  <c r="FDX31" i="1"/>
  <c r="FDP31" i="1"/>
  <c r="FDH31" i="1"/>
  <c r="FCZ31" i="1"/>
  <c r="FCR31" i="1"/>
  <c r="FCJ31" i="1"/>
  <c r="FCB31" i="1"/>
  <c r="FBT31" i="1"/>
  <c r="FBL31" i="1"/>
  <c r="FBD31" i="1"/>
  <c r="FAV31" i="1"/>
  <c r="FAN31" i="1"/>
  <c r="FAF31" i="1"/>
  <c r="EZX31" i="1"/>
  <c r="EZP31" i="1"/>
  <c r="EZH31" i="1"/>
  <c r="EYZ31" i="1"/>
  <c r="EYR31" i="1"/>
  <c r="EYJ31" i="1"/>
  <c r="EYB31" i="1"/>
  <c r="EXT31" i="1"/>
  <c r="EXL31" i="1"/>
  <c r="EXD31" i="1"/>
  <c r="EWV31" i="1"/>
  <c r="EWN31" i="1"/>
  <c r="EWF31" i="1"/>
  <c r="EVX31" i="1"/>
  <c r="EVP31" i="1"/>
  <c r="EVH31" i="1"/>
  <c r="EUZ31" i="1"/>
  <c r="EUR31" i="1"/>
  <c r="EUJ31" i="1"/>
  <c r="EUB31" i="1"/>
  <c r="ETT31" i="1"/>
  <c r="ETL31" i="1"/>
  <c r="ETD31" i="1"/>
  <c r="ESV31" i="1"/>
  <c r="ESN31" i="1"/>
  <c r="ESF31" i="1"/>
  <c r="ERX31" i="1"/>
  <c r="ERP31" i="1"/>
  <c r="ERH31" i="1"/>
  <c r="EQZ31" i="1"/>
  <c r="EQR31" i="1"/>
  <c r="EQJ31" i="1"/>
  <c r="EQB31" i="1"/>
  <c r="EPT31" i="1"/>
  <c r="EPL31" i="1"/>
  <c r="EPD31" i="1"/>
  <c r="EOV31" i="1"/>
  <c r="EON31" i="1"/>
  <c r="EOF31" i="1"/>
  <c r="ENX31" i="1"/>
  <c r="ENP31" i="1"/>
  <c r="ENH31" i="1"/>
  <c r="EMZ31" i="1"/>
  <c r="EMR31" i="1"/>
  <c r="EMJ31" i="1"/>
  <c r="EMB31" i="1"/>
  <c r="ELT31" i="1"/>
  <c r="ELL31" i="1"/>
  <c r="ELD31" i="1"/>
  <c r="EKV31" i="1"/>
  <c r="EKN31" i="1"/>
  <c r="EKF31" i="1"/>
  <c r="EJX31" i="1"/>
  <c r="EJP31" i="1"/>
  <c r="EJH31" i="1"/>
  <c r="EIZ31" i="1"/>
  <c r="EIR31" i="1"/>
  <c r="EIJ31" i="1"/>
  <c r="EIB31" i="1"/>
  <c r="EHT31" i="1"/>
  <c r="EHL31" i="1"/>
  <c r="EHD31" i="1"/>
  <c r="EGV31" i="1"/>
  <c r="EGN31" i="1"/>
  <c r="EGF31" i="1"/>
  <c r="EFX31" i="1"/>
  <c r="EFP31" i="1"/>
  <c r="EFH31" i="1"/>
  <c r="EEZ31" i="1"/>
  <c r="EER31" i="1"/>
  <c r="EEJ31" i="1"/>
  <c r="EEB31" i="1"/>
  <c r="EDT31" i="1"/>
  <c r="EDL31" i="1"/>
  <c r="EDD31" i="1"/>
  <c r="ECV31" i="1"/>
  <c r="ECN31" i="1"/>
  <c r="ECF31" i="1"/>
  <c r="EBX31" i="1"/>
  <c r="EBP31" i="1"/>
  <c r="EBH31" i="1"/>
  <c r="EAZ31" i="1"/>
  <c r="EAR31" i="1"/>
  <c r="EAJ31" i="1"/>
  <c r="EAB31" i="1"/>
  <c r="DZT31" i="1"/>
  <c r="DZL31" i="1"/>
  <c r="DZD31" i="1"/>
  <c r="DYV31" i="1"/>
  <c r="DYN31" i="1"/>
  <c r="DYF31" i="1"/>
  <c r="DXX31" i="1"/>
  <c r="DXP31" i="1"/>
  <c r="DXH31" i="1"/>
  <c r="DWZ31" i="1"/>
  <c r="DWR31" i="1"/>
  <c r="DWJ31" i="1"/>
  <c r="DWB31" i="1"/>
  <c r="DVT31" i="1"/>
  <c r="DVL31" i="1"/>
  <c r="DVD31" i="1"/>
  <c r="DUV31" i="1"/>
  <c r="DUN31" i="1"/>
  <c r="DUF31" i="1"/>
  <c r="DTX31" i="1"/>
  <c r="DTP31" i="1"/>
  <c r="DTH31" i="1"/>
  <c r="DSZ31" i="1"/>
  <c r="DSR31" i="1"/>
  <c r="DSJ31" i="1"/>
  <c r="DSB31" i="1"/>
  <c r="DRT31" i="1"/>
  <c r="DRL31" i="1"/>
  <c r="DRD31" i="1"/>
  <c r="DQV31" i="1"/>
  <c r="DQN31" i="1"/>
  <c r="DQF31" i="1"/>
  <c r="DPX31" i="1"/>
  <c r="DPP31" i="1"/>
  <c r="DPH31" i="1"/>
  <c r="DOZ31" i="1"/>
  <c r="DOR31" i="1"/>
  <c r="DOJ31" i="1"/>
  <c r="DOB31" i="1"/>
  <c r="DNT31" i="1"/>
  <c r="DNL31" i="1"/>
  <c r="DND31" i="1"/>
  <c r="DMV31" i="1"/>
  <c r="DMN31" i="1"/>
  <c r="DMF31" i="1"/>
  <c r="DLX31" i="1"/>
  <c r="DLP31" i="1"/>
  <c r="DLH31" i="1"/>
  <c r="DKZ31" i="1"/>
  <c r="DKR31" i="1"/>
  <c r="DKJ31" i="1"/>
  <c r="DKB31" i="1"/>
  <c r="DJT31" i="1"/>
  <c r="DJL31" i="1"/>
  <c r="DJD31" i="1"/>
  <c r="DIV31" i="1"/>
  <c r="DIN31" i="1"/>
  <c r="DIF31" i="1"/>
  <c r="DHX31" i="1"/>
  <c r="DHP31" i="1"/>
  <c r="DHH31" i="1"/>
  <c r="DGZ31" i="1"/>
  <c r="DGR31" i="1"/>
  <c r="DGJ31" i="1"/>
  <c r="DGB31" i="1"/>
  <c r="DFT31" i="1"/>
  <c r="DFL31" i="1"/>
  <c r="DFD31" i="1"/>
  <c r="DEV31" i="1"/>
  <c r="DEN31" i="1"/>
  <c r="DEF31" i="1"/>
  <c r="DDX31" i="1"/>
  <c r="DDP31" i="1"/>
  <c r="DDH31" i="1"/>
  <c r="DCZ31" i="1"/>
  <c r="DCR31" i="1"/>
  <c r="DCJ31" i="1"/>
  <c r="DCB31" i="1"/>
  <c r="DBT31" i="1"/>
  <c r="DBL31" i="1"/>
  <c r="DBD31" i="1"/>
  <c r="DAV31" i="1"/>
  <c r="DAN31" i="1"/>
  <c r="DAF31" i="1"/>
  <c r="CZX31" i="1"/>
  <c r="CZP31" i="1"/>
  <c r="CZH31" i="1"/>
  <c r="CYZ31" i="1"/>
  <c r="CYR31" i="1"/>
  <c r="CYJ31" i="1"/>
  <c r="CYB31" i="1"/>
  <c r="CXT31" i="1"/>
  <c r="CXL31" i="1"/>
  <c r="CXD31" i="1"/>
  <c r="CWV31" i="1"/>
  <c r="CWN31" i="1"/>
  <c r="CWF31" i="1"/>
  <c r="CVX31" i="1"/>
  <c r="CVP31" i="1"/>
  <c r="CVH31" i="1"/>
  <c r="CUZ31" i="1"/>
  <c r="CUR31" i="1"/>
  <c r="CUJ31" i="1"/>
  <c r="CUB31" i="1"/>
  <c r="CTT31" i="1"/>
  <c r="CTL31" i="1"/>
  <c r="CTD31" i="1"/>
  <c r="CSV31" i="1"/>
  <c r="CSN31" i="1"/>
  <c r="CSF31" i="1"/>
  <c r="CRX31" i="1"/>
  <c r="CRP31" i="1"/>
  <c r="CRH31" i="1"/>
  <c r="CQZ31" i="1"/>
  <c r="CQR31" i="1"/>
  <c r="CQJ31" i="1"/>
  <c r="CQB31" i="1"/>
  <c r="CPT31" i="1"/>
  <c r="CPL31" i="1"/>
  <c r="CPD31" i="1"/>
  <c r="COV31" i="1"/>
  <c r="CON31" i="1"/>
  <c r="COF31" i="1"/>
  <c r="CNX31" i="1"/>
  <c r="CNP31" i="1"/>
  <c r="CNH31" i="1"/>
  <c r="CMZ31" i="1"/>
  <c r="CMR31" i="1"/>
  <c r="CMJ31" i="1"/>
  <c r="CMB31" i="1"/>
  <c r="CLT31" i="1"/>
  <c r="CLL31" i="1"/>
  <c r="CLD31" i="1"/>
  <c r="CKV31" i="1"/>
  <c r="CKN31" i="1"/>
  <c r="CKF31" i="1"/>
  <c r="CJX31" i="1"/>
  <c r="CJP31" i="1"/>
  <c r="CJH31" i="1"/>
  <c r="CIZ31" i="1"/>
  <c r="CIR31" i="1"/>
  <c r="CIJ31" i="1"/>
  <c r="CIB31" i="1"/>
  <c r="CHT31" i="1"/>
  <c r="CHL31" i="1"/>
  <c r="CHD31" i="1"/>
  <c r="CGV31" i="1"/>
  <c r="CGN31" i="1"/>
  <c r="CGF31" i="1"/>
  <c r="CFX31" i="1"/>
  <c r="CFP31" i="1"/>
  <c r="CFH31" i="1"/>
  <c r="CEZ31" i="1"/>
  <c r="CER31" i="1"/>
  <c r="CEJ31" i="1"/>
  <c r="CEB31" i="1"/>
  <c r="CDT31" i="1"/>
  <c r="CDL31" i="1"/>
  <c r="CDD31" i="1"/>
  <c r="CCV31" i="1"/>
  <c r="CCN31" i="1"/>
  <c r="CCF31" i="1"/>
  <c r="CBX31" i="1"/>
  <c r="CBP31" i="1"/>
  <c r="CBH31" i="1"/>
  <c r="CAZ31" i="1"/>
  <c r="CAR31" i="1"/>
  <c r="CAJ31" i="1"/>
  <c r="CAB31" i="1"/>
  <c r="BZT31" i="1"/>
  <c r="BZL31" i="1"/>
  <c r="BZD31" i="1"/>
  <c r="BYV31" i="1"/>
  <c r="BYN31" i="1"/>
  <c r="BYF31" i="1"/>
  <c r="BXX31" i="1"/>
  <c r="BXP31" i="1"/>
  <c r="BXH31" i="1"/>
  <c r="BWZ31" i="1"/>
  <c r="BWR31" i="1"/>
  <c r="BWJ31" i="1"/>
  <c r="BWB31" i="1"/>
  <c r="BVT31" i="1"/>
  <c r="BVL31" i="1"/>
  <c r="BVD31" i="1"/>
  <c r="BUV31" i="1"/>
  <c r="BUN31" i="1"/>
  <c r="BUF31" i="1"/>
  <c r="BTX31" i="1"/>
  <c r="BTP31" i="1"/>
  <c r="BTH31" i="1"/>
  <c r="BSZ31" i="1"/>
  <c r="BSR31" i="1"/>
  <c r="BSJ31" i="1"/>
  <c r="BSB31" i="1"/>
  <c r="BRT31" i="1"/>
  <c r="BRL31" i="1"/>
  <c r="BRD31" i="1"/>
  <c r="BQV31" i="1"/>
  <c r="BQN31" i="1"/>
  <c r="BQF31" i="1"/>
  <c r="BPX31" i="1"/>
  <c r="BPP31" i="1"/>
  <c r="BPH31" i="1"/>
  <c r="BOZ31" i="1"/>
  <c r="BOR31" i="1"/>
  <c r="BOJ31" i="1"/>
  <c r="BOB31" i="1"/>
  <c r="BNT31" i="1"/>
  <c r="BNL31" i="1"/>
  <c r="BND31" i="1"/>
  <c r="BMV31" i="1"/>
  <c r="BMN31" i="1"/>
  <c r="BMF31" i="1"/>
  <c r="BLX31" i="1"/>
  <c r="BLP31" i="1"/>
  <c r="BLH31" i="1"/>
  <c r="BKZ31" i="1"/>
  <c r="BKR31" i="1"/>
  <c r="BKJ31" i="1"/>
  <c r="BKB31" i="1"/>
  <c r="BJT31" i="1"/>
  <c r="BJL31" i="1"/>
  <c r="BJD31" i="1"/>
  <c r="BIV31" i="1"/>
  <c r="BIN31" i="1"/>
  <c r="BIF31" i="1"/>
  <c r="BHX31" i="1"/>
  <c r="BHP31" i="1"/>
  <c r="BHH31" i="1"/>
  <c r="BGZ31" i="1"/>
  <c r="BGR31" i="1"/>
  <c r="BGJ31" i="1"/>
  <c r="BGB31" i="1"/>
  <c r="BFT31" i="1"/>
  <c r="BFL31" i="1"/>
  <c r="BFD31" i="1"/>
  <c r="BEV31" i="1"/>
  <c r="BEN31" i="1"/>
  <c r="BEF31" i="1"/>
  <c r="BDX31" i="1"/>
  <c r="BDP31" i="1"/>
  <c r="BDH31" i="1"/>
  <c r="BCZ31" i="1"/>
  <c r="BCR31" i="1"/>
  <c r="BCJ31" i="1"/>
  <c r="BCB31" i="1"/>
  <c r="BBT31" i="1"/>
  <c r="BBL31" i="1"/>
  <c r="BBD31" i="1"/>
  <c r="BAV31" i="1"/>
  <c r="BAN31" i="1"/>
  <c r="BAF31" i="1"/>
  <c r="AZX31" i="1"/>
  <c r="AZP31" i="1"/>
  <c r="AZH31" i="1"/>
  <c r="AYZ31" i="1"/>
  <c r="AYR31" i="1"/>
  <c r="AYJ31" i="1"/>
  <c r="AYB31" i="1"/>
  <c r="AXT31" i="1"/>
  <c r="AXL31" i="1"/>
  <c r="AXD31" i="1"/>
  <c r="AWV31" i="1"/>
  <c r="AWN31" i="1"/>
  <c r="AWF31" i="1"/>
  <c r="AVX31" i="1"/>
  <c r="AVP31" i="1"/>
  <c r="AVH31" i="1"/>
  <c r="AUZ31" i="1"/>
  <c r="AUR31" i="1"/>
  <c r="AUJ31" i="1"/>
  <c r="AUB31" i="1"/>
  <c r="ATT31" i="1"/>
  <c r="ATL31" i="1"/>
  <c r="ATD31" i="1"/>
  <c r="ASV31" i="1"/>
  <c r="ASN31" i="1"/>
  <c r="ASF31" i="1"/>
  <c r="ARX31" i="1"/>
  <c r="ARP31" i="1"/>
  <c r="ARH31" i="1"/>
  <c r="AQZ31" i="1"/>
  <c r="AQR31" i="1"/>
  <c r="AQJ31" i="1"/>
  <c r="AQB31" i="1"/>
  <c r="APT31" i="1"/>
  <c r="APL31" i="1"/>
  <c r="APD31" i="1"/>
  <c r="AOV31" i="1"/>
  <c r="AON31" i="1"/>
  <c r="AOF31" i="1"/>
  <c r="ANX31" i="1"/>
  <c r="ANP31" i="1"/>
  <c r="ANH31" i="1"/>
  <c r="AMZ31" i="1"/>
  <c r="AMR31" i="1"/>
  <c r="AMJ31" i="1"/>
  <c r="AMB31" i="1"/>
  <c r="ALT31" i="1"/>
  <c r="ALL31" i="1"/>
  <c r="ALD31" i="1"/>
  <c r="AKV31" i="1"/>
  <c r="AKN31" i="1"/>
  <c r="AKF31" i="1"/>
  <c r="AJX31" i="1"/>
  <c r="AJP31" i="1"/>
  <c r="AJH31" i="1"/>
  <c r="AIZ31" i="1"/>
  <c r="AIR31" i="1"/>
  <c r="AIJ31" i="1"/>
  <c r="AIB31" i="1"/>
  <c r="AHT31" i="1"/>
  <c r="AHL31" i="1"/>
  <c r="AHD31" i="1"/>
  <c r="AGV31" i="1"/>
  <c r="AGN31" i="1"/>
  <c r="AGF31" i="1"/>
  <c r="AFX31" i="1"/>
  <c r="AFP31" i="1"/>
  <c r="AFH31" i="1"/>
  <c r="AEZ31" i="1"/>
  <c r="AER31" i="1"/>
  <c r="AEJ31" i="1"/>
  <c r="AEB31" i="1"/>
  <c r="ADT31" i="1"/>
  <c r="ADL31" i="1"/>
  <c r="ADD31" i="1"/>
  <c r="ACV31" i="1"/>
  <c r="ACN31" i="1"/>
  <c r="ACF31" i="1"/>
  <c r="ABX31" i="1"/>
  <c r="ABP31" i="1"/>
  <c r="ABH31" i="1"/>
  <c r="AAZ31" i="1"/>
  <c r="AAR31" i="1"/>
  <c r="AAJ31" i="1"/>
  <c r="AAB31" i="1"/>
  <c r="ZT31" i="1"/>
  <c r="ZL31" i="1"/>
  <c r="ZD31" i="1"/>
  <c r="YV31" i="1"/>
  <c r="YN31" i="1"/>
  <c r="YF31" i="1"/>
  <c r="XX31" i="1"/>
  <c r="XP31" i="1"/>
  <c r="XH31" i="1"/>
  <c r="WZ31" i="1"/>
  <c r="WR31" i="1"/>
  <c r="WJ31" i="1"/>
  <c r="WB31" i="1"/>
  <c r="VT31" i="1"/>
  <c r="VL31" i="1"/>
  <c r="VD31" i="1"/>
  <c r="UV31" i="1"/>
  <c r="UN31" i="1"/>
  <c r="UF31" i="1"/>
  <c r="TX31" i="1"/>
  <c r="TP31" i="1"/>
  <c r="TH31" i="1"/>
  <c r="SZ31" i="1"/>
  <c r="SR31" i="1"/>
  <c r="SJ31" i="1"/>
  <c r="SB31" i="1"/>
  <c r="RT31" i="1"/>
  <c r="RL31" i="1"/>
  <c r="RD31" i="1"/>
  <c r="QV31" i="1"/>
  <c r="QN31" i="1"/>
  <c r="QF31" i="1"/>
  <c r="PX31" i="1"/>
  <c r="PP31" i="1"/>
  <c r="PH31" i="1"/>
  <c r="OZ31" i="1"/>
  <c r="OR31" i="1"/>
  <c r="OJ31" i="1"/>
  <c r="OB31" i="1"/>
  <c r="NT31" i="1"/>
  <c r="NL31" i="1"/>
  <c r="ND31" i="1"/>
  <c r="MV31" i="1"/>
  <c r="MN31" i="1"/>
  <c r="MF31" i="1"/>
  <c r="LX31" i="1"/>
  <c r="LP31" i="1"/>
  <c r="LH31" i="1"/>
  <c r="KZ31" i="1"/>
  <c r="KR31" i="1"/>
  <c r="KJ31" i="1"/>
  <c r="KB31" i="1"/>
  <c r="JT31" i="1"/>
  <c r="JL31" i="1"/>
  <c r="JD31" i="1"/>
  <c r="IV31" i="1"/>
  <c r="IN31" i="1"/>
  <c r="IF31" i="1"/>
  <c r="HX31" i="1"/>
  <c r="HP31" i="1"/>
  <c r="HH31" i="1"/>
  <c r="GZ31" i="1"/>
  <c r="GR31" i="1"/>
  <c r="GJ31" i="1"/>
  <c r="GB31" i="1"/>
  <c r="FT31" i="1"/>
  <c r="FL31" i="1"/>
  <c r="FD31" i="1"/>
  <c r="EV31" i="1"/>
  <c r="EN31" i="1"/>
  <c r="EF31" i="1"/>
</calcChain>
</file>

<file path=xl/sharedStrings.xml><?xml version="1.0" encoding="utf-8"?>
<sst xmlns="http://schemas.openxmlformats.org/spreadsheetml/2006/main" count="23286" uniqueCount="8878">
  <si>
    <t xml:space="preserve">Item </t>
  </si>
  <si>
    <t>Quant</t>
  </si>
  <si>
    <t>Preço Unitário</t>
  </si>
  <si>
    <t>Preço Total</t>
  </si>
  <si>
    <t>MANUTENÇÃO E CONSERVAÇÃO DE ALVENARIAS E FECHAMENTOS</t>
  </si>
  <si>
    <t>1.1</t>
  </si>
  <si>
    <t>04-01-51</t>
  </si>
  <si>
    <t>EDIF</t>
  </si>
  <si>
    <t>BLOCOS VAZADOS DE CONCRETO APARENTE - 14CM</t>
  </si>
  <si>
    <t>M2</t>
  </si>
  <si>
    <t>1.2</t>
  </si>
  <si>
    <t>04-01-52</t>
  </si>
  <si>
    <t>BLOCOS VAZADOS DE CONCRETO APARENTE - 19CM</t>
  </si>
  <si>
    <t>1.3</t>
  </si>
  <si>
    <t>1.4</t>
  </si>
  <si>
    <t>1.5</t>
  </si>
  <si>
    <t>1.6</t>
  </si>
  <si>
    <t>1.7</t>
  </si>
  <si>
    <t>1.10</t>
  </si>
  <si>
    <t>04-01-97</t>
  </si>
  <si>
    <t>CONCRETO "GROUT"</t>
  </si>
  <si>
    <t>M3</t>
  </si>
  <si>
    <t>VERGAS, CINTAS E PILARETES DE CONCRETO</t>
  </si>
  <si>
    <t>SINAPI</t>
  </si>
  <si>
    <t>DEMOLIÇÕES</t>
  </si>
  <si>
    <t>04-50-04</t>
  </si>
  <si>
    <t>DEMOLIÇÃO DE ALVENARIA EM GERAL (TIJOLOS OU BLOCOS)</t>
  </si>
  <si>
    <t>04-50-09</t>
  </si>
  <si>
    <t>DEMOLIÇÃO DE VERGAS, CINTAS E PILARETES DE CONCRETO</t>
  </si>
  <si>
    <t>04-50-10</t>
  </si>
  <si>
    <t>DEMOLIÇÃO DE PLACAS DIVISÓRIAS DE GRANILITE OU SIMILAR</t>
  </si>
  <si>
    <t>RETIRADAS</t>
  </si>
  <si>
    <t>RECOLOCAÇÕES</t>
  </si>
  <si>
    <t>04-70-10</t>
  </si>
  <si>
    <t>RECOLOCAÇÃO DE PLACAS DIVISÓRIAS DE GRANILITE OU SIMILAR</t>
  </si>
  <si>
    <t>96358</t>
  </si>
  <si>
    <t>2.0</t>
  </si>
  <si>
    <t>MANUTENÇÃO E IMPERMEABILIZAÇÕES</t>
  </si>
  <si>
    <t>M</t>
  </si>
  <si>
    <t>3.0</t>
  </si>
  <si>
    <t>MANUTENÇÃO E CONSERVAÇÃO DE COBERTURAS</t>
  </si>
  <si>
    <t>ESTRUTURAS DE COBERTURA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</si>
  <si>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</si>
  <si>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</si>
  <si>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</si>
  <si>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</si>
  <si>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</si>
  <si>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</si>
  <si>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</si>
  <si>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</si>
  <si>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</si>
  <si>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</si>
  <si>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</si>
  <si>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</si>
  <si>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</si>
  <si>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</si>
  <si>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06-01-10</t>
  </si>
  <si>
    <t>ESTRUTURA DE MADEIRA, EM TERÇAS, PARA TELHAS ONDULADAS CA/AL/PL/AG</t>
  </si>
  <si>
    <t>06-01-13</t>
  </si>
  <si>
    <t>ESTRUTURA DE MADEIRA, PONTALETADA, PARA TELHAS ONDULADAS CA/AL/PL/AG</t>
  </si>
  <si>
    <t>TELHADOS</t>
  </si>
  <si>
    <t>06-50-20</t>
  </si>
  <si>
    <t>DEMOLIÇÃO DE TELHAS DE BARRO COZIDO OU VIDRO EM GERAL</t>
  </si>
  <si>
    <t>06-50-25</t>
  </si>
  <si>
    <t>DEMOLIÇÃO DE TELHAS EM GERAL, EXCLUSIVE TELHAS DE BARRO COZIDO E VIDRO</t>
  </si>
  <si>
    <t>SERVIÇOS PARCIAIS</t>
  </si>
  <si>
    <t>06-80-01</t>
  </si>
  <si>
    <t>REVISÃO GERAL DE TELHADOS DE BARRO, INCLUSIVE TOMADA DE GOTEIRA</t>
  </si>
  <si>
    <t>06-80-02</t>
  </si>
  <si>
    <t>REMANEJAMENTO DE TELHAS DE BARRO COZIDO, INCLUSIVE ESCOVAMENTO</t>
  </si>
  <si>
    <t>06-80-03</t>
  </si>
  <si>
    <t>REVISÃO, ESCOVAÇÃO, INCLUSIVE  TOMADA DE GOTEIRAS DE TELHADOS EM GERAL, EXCLUSIVE PARA TELHAS DE BARRO COZIDO OU VIDRO</t>
  </si>
  <si>
    <t>06-80-10</t>
  </si>
  <si>
    <t>MADEIRAMENTO DE TELHADO, PADRÃO PEROBA - RIPAS 1,5X5CM</t>
  </si>
  <si>
    <t>06-80-12</t>
  </si>
  <si>
    <t>MADEIRAMENTO DE TELHADO, PADRÃO PEROBA - CAIBROS 5X6CM</t>
  </si>
  <si>
    <t>06-80-16</t>
  </si>
  <si>
    <t>MADEIRAMENTO DE TELHADO, PADRÃO PEROBA - VIGAS 6X12CM</t>
  </si>
  <si>
    <t>UN</t>
  </si>
  <si>
    <t>4.0</t>
  </si>
  <si>
    <t>MANUTENÇÃO E CONSERVAÇÃO DE ESQUADRIAS DE MADEIRA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</si>
  <si>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</si>
  <si>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</si>
  <si>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</si>
  <si>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</si>
  <si>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</si>
  <si>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</si>
  <si>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</si>
  <si>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</si>
  <si>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</si>
  <si>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</si>
  <si>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</si>
  <si>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</si>
  <si>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</si>
  <si>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</si>
  <si>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</si>
  <si>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</si>
  <si>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PORTAS DE PASSAGEM</t>
  </si>
  <si>
    <t>05.01.029</t>
  </si>
  <si>
    <t>FDE</t>
  </si>
  <si>
    <t xml:space="preserve">FERRAGENS E COMPLEMENTOS METÁLICOS </t>
  </si>
  <si>
    <t>07-02-16</t>
  </si>
  <si>
    <t>FECHADURA TIPO GORGE (55MM) - TRÁFEGO INTENSO,  MAÇANETA EM ZEMAC, GUARNIÇÕES EM AÇO, ACABAMENTO CROMADO BRILHANTE</t>
  </si>
  <si>
    <t>07-02-50</t>
  </si>
  <si>
    <t>TARGETA DE SOBREPOR,TIPO "LIVRE-OCUPADO"- 60X65MM</t>
  </si>
  <si>
    <t>07-60-65</t>
  </si>
  <si>
    <t>RETIRADA DE MAÇANETAS</t>
  </si>
  <si>
    <t>PAR</t>
  </si>
  <si>
    <t>07-60-66</t>
  </si>
  <si>
    <t>RETIRADA DE ESPELHOS</t>
  </si>
  <si>
    <t>07-60-67</t>
  </si>
  <si>
    <t>RETIRADA DE ROSETAS OU ENTRADAS DE CHAVE GORGE</t>
  </si>
  <si>
    <t>07-60-68</t>
  </si>
  <si>
    <t>RETIRADA DE BORBOLETAS OU LEVANTADORES TIPO "UNHA"</t>
  </si>
  <si>
    <t>RETIRADA DE DOBRADIÇAS</t>
  </si>
  <si>
    <t>5.0</t>
  </si>
  <si>
    <t>MANUTENÇÃO E CONSERVAÇÃO DE ESQUADRIAS DE METÁLICAS</t>
  </si>
  <si>
    <t>5.1</t>
  </si>
  <si>
    <t>5.2</t>
  </si>
  <si>
    <t>5.3</t>
  </si>
  <si>
    <t>5.4</t>
  </si>
  <si>
    <t>5.5</t>
  </si>
  <si>
    <t>KG</t>
  </si>
  <si>
    <t>6.0</t>
  </si>
  <si>
    <t>MANUTENÇÃO E CONSERVAÇÃO DE INSTALAÇÕES ELÉTRICAS</t>
  </si>
  <si>
    <t>CONDUTORES - BT</t>
  </si>
  <si>
    <t>6.1</t>
  </si>
  <si>
    <t>6.2</t>
  </si>
  <si>
    <t>6.3</t>
  </si>
  <si>
    <t>6.4</t>
  </si>
  <si>
    <t>6.5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</si>
  <si>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</si>
  <si>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</si>
  <si>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</si>
  <si>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</si>
  <si>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</si>
  <si>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</si>
  <si>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</si>
  <si>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</si>
  <si>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</si>
  <si>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</si>
  <si>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</si>
  <si>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</si>
  <si>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</si>
  <si>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6.21</t>
  </si>
  <si>
    <t>6.23</t>
  </si>
  <si>
    <t>6.24</t>
  </si>
  <si>
    <t>6.25</t>
  </si>
  <si>
    <t>6.27</t>
  </si>
  <si>
    <t>6.29</t>
  </si>
  <si>
    <t>6.31</t>
  </si>
  <si>
    <t>6.32</t>
  </si>
  <si>
    <t>6.33</t>
  </si>
  <si>
    <t>6.34</t>
  </si>
  <si>
    <t>6.35</t>
  </si>
  <si>
    <t>09-03-09</t>
  </si>
  <si>
    <t>CABO 16,00MM2 - ISOLAMENTO PARA 0,7KV - CLASSE 4 - FLEXÍVEL</t>
  </si>
  <si>
    <t>09-03-61</t>
  </si>
  <si>
    <t>FIO TELEFÔNICO EXTERNO TIPO FE-100 PAR PARALELO</t>
  </si>
  <si>
    <t>PONTOS DE ENERGIA</t>
  </si>
  <si>
    <t>09-07-01</t>
  </si>
  <si>
    <t>PONTO COM INTERRUPTOR SIMPLES - 1 TECLA, EM CAIXA 4"X2"</t>
  </si>
  <si>
    <t>09-07-02</t>
  </si>
  <si>
    <t>PONTO COM INTERRUPTOR SIMPLES - 2 TECLAS, EM CAIXA 4"X2"</t>
  </si>
  <si>
    <t>DEMOLIÇÕES - PONTOS  E APARELHOS</t>
  </si>
  <si>
    <t>RETIRADA DE FIO EMBUTIDO - ATÉ 16MM2</t>
  </si>
  <si>
    <t>SERVIÇOS PARCIAIS - PONTOS E APARELHOS</t>
  </si>
  <si>
    <t>09-82-06</t>
  </si>
  <si>
    <t>09-82-07</t>
  </si>
  <si>
    <t>09-82-08</t>
  </si>
  <si>
    <t>ESPELHO PLÁSTICO - 3"X3"</t>
  </si>
  <si>
    <t>ESPELHO PLÁSTICO - 4"X2"</t>
  </si>
  <si>
    <t>ESPELHO PLÁSTICO - 4"X4"</t>
  </si>
  <si>
    <t>TOMADA SIMPLES DE EMBUTIR - PARA PISO</t>
  </si>
  <si>
    <t>SOQUETE ANTIVIBRATÓRIO PARA LÂMPADA FLUORESCENTE SEM PORTA-STARTER</t>
  </si>
  <si>
    <t>LÂMPADA FLUORESCENTE - 20W</t>
  </si>
  <si>
    <t>LÂMPADA FLUORESCENTE 32W</t>
  </si>
  <si>
    <t>TOMADA RJ 45 PARA INFORMÁTICA COM PLACA</t>
  </si>
  <si>
    <t>PATCH CORD RJ45 - 1,5M</t>
  </si>
  <si>
    <t>PATCH CORD RJ45 - 2,5M</t>
  </si>
  <si>
    <t>CABO UTP - CATEGORIA 4 E 5 PARES</t>
  </si>
  <si>
    <t>LÂMPADA DE LED TUBULAR T8 - 18/20W</t>
  </si>
  <si>
    <t>LÂMPADA DE LED BULBO 10W - SOQUETE E-27</t>
  </si>
  <si>
    <t>41.12.210</t>
  </si>
  <si>
    <t>CDHU</t>
  </si>
  <si>
    <t>7.0</t>
  </si>
  <si>
    <t>MANUTENÇÃO E CONSERVAÇÃO DE INSTALAÇÕES HIDRÁULICAS</t>
  </si>
  <si>
    <t>REDE DE ÁGUA FRIA - TUBULAÇÃO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</si>
  <si>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</si>
  <si>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</si>
  <si>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</si>
  <si>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</si>
  <si>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</si>
  <si>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</si>
  <si>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</si>
  <si>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</si>
  <si>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</si>
  <si>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</si>
  <si>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</si>
  <si>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</si>
  <si>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</si>
  <si>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</si>
  <si>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</si>
  <si>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</si>
  <si>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</si>
  <si>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</si>
  <si>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</si>
  <si>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</si>
  <si>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</si>
  <si>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</si>
  <si>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</si>
  <si>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</si>
  <si>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</si>
  <si>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</si>
  <si>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</si>
  <si>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</si>
  <si>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</si>
  <si>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</si>
  <si>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</si>
  <si>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</si>
  <si>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</si>
  <si>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</si>
  <si>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</si>
  <si>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</si>
  <si>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</si>
  <si>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</si>
  <si>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</si>
  <si>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</si>
  <si>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</si>
  <si>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</si>
  <si>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</si>
  <si>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</si>
  <si>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</si>
  <si>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REDE DE ÁGUA FRIA - ACESSÓRIOS</t>
  </si>
  <si>
    <t>REGISTRO DE GAVETA, METAL AMARELO - 3/4"</t>
  </si>
  <si>
    <t>REGISTRO DE GAVETA, METAL AMARELO - 1"</t>
  </si>
  <si>
    <t>REDE DE ESGOTO SANITÁRIO - TUBULAÇÃO</t>
  </si>
  <si>
    <t>REDE DE ESGOTO SANITÁRIO - ACESSÓRIOS</t>
  </si>
  <si>
    <t>CAIXA DE GORDURA COM CESTO DE LIMPEZA EM PVC 100MM - TIGRE OU SIMILAR</t>
  </si>
  <si>
    <t>REDE DE ÁGUAS PLUVIAIS - CAPTAÇÃO</t>
  </si>
  <si>
    <t>CALHA EM CHAPA DE AÇO GALVANIZADO N.24 - DESENVOLVIMENTO 100CM</t>
  </si>
  <si>
    <t>RUFO EM CHAPA DE AÇO GALVANIZADO N.24 - DESENVOLVIMENTO 50CM</t>
  </si>
  <si>
    <t>REDE DE ÁGUAS PLUVIAIS - TUBULAÇÃO</t>
  </si>
  <si>
    <t>CONDUTOR EM TUBO DE PVC RÍGIDO, PONTA E BOLSA - 50MM (2")</t>
  </si>
  <si>
    <t>CONDUTOR EM TUBO DE PVC RÍGIDO, PONTA E BOLSA - 75MM (3")</t>
  </si>
  <si>
    <t>GRELHA HEMISFÉRICA DE FERRO FUNDIDO - 75MM</t>
  </si>
  <si>
    <t>APARELHOS SANITÁRIOS E EQUIPAMENTOS</t>
  </si>
  <si>
    <t>METAIS SANITÁRIOS E ACESSÓRIOS</t>
  </si>
  <si>
    <t>TORNEIRA DE PRESSÃO PARA USO GERAL, METAL CROMADO - 1/2"</t>
  </si>
  <si>
    <t>TORNEIRA DE PRESSÃO PARA USO GERAL, METAL CROMADO - 3/4"</t>
  </si>
  <si>
    <t>TORNEIRA DE PRESSÃO PARA PIA, COM CORPO LONGO E AERADOR - 3/4"</t>
  </si>
  <si>
    <t>DEMOLIÇÃO DE CALHAS, RUFOS OU RINCÕES EM CHAPA METÁLICA</t>
  </si>
  <si>
    <t>DEMOLIÇÃO DE CONDUTORES APARENTES</t>
  </si>
  <si>
    <t>DEMOLIÇÕES DE REGISTROS</t>
  </si>
  <si>
    <t>DEMOLIÇÃO DE TUBULAÇÃO DE PVC RÍGIDO - ATÉ 4"</t>
  </si>
  <si>
    <t>DEMOLIÇÃO DE TUBULAÇÃO DE PVC RÍGIDO - ACIMA DE 4"</t>
  </si>
  <si>
    <t>86883</t>
  </si>
  <si>
    <t>OUTROS SERVIÇOS</t>
  </si>
  <si>
    <t>CAIXA DE PASSAGEM EM ALVENARIA - TAMPA DE CONCRETO</t>
  </si>
  <si>
    <t>CHAPISCO COMUM - ARGAMASSA DE CIMENTO E AREIA 1:3</t>
  </si>
  <si>
    <t>EMBOÇO - ARGAMASSA MISTA DE CIMENTO, CAL E AREIA 1:4/12</t>
  </si>
  <si>
    <t>REBOCO INTERNO - ARGAMASSA PRÉ-FABRICADA</t>
  </si>
  <si>
    <t>8.0</t>
  </si>
  <si>
    <t>MANUTENÇÃO E CONSERVAÇÃO DE REVESTIMENTOS</t>
  </si>
  <si>
    <t>REVESTIMENTOS DE FORRO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</si>
  <si>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</si>
  <si>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</si>
  <si>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</si>
  <si>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</si>
  <si>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</si>
  <si>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</si>
  <si>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</si>
  <si>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</si>
  <si>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</si>
  <si>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</si>
  <si>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</si>
  <si>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</si>
  <si>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</si>
  <si>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</si>
  <si>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</si>
  <si>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</si>
  <si>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REVESTIMENTO DE PAREDES INTERNAS</t>
  </si>
  <si>
    <t>EMBOÇO INTERNO - ARGAMASSA MISTA DE CIMENTO, CAL E AREIA 1:4/12</t>
  </si>
  <si>
    <t>REVESTIMENTO COM GESSO</t>
  </si>
  <si>
    <t>AZULEJOS, JUNTA AMARRAÇÃO OU A PRUMO - ASSENTES COM ARGAMASSA COLANTE</t>
  </si>
  <si>
    <t>REVESTIMENTO DE PAREDES EXTERNAS</t>
  </si>
  <si>
    <t>REBOCO EXTERNO - ARGAMASSA PRÉ-FABRICADA</t>
  </si>
  <si>
    <t>11-03-01</t>
  </si>
  <si>
    <t>11-03-13</t>
  </si>
  <si>
    <t>DEMOLIÇÃO DE ARGAMASSA DE CAL E AREIA OU MISTA</t>
  </si>
  <si>
    <t>DEMOLIÇÃO DE ARGAMASSA DE CIMENTO E AREIA</t>
  </si>
  <si>
    <t>DEMOLIÇÃO DE REVESTIMENTO CERÂMICO OU SIMILAR</t>
  </si>
  <si>
    <t>11-80-05</t>
  </si>
  <si>
    <t>11-80-06</t>
  </si>
  <si>
    <t>REPAROS EM EMBOÇO - ARGAMASSA MISTA DE CIMENTO, CAL E AREIA 1:4/12</t>
  </si>
  <si>
    <t>REPAROS EM REBOCO - ARGAMASSA DE CAL E AREIA 1:2</t>
  </si>
  <si>
    <t>9.0</t>
  </si>
  <si>
    <t>MANUTENÇÃO E CONSERVAÇÃO DE FORROS</t>
  </si>
  <si>
    <t>FORROS</t>
  </si>
  <si>
    <t>9.1</t>
  </si>
  <si>
    <t>9.2</t>
  </si>
  <si>
    <t>9.3</t>
  </si>
  <si>
    <t>FORRO EM RÉGUA DE PVC 200MM - INCLUSIVE PERFIS DE FIXAÇÃO E ACABAMENTO</t>
  </si>
  <si>
    <t>RETIRADA DE FORRO EM RÉGUAS DE PVC, INCLUSIVE PERFIS</t>
  </si>
  <si>
    <t>MANUTENÇÃO E CONSERVAÇÃO DE PISOS</t>
  </si>
  <si>
    <t>REVESTIMENTO DE PISOS</t>
  </si>
  <si>
    <t>10.1</t>
  </si>
  <si>
    <t>10.2</t>
  </si>
  <si>
    <t>10.3</t>
  </si>
  <si>
    <t>10.4</t>
  </si>
  <si>
    <t>10.5</t>
  </si>
  <si>
    <t>PISO CERÂMICO ESMALTADO  (PEI-5) - ASSENTADO COM ARGAMASSA COLANTE</t>
  </si>
  <si>
    <t>RODAPÉ CERÂMICO ESMALTADO PEIV 7CM À 10CM</t>
  </si>
  <si>
    <t xml:space="preserve">ARREMATE DE PISOS E ESCADAS </t>
  </si>
  <si>
    <t>MANUTENÇÃO E CONSERVAÇÃO DE VIDROS</t>
  </si>
  <si>
    <t>VIDROS ENCAIXILHADOS E ESPELHOS</t>
  </si>
  <si>
    <t>11.1</t>
  </si>
  <si>
    <t>11.2</t>
  </si>
  <si>
    <t>MANUTENÇÃO E CONSERVAÇÃO DE PINTURA</t>
  </si>
  <si>
    <t>PINTURA EM ALVENARIA E CONCRETO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</si>
  <si>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</si>
  <si>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</si>
  <si>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</si>
  <si>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</si>
  <si>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</si>
  <si>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</si>
  <si>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</si>
  <si>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</si>
  <si>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</si>
  <si>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</si>
  <si>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15-01-15</t>
  </si>
  <si>
    <t>15-01-23</t>
  </si>
  <si>
    <t>TINTA ACRÍLICA - CONCRETO OU REBOCO SEM MASSA CORRIDA</t>
  </si>
  <si>
    <t>TINTA ESMALTE SINTÉTICO - CONCRETO OU REBOCO SEM MASSA CORRIDA</t>
  </si>
  <si>
    <t>ESMALTE SINTÉTICO - ESQUADRIAS E PEÇAS DE MARCENARIA, SEM EMASSAMENTO</t>
  </si>
  <si>
    <t>ESMALTE SINTÉTICO - ESQUADRIAS E PEÇAS DE MARCENARIA, COM EMASSAMENTO</t>
  </si>
  <si>
    <t>ESMALTE SINTÉTICO - ESTRUTURAS DE MADEIRA, SEM EMASSAMENTO</t>
  </si>
  <si>
    <t>ESMALTE SINTÉTICO - RODAPÉS, GUARNIÇÕES E MOLDURAS DE MADEIRA</t>
  </si>
  <si>
    <t>ESMALTE SINTÉTICO - ESQUADRIAS E PEÇAS DE SERRALHERIA</t>
  </si>
  <si>
    <t>ESMALTE SINTÉTICO - ESTRUTURAS METÁLICAS</t>
  </si>
  <si>
    <t>ESMALTE SINTÉTICO - EXTERIOR DE CALHAS, RUFOS E CONDUTORES</t>
  </si>
  <si>
    <t>PINTURA EM METAL</t>
  </si>
  <si>
    <t>13.0</t>
  </si>
  <si>
    <t>MANUTENÇÃO E CONSERVAÇÃO DE SERVIÇOS COMPLEMENTARES</t>
  </si>
  <si>
    <t>PAVIMENTAÇÃO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</si>
  <si>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</si>
  <si>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</si>
  <si>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</si>
  <si>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</si>
  <si>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</si>
  <si>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</si>
  <si>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</si>
  <si>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</si>
  <si>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</si>
  <si>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</si>
  <si>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</si>
  <si>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</si>
  <si>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</si>
  <si>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</si>
  <si>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</si>
  <si>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</si>
  <si>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</si>
  <si>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</si>
  <si>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</si>
  <si>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</si>
  <si>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</si>
  <si>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</si>
  <si>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</si>
  <si>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</si>
  <si>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</si>
  <si>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</si>
  <si>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</si>
  <si>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</si>
  <si>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</si>
  <si>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</si>
  <si>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</si>
  <si>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CONCRETO SIMPLES DESEMPENADO E RIPADO, 200KG CIM/M3</t>
  </si>
  <si>
    <t>CONCRETO DESEMPENADO E RIPADO (PMSP-DL.1009/47), 335KG CIM/M3 - 7CM</t>
  </si>
  <si>
    <t>PASSEIO DE CONCRETO, FCK=25MPA, INCLUINDO PREPARO DA CAIXA E LASTRO DE BRITA</t>
  </si>
  <si>
    <t>GUIA DE CONCRETO RETA OU CURVA, TIPO PMSP</t>
  </si>
  <si>
    <t>REBAIXAMENTO DE GUIA</t>
  </si>
  <si>
    <t>QD.01 - DEMARCAÇÃO DE QUADRA COM TINTA A BASE DE BORRACHA CLORADA - VOLEIBOL</t>
  </si>
  <si>
    <t>QD.02 - DEMARCAÇÃO DE QUADRA COM TINTA A BASE DE BORRACHA. CLORADA - FUTEBOL DE SALÃO</t>
  </si>
  <si>
    <t>QD.03 - DEMARCAÇÃO DE QUADRA COM TINTA A BASE DE BORRACHA CLORADA - BASQUETE</t>
  </si>
  <si>
    <t>QD.05 - DEMARCAÇÃO DE QUADRA COM TINTA A BASE DE BORRACHA CLORADA - HANDBOL</t>
  </si>
  <si>
    <t>DEMARCAÇÃO DE VAGA DE ESTACIONAMENTO PARA PORTADORES DE DEFICIÊNCIA FÍSICA</t>
  </si>
  <si>
    <t>LIMPEZA DE PISOS E REVESTIMENTO DE ARGAMASSA, CERÂMICA OU PEDRAS NATURAIS</t>
  </si>
  <si>
    <t>01-01-07</t>
  </si>
  <si>
    <t>REMOÇÃO DE ENTULHO COM CAÇAMBA METÁLICA, INCLUSIVE CARGA MANUAL E DESCARGA EM BOTA-FORA</t>
  </si>
  <si>
    <t>ESTRUTURA</t>
  </si>
  <si>
    <t>FORMA COMUM DE TÁBUAS DE PINUS</t>
  </si>
  <si>
    <t>14.0</t>
  </si>
  <si>
    <t>MANUTENÇÃO E CONSERVAÇÃO DE PAISAGISMO</t>
  </si>
  <si>
    <t>15.0</t>
  </si>
  <si>
    <t>14.1</t>
  </si>
  <si>
    <t>15.1</t>
  </si>
  <si>
    <t>15.2</t>
  </si>
  <si>
    <t>15.3</t>
  </si>
  <si>
    <t>15.4</t>
  </si>
  <si>
    <t>15.5</t>
  </si>
  <si>
    <t>16.01.016</t>
  </si>
  <si>
    <t>16.01.029</t>
  </si>
  <si>
    <t>16.0</t>
  </si>
  <si>
    <t>SERVIÇOS TECNICOS/MÃO DE OBRA</t>
  </si>
  <si>
    <t>MANUTENÇÃO E CONSERVAÇÃO DE FECHAMENTOS</t>
  </si>
  <si>
    <t>SERVIÇOS TECNICOS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</si>
  <si>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</si>
  <si>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</si>
  <si>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</si>
  <si>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</si>
  <si>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</si>
  <si>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</si>
  <si>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</si>
  <si>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</si>
  <si>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</si>
  <si>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</si>
  <si>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</si>
  <si>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</si>
  <si>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88323</t>
  </si>
  <si>
    <t>TOTAL:</t>
  </si>
  <si>
    <t>PAREDE COM PLACAS DE GESSO ACARTONADO (DRYWALL), PARA USO INTERNO, COM DUAS FACES SIMPLES E ESTRUTURA METÁLICA COM GUIAS SIMPLES, SEM VÃOS. AF_06/2017_P</t>
  </si>
  <si>
    <t>99635</t>
  </si>
  <si>
    <t>VÁLVULA DE DESCARGA METÁLICA, BASE 1 1/2", ACABAMENTO METALICO CROMADO - FORNECIMENTO E INSTALAÇÃO. AF_08/2021</t>
  </si>
  <si>
    <t>SIFÃO DO TIPO FLEXÍVEL EM PVC 1  X 1.1/2  - FORNECIMENTO E INSTALAÇÃO. AF_01/2020</t>
  </si>
  <si>
    <t>ENCARREGADO GERAL COM ENCARGOS COMPLEMENTARES</t>
  </si>
  <si>
    <t>H</t>
  </si>
  <si>
    <t>ENGENHEIRO CIVIL DE OBRA PLENO COM ENCARGOS COMPLEMENTARES</t>
  </si>
  <si>
    <t>PEDREIRO COM ENCARGOS COMPLEMENTARES</t>
  </si>
  <si>
    <t>ELETRICISTA COM ENCARGOS COMPLEMENTARES</t>
  </si>
  <si>
    <t>AUXILIAR DE ELETRICISTA COM ENCARGOS COMPLEMENTARES</t>
  </si>
  <si>
    <t>ENCANADOR OU BOMBEIRO HIDRÁULICO COM ENCARGOS COMPLEMENTARES</t>
  </si>
  <si>
    <t>AUXILIAR DE ENCANADOR OU BOMBEIRO HIDRÁULICO COM ENCARGOS COMPLEMENTARES</t>
  </si>
  <si>
    <t>TELHADISTA COM ENCARGOS COMPLEMENTARES</t>
  </si>
  <si>
    <t>SERRALHEIRO COM ENCARGOS COMPLEMENTARES</t>
  </si>
  <si>
    <t>MARCENEIRO COM ENCARGOS COMPLEMENTARES</t>
  </si>
  <si>
    <t>CARPINTEIRO DE ESQUADRIA COM ENCARGOS COMPLEMENTARES</t>
  </si>
  <si>
    <t>Código</t>
  </si>
  <si>
    <t>Fonte</t>
  </si>
  <si>
    <t>Descrição</t>
  </si>
  <si>
    <t xml:space="preserve"> PM-74 PORTA SARRAFEADO MACIÇO P/BOXES L=62CM-COMPLETA</t>
  </si>
  <si>
    <t>05.01.051</t>
  </si>
  <si>
    <t>PM-75 PORTA SARRAFEADA MACICA SANIT. ACESSIVEL BAT. MET.</t>
  </si>
  <si>
    <t xml:space="preserve"> FD-16 FECHAMENTO DIVISA/BL CONCRETO/REVEST CHAPISCO FINO H=235CM/BROCA </t>
  </si>
  <si>
    <t xml:space="preserve">FD-24 FECHAMENTO DE DIVISA COM GRADIL ELETROFUNDIDO / BROCA (H=235CM) </t>
  </si>
  <si>
    <t>Projetor LED modular de 150 a 200W, eficiência mínima de 125 l/W, para uso externo</t>
  </si>
  <si>
    <t>44.20.120</t>
  </si>
  <si>
    <t>Canopla para válvula de descarga</t>
  </si>
  <si>
    <t>44.20.180</t>
  </si>
  <si>
    <t>Reparo para válvula de descarga</t>
  </si>
  <si>
    <t>Massa corrida à base de resina acrílica</t>
  </si>
  <si>
    <t>Unid</t>
  </si>
  <si>
    <t>34.02.100</t>
  </si>
  <si>
    <t>Plantio de grama esmeralda em placas (jardins e canteiros)</t>
  </si>
  <si>
    <t>50.10.100</t>
  </si>
  <si>
    <t>Extintor manual de água pressurizada - capacidade de 10 litros</t>
  </si>
  <si>
    <t>50.10.058</t>
  </si>
  <si>
    <t>Extintor manual de pó químico seco BC - capacidade de 4 kg</t>
  </si>
  <si>
    <t>Extintor manual de pó químico seco BC - capacidade de 8 kg</t>
  </si>
  <si>
    <t>50.10.060</t>
  </si>
  <si>
    <t>Extintor manual de pó químico seco ABC - capacidade de 4 kg</t>
  </si>
  <si>
    <t>Extintor manual de pó químico seco ABC - capacidade de 6 kg</t>
  </si>
  <si>
    <t>50.10.110</t>
  </si>
  <si>
    <t>50.10.120</t>
  </si>
  <si>
    <t>50.20.110</t>
  </si>
  <si>
    <t>Recarga de extintor de água pressurizada</t>
  </si>
  <si>
    <t>Recarga de extintor de gás carbônico</t>
  </si>
  <si>
    <t>Recarga de extintor de pó químico seco</t>
  </si>
  <si>
    <t>L</t>
  </si>
  <si>
    <t>50.20.120</t>
  </si>
  <si>
    <t>50.20.130</t>
  </si>
  <si>
    <t>Suporte para extintor de piso em fibra de vidro</t>
  </si>
  <si>
    <t>Suporte para extintor de piso em aço inoxidável</t>
  </si>
  <si>
    <t>50.10.210</t>
  </si>
  <si>
    <t>50.10.220</t>
  </si>
  <si>
    <t>m³</t>
  </si>
  <si>
    <t>54.06.170</t>
  </si>
  <si>
    <t>Sarjeta ou sarjetão moldado no local, tipo PMSP em concreto com fck 25 MPa</t>
  </si>
  <si>
    <t>10.6</t>
  </si>
  <si>
    <t>10.7</t>
  </si>
  <si>
    <t>Rodapé em porcelanato esmaltado acetinado para área interna e ambiente com acesso ao exterior, grupo de absorção BIa, resistência química B, assentado com argamassa colante industrializada, rejuntado</t>
  </si>
  <si>
    <t>18.08.100</t>
  </si>
  <si>
    <t>Revestimento em porcelanato esmaltado acetinado para área interna e ambiente com acesso ao exterior, grupo de absorção BIa, resistência química B, assentado com argamassa colante industrializada, rejuntado</t>
  </si>
  <si>
    <t>18.08.090</t>
  </si>
  <si>
    <t>15.03.030</t>
  </si>
  <si>
    <t>Fornecimento e montagem de estrutura em aço ASTM-A36, sem pintura</t>
  </si>
  <si>
    <t>09.09.040</t>
  </si>
  <si>
    <t>IL-89 LUMINARIA LED DE EMBUTIR COM DIFUSIR TRANSLUCIDO 24W</t>
  </si>
  <si>
    <t>09.09.043</t>
  </si>
  <si>
    <t>IL -91 LUMINARIA LED DE EMBUTIR COM DIFUSOR TRANSLUCIDO 39W</t>
  </si>
  <si>
    <t>08.82.055</t>
  </si>
  <si>
    <t>LIMPEZA SIMPLES EM CALHAS METALICAS</t>
  </si>
  <si>
    <t>08.82.056</t>
  </si>
  <si>
    <t>LIMPEZA SIMPLES EM LAJES/CALHAS DE CONCRETO</t>
  </si>
  <si>
    <t>M²</t>
  </si>
  <si>
    <t>16.80.007</t>
  </si>
  <si>
    <t>PINGADEIRA PARA MUROS DE ALVENARIA</t>
  </si>
  <si>
    <t>3.21</t>
  </si>
  <si>
    <t>7243</t>
  </si>
  <si>
    <t>TELHA TRAPEZOIDAL EM ACO ZINCADO, SEM PINTURA, ALTURA DE APROXIMADAMENTE 40 MM, ESPESSURA DE 0,50 MM E LARGURA UTIL DE 980 MM</t>
  </si>
  <si>
    <t>25.01.070</t>
  </si>
  <si>
    <t xml:space="preserve">CAIXILHO EM ALUMÍNIO DE CORRER COM VIDRO, LINHA COMERCIAL </t>
  </si>
  <si>
    <t>25.02.040</t>
  </si>
  <si>
    <t>PORTA DE ENTRADA DE CORRER EM ALUMÍNIO, SOB MEDIDA</t>
  </si>
  <si>
    <t>25.02.020</t>
  </si>
  <si>
    <t>PORTA DE ENTRADA DE ABRIR EM ALUMÍNIO, SOB MEDIDA</t>
  </si>
  <si>
    <t>49.05.040</t>
  </si>
  <si>
    <t xml:space="preserve">RALO SIFONADO EM FERRO FUNDIDO DE 150X240X77MM, COM GRELHA </t>
  </si>
  <si>
    <t>19.01.062</t>
  </si>
  <si>
    <t xml:space="preserve">PEITORIL E/OU SOLEIRA EM GRANITO, ESPESSURA DE 2CM E LARGURA ATÉ 20CM, ACABAMENTO POLIDO </t>
  </si>
  <si>
    <t>30.04.100</t>
  </si>
  <si>
    <t>PISO TÁTIL DE CONCRETO INTERTRAVADO ALERTA/DIRECIONAL, ESPESSURA DE 6CM, COM REJUNTE EM AREIA</t>
  </si>
  <si>
    <t>15.6</t>
  </si>
  <si>
    <t>34.05.270</t>
  </si>
  <si>
    <t>ALAMBRADO EM TELA DE AÇO GALVANIZADO DE 2', MONTANTES METÁLICOS RETOS</t>
  </si>
  <si>
    <t>21.03.151</t>
  </si>
  <si>
    <t>REVESTIMENTO EM PLACA DE ALUMÍNIO COMPOSTO "ACM", ESPESSURA DE 4MM E ACABAMENTO EM PVDF</t>
  </si>
  <si>
    <t>4083</t>
  </si>
  <si>
    <t>4750</t>
  </si>
  <si>
    <t>2436</t>
  </si>
  <si>
    <t>247</t>
  </si>
  <si>
    <t>246</t>
  </si>
  <si>
    <t>2696</t>
  </si>
  <si>
    <t>6110</t>
  </si>
  <si>
    <t>12868</t>
  </si>
  <si>
    <t>1214</t>
  </si>
  <si>
    <t>7.47</t>
  </si>
  <si>
    <t>7.48</t>
  </si>
  <si>
    <t>7.49</t>
  </si>
  <si>
    <t>10.8</t>
  </si>
  <si>
    <t>10.9</t>
  </si>
  <si>
    <t>6127</t>
  </si>
  <si>
    <t>AUXILIAR DE PEDREIRO</t>
  </si>
  <si>
    <t>CJ</t>
  </si>
  <si>
    <t>14.20.010</t>
  </si>
  <si>
    <t>04.01.060</t>
  </si>
  <si>
    <t>Retirada de divisória em placa de concreto, granito, granilite ou
mármore</t>
  </si>
  <si>
    <t>04.01.040</t>
  </si>
  <si>
    <t>Retirada de divisória em placa de madeira ou fibrocimento com
montantes metálicos</t>
  </si>
  <si>
    <t>Estrutura de madeira tesourada para telha perfil ondulado - vãos 7,01 a
10,00 m</t>
  </si>
  <si>
    <t>15.01.120</t>
  </si>
  <si>
    <t>16.02.045</t>
  </si>
  <si>
    <t>16.03.020</t>
  </si>
  <si>
    <t>23.09.040</t>
  </si>
  <si>
    <t>PORTA LISA COM BATENTE MADEIRA - 80X120CM</t>
  </si>
  <si>
    <t>23.09.050</t>
  </si>
  <si>
    <t>PORTA LISA COM BATENTE MADEIRA - 90X120CM</t>
  </si>
  <si>
    <t>RETIRADA DE FOLHA DE ESQUADRIA EM MADEIRA</t>
  </si>
  <si>
    <t>04.08.060</t>
  </si>
  <si>
    <t xml:space="preserve">RETIRADA DE BATENTE COM GUARNIÇÃO E PEÇAS LINEARES EM MADEIRA, CHUMBADOS </t>
  </si>
  <si>
    <t>04.08.040</t>
  </si>
  <si>
    <t>RETIRADA DE GUARNIÇÃO, MOLDURA E PEÇAS LINEARES EM MADEIRAS, FIXADAS</t>
  </si>
  <si>
    <t>04.10.020</t>
  </si>
  <si>
    <t>RETIRADA DE FECHADURA OU FECHO DE EMBUTIR</t>
  </si>
  <si>
    <t>04.10.040</t>
  </si>
  <si>
    <t>RETIRADA DE FECHADURA OU FECHO DE SOBREPOR</t>
  </si>
  <si>
    <t>04.10.060</t>
  </si>
  <si>
    <t>25.01.020</t>
  </si>
  <si>
    <t>CAIXILHO EM ALUMINÍO FIXO, SOB MEDIDA</t>
  </si>
  <si>
    <t>25.01.040</t>
  </si>
  <si>
    <t>CAIXILHO EM ALUMÍNIO BASCULANTE, SOB MEDIDA</t>
  </si>
  <si>
    <t>39.03.170</t>
  </si>
  <si>
    <t>CABO DE COBRE DE 2,5MM², ISOLAMENTO 0,6/1KV - ISOLAÇÃO EM PVC 70°C</t>
  </si>
  <si>
    <t>39.03.174</t>
  </si>
  <si>
    <t>CABO DE COBRE DE 4MM², ISOLAMENTO 0,6/1KV - ISOLAÇÃO EM PCV 70°C</t>
  </si>
  <si>
    <t>39.03.178</t>
  </si>
  <si>
    <t>CABO DE COBRE DE 6MM², ISOLAMENTO 0,6/1KV - ISOLAÇÃO EM PVC 70°C</t>
  </si>
  <si>
    <t>39.03.182</t>
  </si>
  <si>
    <t>CABO DE COBRE DE 10MM², ISOLAMENTO 0,6/1KV - ISOLAÇÃO EM PVC 70°C</t>
  </si>
  <si>
    <t>37.13.800</t>
  </si>
  <si>
    <t>MINI-DISJUNTOR TERMOMAGNÉTICO, UNIPOLAR 127/220V, CORRENTE DE 10 A 32 A</t>
  </si>
  <si>
    <t>37.13.810</t>
  </si>
  <si>
    <t>MINI-DISJUNTOR TERMOMAGNÉTICO, UNIPOLAR 127/220V, CORRENTE DE 40 A 50 A</t>
  </si>
  <si>
    <t>37.13.840</t>
  </si>
  <si>
    <t>04.21.200</t>
  </si>
  <si>
    <t>REMOÇÃO DE REATOR PARA LÂMPADA</t>
  </si>
  <si>
    <t>04.20.040</t>
  </si>
  <si>
    <t>REMOÇÃO DE LÂMPADA</t>
  </si>
  <si>
    <t>40.05.020</t>
  </si>
  <si>
    <t>40.05.040</t>
  </si>
  <si>
    <t>46.01.020</t>
  </si>
  <si>
    <t>46.01.030</t>
  </si>
  <si>
    <t>TUBO DE PVC RÍGIDO SOLDÁVEL MARROM, DN=32 MM, (1'), INCLUSIVE CONEXÕES</t>
  </si>
  <si>
    <t>TUBO DE PVC RÍGIDO SOLDÁVEL MARROM, DN=25MM, (3/4'), INCLUSIVE CONEXÕES</t>
  </si>
  <si>
    <t>46.01.040</t>
  </si>
  <si>
    <t>46.01.050</t>
  </si>
  <si>
    <t>TUBO DE PVC RÍGIDO SOLDÁVEL MARROM, DN=50MM, (1 1/2''), INCLUSIVE CONEXÕES</t>
  </si>
  <si>
    <t>TUBO DE PVC RÍGIDO SOLDÁVEL MARROM, DN=40 MM, (1 1/4'), INCLUSIVE CONEXÕES</t>
  </si>
  <si>
    <t>TUBO DE PVC RÍGIDO BRANCO, PONTAS LISAS, SOLDÁVEL, LINHA ESGOTO SÉRIE NORMAL, DN=40MM, INCLUSIVE CONEXÕES</t>
  </si>
  <si>
    <t>46.02.010</t>
  </si>
  <si>
    <t>TUBO DE PVC RÍGIDO BRANCO, PONTAS LISAS, SOLDÁVEL, LINHA ESGOTO SÉRIE NORMAL, DN=50MM, INCLUSIVE CONEXÕES</t>
  </si>
  <si>
    <t>TUBO DE PVC RÍGIDO BRANCO, PONTAS LISAS, SOLDÁVEL, LINHA ESGOTO SÉRIE NORMAL, DN=75MM, INCLUSIVE CONEXÕES</t>
  </si>
  <si>
    <t>46.02.060</t>
  </si>
  <si>
    <t>46.02.050</t>
  </si>
  <si>
    <t>TUBO DE PVC RÍGIDO BRANCO, PONTAS LISAS, SOLDÁVEL, LINHA ESGOTO SÉRIE NORMAL, DN=100MM, INCLUSIVE CONEXÕES</t>
  </si>
  <si>
    <t>49.04.010</t>
  </si>
  <si>
    <t>RALO SECO EM PVC RÍGIDO DE 100X40 MM, COM GRELHA</t>
  </si>
  <si>
    <t>49.01.020</t>
  </si>
  <si>
    <t>CAIXA SINFONADA DE PVC RÓIGIDO DE 100X150X50MM, COM GRELHA</t>
  </si>
  <si>
    <t>49.01.030</t>
  </si>
  <si>
    <t>CAIXA SINFONADA DE PVC RÓIGIDO DE 150X150X50MM, COM GRELHA</t>
  </si>
  <si>
    <t>49.01.070</t>
  </si>
  <si>
    <t>CAIXA SINFONADA DE PVC RÓIGIDO DE 250X230X75MM, COM TAMPA CEGA</t>
  </si>
  <si>
    <t>49.03.020</t>
  </si>
  <si>
    <t>44.01.040</t>
  </si>
  <si>
    <t>BACIA SIFONADA COM CAIXA DE DESCARGA ACOPLADA E TAMPA - INFANTIL</t>
  </si>
  <si>
    <t>44.01.052</t>
  </si>
  <si>
    <t xml:space="preserve">BACIA SIFONADA DE LOUÇA COM TAMPA - 6 LITROS </t>
  </si>
  <si>
    <t>44.01.820</t>
  </si>
  <si>
    <t>30.08.060</t>
  </si>
  <si>
    <t>BACIA SINFONADA DE LOUÇA PARA PESSOAS COM MOBILIDADE REDUZIDA - CAPACIDADE DE 6 LITROS</t>
  </si>
  <si>
    <t>44.01.100</t>
  </si>
  <si>
    <t>LAVATÓRIO DE LOUÇA SEM COLUNA</t>
  </si>
  <si>
    <t>44.01.200</t>
  </si>
  <si>
    <t xml:space="preserve">MICTÓRIO DE LOUÇA SIFONADO AUTO ASPIRANTE </t>
  </si>
  <si>
    <t>04.11.140</t>
  </si>
  <si>
    <t>RETIRADA DE SIFÃO OU METAIS SANITÁRIOS DIVERSOS</t>
  </si>
  <si>
    <t>04.11.120</t>
  </si>
  <si>
    <t xml:space="preserve">RETIRADA DE TORNEIRA OU CHUVEIRO </t>
  </si>
  <si>
    <t>04.11.160</t>
  </si>
  <si>
    <t>RETIRADA DE CAIXA DE DESCARGA DE SOBREPOR OU ACOPLADA</t>
  </si>
  <si>
    <t>04.11.020</t>
  </si>
  <si>
    <t>RETIRADA DE APARELHO SANITÁRIO INCLUINDO ACESSÓRIOS</t>
  </si>
  <si>
    <t>44.20.200</t>
  </si>
  <si>
    <t>SIFÃO DE METAL CROMADO DE 1 1/2' X 2'</t>
  </si>
  <si>
    <t>44.20.620</t>
  </si>
  <si>
    <t>VÁLVULA AMERICANA</t>
  </si>
  <si>
    <t>55.02.060</t>
  </si>
  <si>
    <t>LIMPEZA E DESENTUPIMENTO MANUAL DE TUBULAÇÃO DE ESGOTO PREDIAL</t>
  </si>
  <si>
    <t>33.01.280</t>
  </si>
  <si>
    <t>REPAROS DE TRINCAS RASAS ATÉ 5MM DE LARGURA, NA MASSA</t>
  </si>
  <si>
    <t>22.02.030</t>
  </si>
  <si>
    <t>FORRO EM PAINÉIS DE GESSO ACARTONADO, ESPESSURA DE 12,5MM, FIXO</t>
  </si>
  <si>
    <t>21.20.300</t>
  </si>
  <si>
    <t>FITA ADESIVA ANTIDERRAPANTE COM LARGURA DE 5CM</t>
  </si>
  <si>
    <t>03.01.020</t>
  </si>
  <si>
    <t>DEMOLIÇÃO MANUAL DE CONCRETO SIMPLES</t>
  </si>
  <si>
    <t>26.01.040</t>
  </si>
  <si>
    <t>VIDRO LISO TRANSPARENTE DE 4MM</t>
  </si>
  <si>
    <t>26.01.080</t>
  </si>
  <si>
    <t>VIDRO LISO TRANSPARENTE DE 6MM</t>
  </si>
  <si>
    <t>48.20.020</t>
  </si>
  <si>
    <t>LIMPEZA DE CAIXA D'ÁGUA ATÉ 1.000 LITROS</t>
  </si>
  <si>
    <t>48.20.040</t>
  </si>
  <si>
    <t>LIMPEZA DE CAIXA D'ÁGUA DE 1.0001 ATÉ 10.000 LITROS</t>
  </si>
  <si>
    <t>48.20.060</t>
  </si>
  <si>
    <t>LIMPEZA DE CAIXA D'ÁGUA ACIMA DE 10.000 LITROS</t>
  </si>
  <si>
    <t>10.01.040</t>
  </si>
  <si>
    <t>ARMADURA EM BARRA DE AÇO CA-50 (A OU B) FYK = 500MPA</t>
  </si>
  <si>
    <t>10.01.060</t>
  </si>
  <si>
    <t>ARMADURA EM BARRA DE AÇO CA-60 (A OU B) FYK = 600MPA</t>
  </si>
  <si>
    <t>6.6</t>
  </si>
  <si>
    <t>6.26</t>
  </si>
  <si>
    <t>6.28</t>
  </si>
  <si>
    <t>6.30</t>
  </si>
  <si>
    <t>COMPANHIA DE DESENVOLVIMENTO HABITACIONAL E URBANO</t>
  </si>
  <si>
    <t>DO ESTADO DE SÃO PAULO</t>
  </si>
  <si>
    <t>BOLETIM REFERENCIAL DE CUSTOS - TABELA DE SERVIÇOS</t>
  </si>
  <si>
    <t>COM DESONERAÇÃO</t>
  </si>
  <si>
    <t>Versão 196</t>
  </si>
  <si>
    <t>Data Base:</t>
  </si>
  <si>
    <t>NOV/24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</si>
  <si>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</si>
  <si>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</si>
  <si>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</si>
  <si>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</si>
  <si>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</si>
  <si>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</si>
  <si>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</si>
  <si>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</si>
  <si>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</si>
  <si>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</si>
  <si>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</si>
  <si>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</si>
  <si>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</si>
  <si>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</si>
  <si>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</si>
  <si>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</si>
  <si>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</si>
  <si>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</si>
  <si>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</si>
  <si>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</si>
  <si>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</si>
  <si>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</si>
  <si>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</si>
  <si>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</si>
  <si>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</si>
  <si>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</si>
  <si>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</si>
  <si>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</si>
  <si>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</si>
  <si>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</si>
  <si>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</si>
  <si>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</si>
  <si>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</si>
  <si>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</si>
  <si>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</si>
  <si>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</si>
  <si>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</si>
  <si>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</si>
  <si>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</si>
  <si>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</si>
  <si>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</si>
  <si>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</si>
  <si>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</si>
  <si>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</si>
  <si>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</si>
  <si>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</si>
  <si>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</si>
  <si>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</si>
  <si>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</si>
  <si>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</si>
  <si>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</si>
  <si>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</si>
  <si>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</si>
  <si>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</si>
  <si>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</si>
  <si>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</si>
  <si>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</si>
  <si>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</si>
  <si>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</si>
  <si>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</si>
  <si>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</si>
  <si>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</si>
  <si>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</si>
  <si>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</si>
  <si>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</si>
  <si>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</si>
  <si>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</si>
  <si>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</si>
  <si>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</si>
  <si>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</si>
  <si>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</si>
  <si>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</si>
  <si>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</si>
  <si>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</si>
  <si>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</si>
  <si>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</si>
  <si>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</si>
  <si>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</si>
  <si>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</si>
  <si>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</si>
  <si>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</si>
  <si>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</si>
  <si>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</si>
  <si>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</si>
  <si>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</si>
  <si>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</si>
  <si>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</si>
  <si>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</si>
  <si>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</si>
  <si>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</si>
  <si>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</si>
  <si>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</si>
  <si>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</si>
  <si>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</si>
  <si>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</si>
  <si>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</si>
  <si>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</si>
  <si>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</si>
  <si>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</si>
  <si>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</si>
  <si>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</si>
  <si>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</si>
  <si>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</si>
  <si>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</si>
  <si>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</si>
  <si>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</si>
  <si>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</si>
  <si>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</si>
  <si>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</si>
  <si>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</si>
  <si>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</si>
  <si>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</si>
  <si>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</si>
  <si>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</si>
  <si>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</si>
  <si>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</si>
  <si>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</si>
  <si>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</si>
  <si>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</si>
  <si>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</si>
  <si>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</si>
  <si>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</si>
  <si>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</si>
  <si>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</si>
  <si>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</si>
  <si>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</si>
  <si>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</si>
  <si>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</si>
  <si>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</si>
  <si>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</si>
  <si>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</si>
  <si>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</si>
  <si>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</si>
  <si>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</si>
  <si>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</si>
  <si>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</si>
  <si>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</si>
  <si>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</si>
  <si>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</si>
  <si>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</si>
  <si>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</si>
  <si>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</si>
  <si>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</si>
  <si>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</si>
  <si>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</si>
  <si>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</si>
  <si>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</si>
  <si>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</si>
  <si>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</si>
  <si>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</si>
  <si>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</si>
  <si>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</si>
  <si>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</si>
  <si>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</si>
  <si>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</si>
  <si>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</si>
  <si>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</si>
  <si>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</si>
  <si>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</si>
  <si>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</si>
  <si>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</si>
  <si>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</si>
  <si>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</si>
  <si>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</si>
  <si>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</si>
  <si>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</si>
  <si>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</si>
  <si>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</si>
  <si>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</si>
  <si>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</si>
  <si>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</si>
  <si>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</si>
  <si>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</si>
  <si>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</si>
  <si>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</si>
  <si>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</si>
  <si>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</si>
  <si>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</si>
  <si>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</si>
  <si>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</si>
  <si>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</si>
  <si>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</si>
  <si>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</si>
  <si>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</si>
  <si>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</si>
  <si>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</si>
  <si>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</si>
  <si>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</si>
  <si>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</si>
  <si>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</si>
  <si>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</si>
  <si>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</si>
  <si>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</si>
  <si>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</si>
  <si>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</si>
  <si>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</si>
  <si>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</si>
  <si>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</si>
  <si>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</si>
  <si>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</si>
  <si>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</si>
  <si>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</si>
  <si>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</si>
  <si>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</si>
  <si>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</si>
  <si>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</si>
  <si>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</si>
  <si>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</si>
  <si>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</si>
  <si>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</si>
  <si>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</si>
  <si>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</si>
  <si>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</si>
  <si>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</si>
  <si>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</si>
  <si>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</si>
  <si>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</si>
  <si>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</si>
  <si>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</si>
  <si>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</si>
  <si>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</si>
  <si>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</si>
  <si>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</si>
  <si>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</si>
  <si>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</si>
  <si>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</si>
  <si>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</si>
  <si>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</si>
  <si>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</si>
  <si>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</si>
  <si>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</si>
  <si>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</si>
  <si>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</si>
  <si>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</si>
  <si>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</si>
  <si>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</si>
  <si>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</si>
  <si>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</si>
  <si>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</si>
  <si>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</si>
  <si>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</si>
  <si>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</si>
  <si>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</si>
  <si>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</si>
  <si>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</si>
  <si>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</si>
  <si>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</si>
  <si>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</si>
  <si>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</si>
  <si>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</si>
  <si>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</si>
  <si>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</si>
  <si>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</si>
  <si>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</si>
  <si>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</si>
  <si>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</si>
  <si>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</si>
  <si>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</si>
  <si>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</si>
  <si>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</si>
  <si>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</si>
  <si>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</si>
  <si>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</si>
  <si>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</si>
  <si>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</si>
  <si>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</si>
  <si>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</si>
  <si>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</si>
  <si>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</si>
  <si>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</si>
  <si>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</si>
  <si>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</si>
  <si>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</si>
  <si>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</si>
  <si>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</si>
  <si>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</si>
  <si>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</si>
  <si>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</si>
  <si>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</si>
  <si>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</si>
  <si>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</si>
  <si>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</si>
  <si>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</si>
  <si>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</si>
  <si>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</si>
  <si>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</si>
  <si>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</si>
  <si>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</si>
  <si>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</si>
  <si>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</si>
  <si>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</si>
  <si>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</si>
  <si>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</si>
  <si>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</si>
  <si>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</si>
  <si>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</si>
  <si>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</si>
  <si>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</si>
  <si>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</si>
  <si>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</si>
  <si>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</si>
  <si>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</si>
  <si>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</si>
  <si>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</si>
  <si>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</si>
  <si>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</si>
  <si>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</si>
  <si>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</si>
  <si>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</si>
  <si>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</si>
  <si>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</si>
  <si>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</si>
  <si>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</si>
  <si>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</si>
  <si>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</si>
  <si>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</si>
  <si>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</si>
  <si>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</si>
  <si>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</si>
  <si>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</si>
  <si>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</si>
  <si>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</si>
  <si>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</si>
  <si>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</si>
  <si>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</si>
  <si>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</si>
  <si>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</si>
  <si>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</si>
  <si>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</si>
  <si>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</si>
  <si>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</si>
  <si>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</si>
  <si>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</si>
  <si>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</si>
  <si>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</si>
  <si>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</si>
  <si>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</si>
  <si>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</si>
  <si>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</si>
  <si>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</si>
  <si>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</si>
  <si>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</si>
  <si>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</si>
  <si>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</si>
  <si>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</si>
  <si>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</si>
  <si>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</si>
  <si>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</si>
  <si>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</si>
  <si>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</si>
  <si>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</si>
  <si>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</si>
  <si>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</si>
  <si>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</si>
  <si>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</si>
  <si>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</si>
  <si>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</si>
  <si>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</si>
  <si>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</si>
  <si>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</si>
  <si>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</si>
  <si>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</si>
  <si>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</si>
  <si>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</si>
  <si>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</si>
  <si>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</si>
  <si>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</si>
  <si>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</si>
  <si>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</si>
  <si>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</si>
  <si>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</si>
  <si>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</si>
  <si>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</si>
  <si>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</si>
  <si>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</si>
  <si>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</si>
  <si>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</si>
  <si>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</si>
  <si>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</si>
  <si>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</si>
  <si>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</si>
  <si>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</si>
  <si>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</si>
  <si>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</si>
  <si>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</si>
  <si>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</si>
  <si>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</si>
  <si>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</si>
  <si>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</si>
  <si>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</si>
  <si>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</si>
  <si>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</si>
  <si>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</si>
  <si>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</si>
  <si>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</si>
  <si>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</si>
  <si>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</si>
  <si>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</si>
  <si>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</si>
  <si>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</si>
  <si>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</si>
  <si>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</si>
  <si>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</si>
  <si>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</si>
  <si>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</si>
  <si>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</si>
  <si>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</si>
  <si>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</si>
  <si>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</si>
  <si>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</si>
  <si>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</si>
  <si>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</si>
  <si>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</si>
  <si>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</si>
  <si>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</si>
  <si>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</si>
  <si>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</si>
  <si>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</si>
  <si>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</si>
  <si>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</si>
  <si>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</si>
  <si>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</si>
  <si>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</si>
  <si>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</si>
  <si>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</si>
  <si>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</si>
  <si>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</si>
  <si>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</si>
  <si>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</si>
  <si>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</si>
  <si>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</si>
  <si>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</si>
  <si>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</si>
  <si>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</si>
  <si>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</si>
  <si>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</si>
  <si>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</si>
  <si>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</si>
  <si>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</si>
  <si>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</si>
  <si>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</si>
  <si>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</si>
  <si>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</si>
  <si>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</si>
  <si>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</si>
  <si>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</si>
  <si>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</si>
  <si>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</si>
  <si>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</si>
  <si>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</si>
  <si>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</si>
  <si>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</si>
  <si>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</si>
  <si>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</si>
  <si>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</si>
  <si>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</si>
  <si>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</si>
  <si>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</si>
  <si>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</si>
  <si>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</si>
  <si>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</si>
  <si>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</si>
  <si>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</si>
  <si>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</si>
  <si>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</si>
  <si>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</si>
  <si>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</si>
  <si>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</si>
  <si>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</si>
  <si>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</si>
  <si>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</si>
  <si>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</si>
  <si>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</si>
  <si>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</si>
  <si>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</si>
  <si>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</si>
  <si>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</si>
  <si>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</si>
  <si>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</si>
  <si>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</si>
  <si>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</si>
  <si>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</si>
  <si>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</si>
  <si>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</si>
  <si>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</si>
  <si>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</si>
  <si>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</si>
  <si>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</si>
  <si>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</si>
  <si>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</si>
  <si>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</si>
  <si>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</si>
  <si>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</si>
  <si>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</si>
  <si>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</si>
  <si>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</si>
  <si>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</si>
  <si>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</si>
  <si>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</si>
  <si>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</si>
  <si>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</si>
  <si>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</si>
  <si>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</si>
  <si>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</si>
  <si>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</si>
  <si>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</si>
  <si>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</si>
  <si>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</si>
  <si>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</si>
  <si>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</si>
  <si>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</si>
  <si>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</si>
  <si>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</si>
  <si>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</si>
  <si>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</si>
  <si>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</si>
  <si>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</si>
  <si>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</si>
  <si>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</si>
  <si>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</si>
  <si>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</si>
  <si>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</si>
  <si>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</si>
  <si>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</si>
  <si>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</si>
  <si>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</si>
  <si>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</si>
  <si>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</si>
  <si>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</si>
  <si>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</si>
  <si>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</si>
  <si>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</si>
  <si>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</si>
  <si>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</si>
  <si>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</si>
  <si>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</si>
  <si>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</si>
  <si>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</si>
  <si>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</si>
  <si>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</si>
  <si>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</si>
  <si>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</si>
  <si>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</si>
  <si>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</si>
  <si>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</si>
  <si>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</si>
  <si>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</si>
  <si>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</si>
  <si>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</si>
  <si>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</si>
  <si>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Retirada de divisória em placa de madeira ou fibrocimento com montantes metálicos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</si>
  <si>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</si>
  <si>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</si>
  <si>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</si>
  <si>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</si>
  <si>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</si>
  <si>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</si>
  <si>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</si>
  <si>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</si>
  <si>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</si>
  <si>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</si>
  <si>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</si>
  <si>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</si>
  <si>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</si>
  <si>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</si>
  <si>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</si>
  <si>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</si>
  <si>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</si>
  <si>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</si>
  <si>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</si>
  <si>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</si>
  <si>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</si>
  <si>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</si>
  <si>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</si>
  <si>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</si>
  <si>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</si>
  <si>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</si>
  <si>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</si>
  <si>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</si>
  <si>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</si>
  <si>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</si>
  <si>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</si>
  <si>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</si>
  <si>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</si>
  <si>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</si>
  <si>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</si>
  <si>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</si>
  <si>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</si>
  <si>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</si>
  <si>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</si>
  <si>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</si>
  <si>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</si>
  <si>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</si>
  <si>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</si>
  <si>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</si>
  <si>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</si>
  <si>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</si>
  <si>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</si>
  <si>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</si>
  <si>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</si>
  <si>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</si>
  <si>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</si>
  <si>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</si>
  <si>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</si>
  <si>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</si>
  <si>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</si>
  <si>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</si>
  <si>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</si>
  <si>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</si>
  <si>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</si>
  <si>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</si>
  <si>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</si>
  <si>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</si>
  <si>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</si>
  <si>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</si>
  <si>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</si>
  <si>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</si>
  <si>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</si>
  <si>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</si>
  <si>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</si>
  <si>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</si>
  <si>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</si>
  <si>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</si>
  <si>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</si>
  <si>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</si>
  <si>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</si>
  <si>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</si>
  <si>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</si>
  <si>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</si>
  <si>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</si>
  <si>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</si>
  <si>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</si>
  <si>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</si>
  <si>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</si>
  <si>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</si>
  <si>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</si>
  <si>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Retirada de guarnição, moldura e peças lineares em madeira, fixadas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</si>
  <si>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</si>
  <si>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</si>
  <si>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</si>
  <si>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</si>
  <si>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</si>
  <si>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</si>
  <si>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</si>
  <si>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</si>
  <si>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</si>
  <si>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</si>
  <si>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</si>
  <si>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</si>
  <si>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</si>
  <si>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</si>
  <si>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</si>
  <si>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</si>
  <si>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</si>
  <si>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</si>
  <si>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</si>
  <si>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</si>
  <si>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</si>
  <si>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</si>
  <si>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</si>
  <si>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</si>
  <si>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</si>
  <si>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Retirada de fechadura ou fecho de embutir</t>
  </si>
  <si>
    <t>Retirada de fechadura ou fecho de sobrepor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</si>
  <si>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</si>
  <si>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</si>
  <si>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</si>
  <si>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</si>
  <si>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</si>
  <si>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</si>
  <si>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</si>
  <si>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</si>
  <si>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</si>
  <si>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</si>
  <si>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</si>
  <si>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</si>
  <si>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</si>
  <si>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</si>
  <si>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</si>
  <si>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</si>
  <si>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</si>
  <si>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</si>
  <si>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Retirada de torneira ou chuveiro</t>
  </si>
  <si>
    <t>Retirada de sifão ou metais sanitários diversos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</si>
  <si>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</si>
  <si>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</si>
  <si>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</si>
  <si>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</si>
  <si>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</si>
  <si>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</si>
  <si>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</si>
  <si>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</si>
  <si>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</si>
  <si>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</si>
  <si>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</si>
  <si>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</si>
  <si>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</si>
  <si>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</si>
  <si>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</si>
  <si>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</si>
  <si>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</si>
  <si>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</si>
  <si>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</si>
  <si>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</si>
  <si>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</si>
  <si>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</si>
  <si>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</si>
  <si>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</si>
  <si>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</si>
  <si>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</si>
  <si>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</si>
  <si>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</si>
  <si>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</si>
  <si>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</si>
  <si>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</si>
  <si>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</si>
  <si>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</si>
  <si>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</si>
  <si>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</si>
  <si>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</si>
  <si>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</si>
  <si>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</si>
  <si>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</si>
  <si>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</si>
  <si>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</si>
  <si>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</si>
  <si>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</si>
  <si>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</si>
  <si>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</si>
  <si>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</si>
  <si>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</si>
  <si>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</si>
  <si>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</si>
  <si>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</si>
  <si>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</si>
  <si>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</si>
  <si>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</si>
  <si>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</si>
  <si>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</si>
  <si>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</si>
  <si>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</si>
  <si>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</si>
  <si>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</si>
  <si>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</si>
  <si>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</si>
  <si>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</si>
  <si>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</si>
  <si>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</si>
  <si>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</si>
  <si>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</si>
  <si>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</si>
  <si>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</si>
  <si>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</si>
  <si>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</si>
  <si>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</si>
  <si>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</si>
  <si>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</si>
  <si>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</si>
  <si>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</si>
  <si>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</si>
  <si>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</si>
  <si>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</si>
  <si>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</si>
  <si>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</si>
  <si>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</si>
  <si>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</si>
  <si>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</si>
  <si>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</si>
  <si>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</si>
  <si>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</si>
  <si>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</si>
  <si>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</si>
  <si>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</si>
  <si>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</si>
  <si>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</si>
  <si>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</si>
  <si>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</si>
  <si>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</si>
  <si>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</si>
  <si>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</si>
  <si>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</si>
  <si>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</si>
  <si>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</si>
  <si>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</si>
  <si>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</si>
  <si>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</si>
  <si>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</si>
  <si>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</si>
  <si>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</si>
  <si>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</si>
  <si>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</si>
  <si>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</si>
  <si>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</si>
  <si>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</si>
  <si>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</si>
  <si>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</si>
  <si>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</si>
  <si>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</si>
  <si>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</si>
  <si>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</si>
  <si>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</si>
  <si>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</si>
  <si>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</si>
  <si>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</si>
  <si>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</si>
  <si>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</si>
  <si>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</si>
  <si>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</si>
  <si>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</si>
  <si>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</si>
  <si>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</si>
  <si>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</si>
  <si>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</si>
  <si>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</si>
  <si>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</si>
  <si>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</si>
  <si>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</si>
  <si>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</si>
  <si>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</si>
  <si>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</si>
  <si>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</si>
  <si>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</si>
  <si>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</si>
  <si>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</si>
  <si>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</si>
  <si>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</si>
  <si>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</si>
  <si>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</si>
  <si>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</si>
  <si>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</si>
  <si>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</si>
  <si>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</si>
  <si>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</si>
  <si>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</si>
  <si>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</si>
  <si>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</si>
  <si>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</si>
  <si>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</si>
  <si>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</si>
  <si>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</si>
  <si>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</si>
  <si>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</si>
  <si>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</si>
  <si>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</si>
  <si>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</si>
  <si>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</si>
  <si>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</si>
  <si>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</si>
  <si>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</si>
  <si>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</si>
  <si>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</si>
  <si>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</si>
  <si>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</si>
  <si>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</si>
  <si>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</si>
  <si>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</si>
  <si>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</si>
  <si>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</si>
  <si>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</si>
  <si>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</si>
  <si>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</si>
  <si>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</si>
  <si>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</si>
  <si>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</si>
  <si>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</si>
  <si>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</si>
  <si>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</si>
  <si>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</si>
  <si>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</si>
  <si>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</si>
  <si>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</si>
  <si>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</si>
  <si>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</si>
  <si>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</si>
  <si>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</si>
  <si>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</si>
  <si>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</si>
  <si>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</si>
  <si>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</si>
  <si>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</si>
  <si>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</si>
  <si>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</si>
  <si>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</si>
  <si>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</si>
  <si>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</si>
  <si>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</si>
  <si>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</si>
  <si>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</si>
  <si>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</si>
  <si>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</si>
  <si>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</si>
  <si>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</si>
  <si>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</si>
  <si>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</si>
  <si>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</si>
  <si>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</si>
  <si>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</si>
  <si>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</si>
  <si>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</si>
  <si>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</si>
  <si>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</si>
  <si>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</si>
  <si>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</si>
  <si>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</si>
  <si>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</si>
  <si>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</si>
  <si>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</si>
  <si>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</si>
  <si>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</si>
  <si>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</si>
  <si>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</si>
  <si>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</si>
  <si>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</si>
  <si>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</si>
  <si>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</si>
  <si>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</si>
  <si>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</si>
  <si>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</si>
  <si>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</si>
  <si>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</si>
  <si>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</si>
  <si>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</si>
  <si>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</si>
  <si>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</si>
  <si>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</si>
  <si>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</si>
  <si>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</si>
  <si>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</si>
  <si>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</si>
  <si>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05.07.100</t>
  </si>
  <si>
    <t>Transporte de resíduo sólido em aterro - telhas cimento amianto Classe D</t>
  </si>
  <si>
    <t>T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</si>
  <si>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</si>
  <si>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</si>
  <si>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</si>
  <si>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</si>
  <si>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</si>
  <si>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</si>
  <si>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</si>
  <si>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</si>
  <si>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</si>
  <si>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</si>
  <si>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</si>
  <si>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</si>
  <si>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</si>
  <si>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</si>
  <si>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</si>
  <si>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</si>
  <si>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</si>
  <si>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</si>
  <si>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</si>
  <si>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</si>
  <si>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</si>
  <si>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</si>
  <si>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Taxa de destinação de resíduo sólido em aterro -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</si>
  <si>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</si>
  <si>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</si>
  <si>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</si>
  <si>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</si>
  <si>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</si>
  <si>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</si>
  <si>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</si>
  <si>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</si>
  <si>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</si>
  <si>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</si>
  <si>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</si>
  <si>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</si>
  <si>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</si>
  <si>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</si>
  <si>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</si>
  <si>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</si>
  <si>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</si>
  <si>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</si>
  <si>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</si>
  <si>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</si>
  <si>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</si>
  <si>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</si>
  <si>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</si>
  <si>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</si>
  <si>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</si>
  <si>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</si>
  <si>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</si>
  <si>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</si>
  <si>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</si>
  <si>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</si>
  <si>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</si>
  <si>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</si>
  <si>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</si>
  <si>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</si>
  <si>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</si>
  <si>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</si>
  <si>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</si>
  <si>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</si>
  <si>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</si>
  <si>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</si>
  <si>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</si>
  <si>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</si>
  <si>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</si>
  <si>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</si>
  <si>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</si>
  <si>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</si>
  <si>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</si>
  <si>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</si>
  <si>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</si>
  <si>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</si>
  <si>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</si>
  <si>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</si>
  <si>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</si>
  <si>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</si>
  <si>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</si>
  <si>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</si>
  <si>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</si>
  <si>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</si>
  <si>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</si>
  <si>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</si>
  <si>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</si>
  <si>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</si>
  <si>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</si>
  <si>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</si>
  <si>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</si>
  <si>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</si>
  <si>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</si>
  <si>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</si>
  <si>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</si>
  <si>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</si>
  <si>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</si>
  <si>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</si>
  <si>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</si>
  <si>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</si>
  <si>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</si>
  <si>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</si>
  <si>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</si>
  <si>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</si>
  <si>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</si>
  <si>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</si>
  <si>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</si>
  <si>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</si>
  <si>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</si>
  <si>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</si>
  <si>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</si>
  <si>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</si>
  <si>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</si>
  <si>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</si>
  <si>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</si>
  <si>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</si>
  <si>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</si>
  <si>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</si>
  <si>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</si>
  <si>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</si>
  <si>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</si>
  <si>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</si>
  <si>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</si>
  <si>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</si>
  <si>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</si>
  <si>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</si>
  <si>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</si>
  <si>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</si>
  <si>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</si>
  <si>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</si>
  <si>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</si>
  <si>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</si>
  <si>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</si>
  <si>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</si>
  <si>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</si>
  <si>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</si>
  <si>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</si>
  <si>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</si>
  <si>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</si>
  <si>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</si>
  <si>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</si>
  <si>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</si>
  <si>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</si>
  <si>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</si>
  <si>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</si>
  <si>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</si>
  <si>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</si>
  <si>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</si>
  <si>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</si>
  <si>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</si>
  <si>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</si>
  <si>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</si>
  <si>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</si>
  <si>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</si>
  <si>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</si>
  <si>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</si>
  <si>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</si>
  <si>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</si>
  <si>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</si>
  <si>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</si>
  <si>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</si>
  <si>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</si>
  <si>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</si>
  <si>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</si>
  <si>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</si>
  <si>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</si>
  <si>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</si>
  <si>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</si>
  <si>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</si>
  <si>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</si>
  <si>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</si>
  <si>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</si>
  <si>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</si>
  <si>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</si>
  <si>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</si>
  <si>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</si>
  <si>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</si>
  <si>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</si>
  <si>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</si>
  <si>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</si>
  <si>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</si>
  <si>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</si>
  <si>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</si>
  <si>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</si>
  <si>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</si>
  <si>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</si>
  <si>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</si>
  <si>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</si>
  <si>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</si>
  <si>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</si>
  <si>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</si>
  <si>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</si>
  <si>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</si>
  <si>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</si>
  <si>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</si>
  <si>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</si>
  <si>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</si>
  <si>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</si>
  <si>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</si>
  <si>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</si>
  <si>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</si>
  <si>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</si>
  <si>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</si>
  <si>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</si>
  <si>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</si>
  <si>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</si>
  <si>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</si>
  <si>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</si>
  <si>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</si>
  <si>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</si>
  <si>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</si>
  <si>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</si>
  <si>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</si>
  <si>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</si>
  <si>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</si>
  <si>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</si>
  <si>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</si>
  <si>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</si>
  <si>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</si>
  <si>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</si>
  <si>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</si>
  <si>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</si>
  <si>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</si>
  <si>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</si>
  <si>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</si>
  <si>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</si>
  <si>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</si>
  <si>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</si>
  <si>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</si>
  <si>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</si>
  <si>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</si>
  <si>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</si>
  <si>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</si>
  <si>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</si>
  <si>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</si>
  <si>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</si>
  <si>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</si>
  <si>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</si>
  <si>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</si>
  <si>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</si>
  <si>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</si>
  <si>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</si>
  <si>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</si>
  <si>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</si>
  <si>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</si>
  <si>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</si>
  <si>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</si>
  <si>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</si>
  <si>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</si>
  <si>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</si>
  <si>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</si>
  <si>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</si>
  <si>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</si>
  <si>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</si>
  <si>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</si>
  <si>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</si>
  <si>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</si>
  <si>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</si>
  <si>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</si>
  <si>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</si>
  <si>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</si>
  <si>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</si>
  <si>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</si>
  <si>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</si>
  <si>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</si>
  <si>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</si>
  <si>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</si>
  <si>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</si>
  <si>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</si>
  <si>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</si>
  <si>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</si>
  <si>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</si>
  <si>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</si>
  <si>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</si>
  <si>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</si>
  <si>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</si>
  <si>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</si>
  <si>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</si>
  <si>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</si>
  <si>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</si>
  <si>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</si>
  <si>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10.20</t>
  </si>
  <si>
    <t>Reparos, conservações e complementos - GRUPO 10</t>
  </si>
  <si>
    <t>10.20.001</t>
  </si>
  <si>
    <t>Lubrificante em pasta para aplicação em barras de transferência de concreto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</si>
  <si>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</si>
  <si>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</si>
  <si>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</si>
  <si>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</si>
  <si>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</si>
  <si>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</si>
  <si>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</si>
  <si>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</si>
  <si>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</si>
  <si>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</si>
  <si>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</si>
  <si>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</si>
  <si>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</si>
  <si>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</si>
  <si>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</si>
  <si>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</si>
  <si>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</si>
  <si>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</si>
  <si>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</si>
  <si>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</si>
  <si>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</si>
  <si>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</si>
  <si>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</si>
  <si>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</si>
  <si>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</si>
  <si>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</si>
  <si>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11.01.621</t>
  </si>
  <si>
    <t>Concreto usinado, fck=30 MPa, fctm_k=4,2 Mpa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</si>
  <si>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</si>
  <si>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</si>
  <si>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</si>
  <si>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</si>
  <si>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</si>
  <si>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</si>
  <si>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</si>
  <si>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</si>
  <si>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</si>
  <si>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</si>
  <si>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</si>
  <si>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</si>
  <si>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</si>
  <si>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</si>
  <si>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</si>
  <si>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</si>
  <si>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</si>
  <si>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</si>
  <si>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</si>
  <si>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</si>
  <si>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</si>
  <si>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</si>
  <si>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</si>
  <si>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</si>
  <si>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</si>
  <si>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</si>
  <si>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</si>
  <si>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</si>
  <si>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</si>
  <si>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</si>
  <si>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</si>
  <si>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</si>
  <si>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</si>
  <si>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</si>
  <si>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</si>
  <si>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</si>
  <si>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</si>
  <si>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</si>
  <si>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</si>
  <si>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</si>
  <si>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</si>
  <si>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</si>
  <si>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</si>
  <si>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</si>
  <si>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</si>
  <si>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</si>
  <si>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</si>
  <si>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</si>
  <si>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</si>
  <si>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</si>
  <si>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</si>
  <si>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</si>
  <si>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</si>
  <si>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</si>
  <si>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</si>
  <si>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</si>
  <si>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</si>
  <si>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Lona plástica preta - uso geral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</si>
  <si>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</si>
  <si>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</si>
  <si>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</si>
  <si>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</si>
  <si>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</si>
  <si>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</si>
  <si>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</si>
  <si>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</si>
  <si>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</si>
  <si>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</si>
  <si>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</si>
  <si>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</si>
  <si>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</si>
  <si>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</si>
  <si>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</si>
  <si>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</si>
  <si>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</si>
  <si>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</si>
  <si>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</si>
  <si>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</si>
  <si>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</si>
  <si>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concreto, membrana líquida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</si>
  <si>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</si>
  <si>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</si>
  <si>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</si>
  <si>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</si>
  <si>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</si>
  <si>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</si>
  <si>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</si>
  <si>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</si>
  <si>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11.20.140</t>
  </si>
  <si>
    <t>Controlador de retração de concreto, a base de óxido de cálcio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</si>
  <si>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</si>
  <si>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</si>
  <si>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</si>
  <si>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</si>
  <si>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</si>
  <si>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</si>
  <si>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</si>
  <si>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</si>
  <si>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</si>
  <si>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</si>
  <si>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</si>
  <si>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</si>
  <si>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</si>
  <si>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</si>
  <si>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</si>
  <si>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</si>
  <si>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</si>
  <si>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</si>
  <si>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</si>
  <si>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</si>
  <si>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</si>
  <si>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</si>
  <si>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</si>
  <si>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</si>
  <si>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</si>
  <si>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</si>
  <si>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</si>
  <si>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</si>
  <si>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</si>
  <si>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</si>
  <si>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</si>
  <si>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</si>
  <si>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</si>
  <si>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</si>
  <si>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</si>
  <si>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</si>
  <si>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</si>
  <si>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</si>
  <si>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</si>
  <si>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</si>
  <si>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</si>
  <si>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</si>
  <si>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</si>
  <si>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</si>
  <si>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</si>
  <si>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</si>
  <si>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</si>
  <si>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</si>
  <si>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</si>
  <si>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</si>
  <si>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</si>
  <si>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</si>
  <si>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</si>
  <si>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</si>
  <si>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</si>
  <si>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</si>
  <si>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</si>
  <si>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</si>
  <si>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</si>
  <si>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</si>
  <si>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</si>
  <si>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</si>
  <si>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</si>
  <si>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</si>
  <si>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</si>
  <si>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</si>
  <si>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</si>
  <si>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</si>
  <si>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</si>
  <si>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</si>
  <si>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</si>
  <si>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</si>
  <si>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</si>
  <si>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</si>
  <si>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</si>
  <si>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</si>
  <si>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</si>
  <si>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</si>
  <si>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</si>
  <si>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</si>
  <si>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</si>
  <si>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</si>
  <si>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</si>
  <si>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</si>
  <si>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</si>
  <si>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</si>
  <si>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</si>
  <si>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</si>
  <si>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</si>
  <si>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</si>
  <si>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</si>
  <si>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</si>
  <si>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</si>
  <si>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</si>
  <si>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</si>
  <si>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</si>
  <si>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</si>
  <si>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</si>
  <si>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</si>
  <si>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</si>
  <si>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</si>
  <si>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</si>
  <si>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</si>
  <si>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</si>
  <si>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</si>
  <si>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</si>
  <si>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</si>
  <si>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</si>
  <si>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</si>
  <si>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</si>
  <si>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</si>
  <si>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</si>
  <si>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</si>
  <si>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</si>
  <si>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</si>
  <si>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</si>
  <si>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</si>
  <si>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</si>
  <si>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</si>
  <si>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</si>
  <si>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</si>
  <si>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</si>
  <si>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</si>
  <si>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</si>
  <si>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</si>
  <si>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</si>
  <si>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</si>
  <si>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</si>
  <si>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</si>
  <si>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</si>
  <si>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</si>
  <si>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</si>
  <si>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</si>
  <si>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</si>
  <si>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</si>
  <si>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</si>
  <si>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</si>
  <si>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</si>
  <si>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</si>
  <si>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</si>
  <si>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</si>
  <si>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</si>
  <si>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</si>
  <si>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</si>
  <si>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</si>
  <si>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</si>
  <si>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</si>
  <si>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</si>
  <si>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</si>
  <si>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</si>
  <si>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</si>
  <si>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</si>
  <si>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</si>
  <si>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</si>
  <si>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</si>
  <si>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</si>
  <si>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</si>
  <si>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</si>
  <si>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</si>
  <si>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</si>
  <si>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</si>
  <si>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</si>
  <si>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</si>
  <si>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</si>
  <si>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</si>
  <si>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</si>
  <si>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</si>
  <si>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</si>
  <si>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</si>
  <si>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</si>
  <si>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</si>
  <si>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</si>
  <si>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</si>
  <si>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</si>
  <si>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</si>
  <si>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</si>
  <si>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</si>
  <si>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</si>
  <si>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</si>
  <si>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</si>
  <si>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</si>
  <si>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</si>
  <si>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</si>
  <si>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</si>
  <si>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</si>
  <si>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</si>
  <si>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</si>
  <si>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</si>
  <si>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</si>
  <si>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</si>
  <si>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</si>
  <si>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</si>
  <si>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</si>
  <si>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</si>
  <si>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</si>
  <si>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</si>
  <si>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</si>
  <si>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</si>
  <si>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</si>
  <si>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</si>
  <si>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</si>
  <si>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</si>
  <si>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</si>
  <si>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</si>
  <si>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</si>
  <si>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</si>
  <si>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</si>
  <si>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</si>
  <si>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</si>
  <si>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</si>
  <si>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</si>
  <si>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 de 9 cm</t>
  </si>
  <si>
    <t>14.04.210</t>
  </si>
  <si>
    <t>Alvenaria de bloco cerâmico de vedação de 14 cm</t>
  </si>
  <si>
    <t>14.04.220</t>
  </si>
  <si>
    <t>Alvenaria de bloco cerâmico de vedação de 19 cm</t>
  </si>
  <si>
    <t>14.05</t>
  </si>
  <si>
    <t>Alvenaria com bloco cerâmico estrutural</t>
  </si>
  <si>
    <t>14.05.050</t>
  </si>
  <si>
    <t>Alvenaria de bloco cerâmico estrutural de 14 cm</t>
  </si>
  <si>
    <t>14.05.060</t>
  </si>
  <si>
    <t>Alvenaria de bloco cerâmico estrutural de 19 cm</t>
  </si>
  <si>
    <t>14.10</t>
  </si>
  <si>
    <t>Alvenaria com bloco de concreto de vedação</t>
  </si>
  <si>
    <t>14.10.101</t>
  </si>
  <si>
    <t>Alvenaria de bloco de concreto de vedação de 9 cm - classe C</t>
  </si>
  <si>
    <t>14.10.111</t>
  </si>
  <si>
    <t>Alvenaria de bloco de concreto de vedação de 14 cm - classe C</t>
  </si>
  <si>
    <t>14.10.121</t>
  </si>
  <si>
    <t>Alvenaria de bloco de concreto de vedação de 19 cm - classe C</t>
  </si>
  <si>
    <t>14.11</t>
  </si>
  <si>
    <t>Alvenaria com bloco de concreto estrutural</t>
  </si>
  <si>
    <t>14.11.221</t>
  </si>
  <si>
    <t>Alvenaria de bloco de concreto estrutural 14 cm - classe B</t>
  </si>
  <si>
    <t>14.11.231</t>
  </si>
  <si>
    <t>Alvenaria de bloco de concreto estrutural 19 cm - classe B</t>
  </si>
  <si>
    <t>14.11.261</t>
  </si>
  <si>
    <t>Alvenaria de bloco de concreto estrutural 14 cm - classe A</t>
  </si>
  <si>
    <t>14.11.271</t>
  </si>
  <si>
    <t>Alvenaria de bloco de concreto estrutural 19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</si>
  <si>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</si>
  <si>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</si>
  <si>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</si>
  <si>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</si>
  <si>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</si>
  <si>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</si>
  <si>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</si>
  <si>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</si>
  <si>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</si>
  <si>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</si>
  <si>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</si>
  <si>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</si>
  <si>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</si>
  <si>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</si>
  <si>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</si>
  <si>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</si>
  <si>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</si>
  <si>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</si>
  <si>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</si>
  <si>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</si>
  <si>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</si>
  <si>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</si>
  <si>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</si>
  <si>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</si>
  <si>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</si>
  <si>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</si>
  <si>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</si>
  <si>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</si>
  <si>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</si>
  <si>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</si>
  <si>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</si>
  <si>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</si>
  <si>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</si>
  <si>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</si>
  <si>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</si>
  <si>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</si>
  <si>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</si>
  <si>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</si>
  <si>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</si>
  <si>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</si>
  <si>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</si>
  <si>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</si>
  <si>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</si>
  <si>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</si>
  <si>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</si>
  <si>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</si>
  <si>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</si>
  <si>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</si>
  <si>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</si>
  <si>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</si>
  <si>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</si>
  <si>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</si>
  <si>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</si>
  <si>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</si>
  <si>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</si>
  <si>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</si>
  <si>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</si>
  <si>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</si>
  <si>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</si>
  <si>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</si>
  <si>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</si>
  <si>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</si>
  <si>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</si>
  <si>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</si>
  <si>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</si>
  <si>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</si>
  <si>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</si>
  <si>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</si>
  <si>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</si>
  <si>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</si>
  <si>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</si>
  <si>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</si>
  <si>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</si>
  <si>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</si>
  <si>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</si>
  <si>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</si>
  <si>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</si>
  <si>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</si>
  <si>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</si>
  <si>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</si>
  <si>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</si>
  <si>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</si>
  <si>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</si>
  <si>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</si>
  <si>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</si>
  <si>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</si>
  <si>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</si>
  <si>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</si>
  <si>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</si>
  <si>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</si>
  <si>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</si>
  <si>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</si>
  <si>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</si>
  <si>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</si>
  <si>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</si>
  <si>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</si>
  <si>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</si>
  <si>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</si>
  <si>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</si>
  <si>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</si>
  <si>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</si>
  <si>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</si>
  <si>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</si>
  <si>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</si>
  <si>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</si>
  <si>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</si>
  <si>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</si>
  <si>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</si>
  <si>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</si>
  <si>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</si>
  <si>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</si>
  <si>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</si>
  <si>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</si>
  <si>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</si>
  <si>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</si>
  <si>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</si>
  <si>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</si>
  <si>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</si>
  <si>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</si>
  <si>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</si>
  <si>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</si>
  <si>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</si>
  <si>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</si>
  <si>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</si>
  <si>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</si>
  <si>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</si>
  <si>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</si>
  <si>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</si>
  <si>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</si>
  <si>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</si>
  <si>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</si>
  <si>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</si>
  <si>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</si>
  <si>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</si>
  <si>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</si>
  <si>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</si>
  <si>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</si>
  <si>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</si>
  <si>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</si>
  <si>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</si>
  <si>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</si>
  <si>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</si>
  <si>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</si>
  <si>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</si>
  <si>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</si>
  <si>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</si>
  <si>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</si>
  <si>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</si>
  <si>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</si>
  <si>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</si>
  <si>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</si>
  <si>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</si>
  <si>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</si>
  <si>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</si>
  <si>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</si>
  <si>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</si>
  <si>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</si>
  <si>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</si>
  <si>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</si>
  <si>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</si>
  <si>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</si>
  <si>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</si>
  <si>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</si>
  <si>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</si>
  <si>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</si>
  <si>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</si>
  <si>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</si>
  <si>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</si>
  <si>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</si>
  <si>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</si>
  <si>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</si>
  <si>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</si>
  <si>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</si>
  <si>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</si>
  <si>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</si>
  <si>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</si>
  <si>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</si>
  <si>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</si>
  <si>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</si>
  <si>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</si>
  <si>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</si>
  <si>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</si>
  <si>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</si>
  <si>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</si>
  <si>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</si>
  <si>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</si>
  <si>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</si>
  <si>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</si>
  <si>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</si>
  <si>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</si>
  <si>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</si>
  <si>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</si>
  <si>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</si>
  <si>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</si>
  <si>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</si>
  <si>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</si>
  <si>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</si>
  <si>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</si>
  <si>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</si>
  <si>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</si>
  <si>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</si>
  <si>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</si>
  <si>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</si>
  <si>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</si>
  <si>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</si>
  <si>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</si>
  <si>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</si>
  <si>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</si>
  <si>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</si>
  <si>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</si>
  <si>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</si>
  <si>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</si>
  <si>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</si>
  <si>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</si>
  <si>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</si>
  <si>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</si>
  <si>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</si>
  <si>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</si>
  <si>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</si>
  <si>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</si>
  <si>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</si>
  <si>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poliisocianurato (PIR)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</si>
  <si>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</si>
  <si>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</si>
  <si>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</si>
  <si>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</si>
  <si>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</si>
  <si>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</si>
  <si>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</si>
  <si>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</si>
  <si>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</si>
  <si>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</si>
  <si>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</si>
  <si>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</si>
  <si>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</si>
  <si>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</si>
  <si>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</si>
  <si>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</si>
  <si>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</si>
  <si>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</si>
  <si>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</si>
  <si>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</si>
  <si>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</si>
  <si>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</si>
  <si>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</si>
  <si>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</si>
  <si>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</si>
  <si>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</si>
  <si>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</si>
  <si>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</si>
  <si>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</si>
  <si>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</si>
  <si>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</si>
  <si>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</si>
  <si>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</si>
  <si>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</si>
  <si>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</si>
  <si>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</si>
  <si>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</si>
  <si>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</si>
  <si>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</si>
  <si>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</si>
  <si>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</si>
  <si>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</si>
  <si>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</si>
  <si>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</si>
  <si>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</si>
  <si>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</si>
  <si>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</si>
  <si>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</si>
  <si>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</si>
  <si>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</si>
  <si>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</si>
  <si>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</si>
  <si>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</si>
  <si>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</si>
  <si>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</si>
  <si>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</si>
  <si>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</si>
  <si>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</si>
  <si>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</si>
  <si>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</si>
  <si>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</si>
  <si>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</si>
  <si>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</si>
  <si>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</si>
  <si>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</si>
  <si>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</si>
  <si>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</si>
  <si>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</si>
  <si>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</si>
  <si>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</si>
  <si>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</si>
  <si>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</si>
  <si>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</si>
  <si>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</si>
  <si>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</si>
  <si>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</si>
  <si>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</si>
  <si>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</si>
  <si>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</si>
  <si>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</si>
  <si>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</si>
  <si>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</si>
  <si>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</si>
  <si>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</si>
  <si>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</si>
  <si>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</si>
  <si>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</si>
  <si>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</si>
  <si>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</si>
  <si>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</si>
  <si>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</si>
  <si>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</si>
  <si>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</si>
  <si>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</si>
  <si>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</si>
  <si>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</si>
  <si>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</si>
  <si>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</si>
  <si>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</si>
  <si>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</si>
  <si>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</si>
  <si>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</si>
  <si>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</si>
  <si>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</si>
  <si>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</si>
  <si>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</si>
  <si>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</si>
  <si>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</si>
  <si>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</si>
  <si>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</si>
  <si>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</si>
  <si>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</si>
  <si>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</si>
  <si>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</si>
  <si>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</si>
  <si>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</si>
  <si>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</si>
  <si>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</si>
  <si>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</si>
  <si>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</si>
  <si>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</si>
  <si>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</si>
  <si>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</si>
  <si>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</si>
  <si>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</si>
  <si>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</si>
  <si>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</si>
  <si>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</si>
  <si>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</si>
  <si>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</si>
  <si>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</si>
  <si>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</si>
  <si>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</si>
  <si>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</si>
  <si>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</si>
  <si>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</si>
  <si>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</si>
  <si>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</si>
  <si>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</si>
  <si>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</si>
  <si>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</si>
  <si>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</si>
  <si>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</si>
  <si>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</si>
  <si>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</si>
  <si>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</si>
  <si>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</si>
  <si>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</si>
  <si>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</si>
  <si>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</si>
  <si>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</si>
  <si>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</si>
  <si>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</si>
  <si>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</si>
  <si>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</si>
  <si>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</si>
  <si>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</si>
  <si>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</si>
  <si>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</si>
  <si>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</si>
  <si>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</si>
  <si>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</si>
  <si>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</si>
  <si>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</si>
  <si>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</si>
  <si>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</si>
  <si>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</si>
  <si>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</si>
  <si>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</si>
  <si>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</si>
  <si>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</si>
  <si>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</si>
  <si>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</si>
  <si>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</si>
  <si>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</si>
  <si>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</si>
  <si>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</si>
  <si>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</si>
  <si>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</si>
  <si>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</si>
  <si>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</si>
  <si>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</si>
  <si>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</si>
  <si>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</si>
  <si>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</si>
  <si>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</si>
  <si>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</si>
  <si>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</si>
  <si>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</si>
  <si>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</si>
  <si>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</si>
  <si>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</si>
  <si>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</si>
  <si>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</si>
  <si>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</si>
  <si>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</si>
  <si>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</si>
  <si>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</si>
  <si>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</si>
  <si>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</si>
  <si>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</si>
  <si>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</si>
  <si>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</si>
  <si>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</si>
  <si>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</si>
  <si>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</si>
  <si>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</si>
  <si>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</si>
  <si>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</si>
  <si>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</si>
  <si>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</si>
  <si>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</si>
  <si>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</si>
  <si>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</si>
  <si>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</si>
  <si>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</si>
  <si>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</si>
  <si>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</si>
  <si>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</si>
  <si>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</si>
  <si>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</si>
  <si>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</si>
  <si>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</si>
  <si>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</si>
  <si>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</si>
  <si>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</si>
  <si>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</si>
  <si>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</si>
  <si>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</si>
  <si>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</si>
  <si>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</si>
  <si>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</si>
  <si>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</si>
  <si>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</si>
  <si>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</si>
  <si>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</si>
  <si>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</si>
  <si>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</si>
  <si>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</si>
  <si>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</si>
  <si>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</si>
  <si>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</si>
  <si>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</si>
  <si>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</si>
  <si>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</si>
  <si>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</si>
  <si>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</si>
  <si>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</si>
  <si>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</si>
  <si>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</si>
  <si>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</si>
  <si>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</si>
  <si>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</si>
  <si>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</si>
  <si>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</si>
  <si>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</si>
  <si>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</si>
  <si>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</si>
  <si>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</si>
  <si>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</si>
  <si>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</si>
  <si>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</si>
  <si>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</si>
  <si>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</si>
  <si>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</si>
  <si>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</si>
  <si>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</si>
  <si>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</si>
  <si>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</si>
  <si>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</si>
  <si>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</si>
  <si>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</si>
  <si>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</si>
  <si>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</si>
  <si>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</si>
  <si>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</si>
  <si>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</si>
  <si>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</si>
  <si>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</si>
  <si>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</si>
  <si>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</si>
  <si>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</si>
  <si>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</si>
  <si>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</si>
  <si>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</si>
  <si>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</si>
  <si>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</si>
  <si>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</si>
  <si>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</si>
  <si>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</si>
  <si>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</si>
  <si>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</si>
  <si>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</si>
  <si>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</si>
  <si>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</si>
  <si>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</si>
  <si>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</si>
  <si>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</si>
  <si>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</si>
  <si>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</si>
  <si>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</si>
  <si>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</si>
  <si>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</si>
  <si>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</si>
  <si>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</si>
  <si>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</si>
  <si>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</si>
  <si>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</si>
  <si>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</si>
  <si>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</si>
  <si>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</si>
  <si>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</si>
  <si>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</si>
  <si>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</si>
  <si>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</si>
  <si>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</si>
  <si>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</si>
  <si>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</si>
  <si>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</si>
  <si>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</si>
  <si>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</si>
  <si>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</si>
  <si>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</si>
  <si>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</si>
  <si>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</si>
  <si>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</si>
  <si>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</si>
  <si>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</si>
  <si>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</si>
  <si>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</si>
  <si>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</si>
  <si>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</si>
  <si>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</si>
  <si>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</si>
  <si>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</si>
  <si>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</si>
  <si>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</si>
  <si>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</si>
  <si>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</si>
  <si>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</si>
  <si>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</si>
  <si>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</si>
  <si>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</si>
  <si>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</si>
  <si>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</si>
  <si>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</si>
  <si>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</si>
  <si>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</si>
  <si>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</si>
  <si>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</si>
  <si>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</si>
  <si>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</si>
  <si>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</si>
  <si>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</si>
  <si>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</si>
  <si>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</si>
  <si>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</si>
  <si>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</si>
  <si>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</si>
  <si>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</si>
  <si>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</si>
  <si>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</si>
  <si>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</si>
  <si>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</si>
  <si>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</si>
  <si>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</si>
  <si>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</si>
  <si>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</si>
  <si>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</si>
  <si>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</si>
  <si>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</si>
  <si>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</si>
  <si>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</si>
  <si>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</si>
  <si>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</si>
  <si>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</si>
  <si>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</si>
  <si>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</si>
  <si>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</si>
  <si>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</si>
  <si>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</si>
  <si>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</si>
  <si>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</si>
  <si>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</si>
  <si>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</si>
  <si>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</si>
  <si>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</si>
  <si>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</si>
  <si>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</si>
  <si>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</si>
  <si>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</si>
  <si>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</si>
  <si>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</si>
  <si>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</si>
  <si>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</si>
  <si>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</si>
  <si>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</si>
  <si>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</si>
  <si>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</si>
  <si>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</si>
  <si>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</si>
  <si>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</si>
  <si>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</si>
  <si>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</si>
  <si>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</si>
  <si>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</si>
  <si>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</si>
  <si>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</si>
  <si>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</si>
  <si>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</si>
  <si>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</si>
  <si>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</si>
  <si>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</si>
  <si>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</si>
  <si>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</si>
  <si>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</si>
  <si>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</si>
  <si>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</si>
  <si>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</si>
  <si>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</si>
  <si>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</si>
  <si>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</si>
  <si>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</si>
  <si>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</si>
  <si>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</si>
  <si>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</si>
  <si>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</si>
  <si>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</si>
  <si>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</si>
  <si>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</si>
  <si>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</si>
  <si>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</si>
  <si>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</si>
  <si>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</si>
  <si>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</si>
  <si>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</si>
  <si>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</si>
  <si>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</si>
  <si>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</si>
  <si>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</si>
  <si>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</si>
  <si>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</si>
  <si>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</si>
  <si>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</si>
  <si>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</si>
  <si>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</si>
  <si>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</si>
  <si>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</si>
  <si>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</si>
  <si>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</si>
  <si>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</si>
  <si>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</si>
  <si>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</si>
  <si>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</si>
  <si>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</si>
  <si>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</si>
  <si>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</si>
  <si>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</si>
  <si>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</si>
  <si>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</si>
  <si>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</si>
  <si>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</si>
  <si>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</si>
  <si>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</si>
  <si>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</si>
  <si>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</si>
  <si>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</si>
  <si>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</si>
  <si>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</si>
  <si>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</si>
  <si>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</si>
  <si>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</si>
  <si>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</si>
  <si>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</si>
  <si>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</si>
  <si>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</si>
  <si>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</si>
  <si>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</si>
  <si>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</si>
  <si>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</si>
  <si>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</si>
  <si>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</si>
  <si>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</si>
  <si>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</si>
  <si>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</si>
  <si>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</si>
  <si>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</si>
  <si>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</si>
  <si>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</si>
  <si>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</si>
  <si>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</si>
  <si>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</si>
  <si>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</si>
  <si>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</si>
  <si>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</si>
  <si>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</si>
  <si>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</si>
  <si>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</si>
  <si>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</si>
  <si>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</si>
  <si>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</si>
  <si>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</si>
  <si>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</si>
  <si>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</si>
  <si>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</si>
  <si>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</si>
  <si>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</si>
  <si>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</si>
  <si>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</si>
  <si>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</si>
  <si>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</si>
  <si>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</si>
  <si>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</si>
  <si>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</si>
  <si>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</si>
  <si>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</si>
  <si>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</si>
  <si>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</si>
  <si>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</si>
  <si>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</si>
  <si>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</si>
  <si>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</si>
  <si>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</si>
  <si>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</si>
  <si>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</si>
  <si>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</si>
  <si>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</si>
  <si>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</si>
  <si>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</si>
  <si>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</si>
  <si>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</si>
  <si>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</si>
  <si>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</si>
  <si>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</si>
  <si>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</si>
  <si>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</si>
  <si>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</si>
  <si>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</si>
  <si>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</si>
  <si>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</si>
  <si>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</si>
  <si>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</si>
  <si>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</si>
  <si>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</si>
  <si>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</si>
  <si>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</si>
  <si>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</si>
  <si>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</si>
  <si>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</si>
  <si>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</si>
  <si>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</si>
  <si>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</si>
  <si>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</si>
  <si>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</si>
  <si>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</si>
  <si>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</si>
  <si>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</si>
  <si>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</si>
  <si>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</si>
  <si>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</si>
  <si>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</si>
  <si>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</si>
  <si>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</si>
  <si>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</si>
  <si>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</si>
  <si>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</si>
  <si>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</si>
  <si>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</si>
  <si>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</si>
  <si>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</si>
  <si>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</si>
  <si>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</si>
  <si>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</si>
  <si>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</si>
  <si>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</si>
  <si>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</si>
  <si>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</si>
  <si>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</si>
  <si>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</si>
  <si>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</si>
  <si>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</si>
  <si>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</si>
  <si>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</si>
  <si>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</si>
  <si>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</si>
  <si>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</si>
  <si>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</si>
  <si>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</si>
  <si>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</si>
  <si>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</si>
  <si>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</si>
  <si>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</si>
  <si>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</si>
  <si>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</si>
  <si>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</si>
  <si>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</si>
  <si>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</si>
  <si>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</si>
  <si>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</si>
  <si>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</si>
  <si>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</si>
  <si>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</si>
  <si>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</si>
  <si>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</si>
  <si>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</si>
  <si>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</si>
  <si>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</si>
  <si>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</si>
  <si>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</si>
  <si>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</si>
  <si>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</si>
  <si>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</si>
  <si>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</si>
  <si>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</si>
  <si>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</si>
  <si>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</si>
  <si>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</si>
  <si>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</si>
  <si>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</si>
  <si>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</si>
  <si>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</si>
  <si>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</si>
  <si>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</si>
  <si>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</si>
  <si>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</si>
  <si>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</si>
  <si>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</si>
  <si>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</si>
  <si>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</si>
  <si>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</si>
  <si>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</si>
  <si>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</si>
  <si>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</si>
  <si>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</si>
  <si>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</si>
  <si>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</si>
  <si>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</si>
  <si>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</si>
  <si>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</si>
  <si>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</si>
  <si>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</si>
  <si>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</si>
  <si>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</si>
  <si>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</si>
  <si>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</si>
  <si>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</si>
  <si>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</si>
  <si>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</si>
  <si>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</si>
  <si>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</si>
  <si>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</si>
  <si>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</si>
  <si>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</si>
  <si>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</si>
  <si>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</si>
  <si>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</si>
  <si>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</si>
  <si>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</si>
  <si>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</si>
  <si>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</si>
  <si>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</si>
  <si>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</si>
  <si>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</si>
  <si>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</si>
  <si>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</si>
  <si>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</si>
  <si>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</si>
  <si>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</si>
  <si>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Porta lisa com batente madeira - 80 x 210 cm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</si>
  <si>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</si>
  <si>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</si>
  <si>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</si>
  <si>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</si>
  <si>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</si>
  <si>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</si>
  <si>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</si>
  <si>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</si>
  <si>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</si>
  <si>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</si>
  <si>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</si>
  <si>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</si>
  <si>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</si>
  <si>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</si>
  <si>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</si>
  <si>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</si>
  <si>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</si>
  <si>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</si>
  <si>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</si>
  <si>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</si>
  <si>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</si>
  <si>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</si>
  <si>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</si>
  <si>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</si>
  <si>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</si>
  <si>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</si>
  <si>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</si>
  <si>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</si>
  <si>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</si>
  <si>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</si>
  <si>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</si>
  <si>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</si>
  <si>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</si>
  <si>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</si>
  <si>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</si>
  <si>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</si>
  <si>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</si>
  <si>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</si>
  <si>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</si>
  <si>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</si>
  <si>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</si>
  <si>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</si>
  <si>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</si>
  <si>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</si>
  <si>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</si>
  <si>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</si>
  <si>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</si>
  <si>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</si>
  <si>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</si>
  <si>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</si>
  <si>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</si>
  <si>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</si>
  <si>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</si>
  <si>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</si>
  <si>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</si>
  <si>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</si>
  <si>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</si>
  <si>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</si>
  <si>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</si>
  <si>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</si>
  <si>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</si>
  <si>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</si>
  <si>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</si>
  <si>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</si>
  <si>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</si>
  <si>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</si>
  <si>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</si>
  <si>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</si>
  <si>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</si>
  <si>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</si>
  <si>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</si>
  <si>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</si>
  <si>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</si>
  <si>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</si>
  <si>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</si>
  <si>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</si>
  <si>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</si>
  <si>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</si>
  <si>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</si>
  <si>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</si>
  <si>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</si>
  <si>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</si>
  <si>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</si>
  <si>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</si>
  <si>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</si>
  <si>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</si>
  <si>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</si>
  <si>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</si>
  <si>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</si>
  <si>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</si>
  <si>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</si>
  <si>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</si>
  <si>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</si>
  <si>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</si>
  <si>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</si>
  <si>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</si>
  <si>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</si>
  <si>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23.20.560</t>
  </si>
  <si>
    <t>Folha de madeira sarrafeada, revestida nas 2 faces com laminado melamínico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</si>
  <si>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</si>
  <si>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</si>
  <si>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</si>
  <si>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</si>
  <si>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</si>
  <si>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</si>
  <si>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</si>
  <si>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</si>
  <si>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</si>
  <si>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</si>
  <si>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</si>
  <si>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</si>
  <si>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</si>
  <si>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</si>
  <si>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</si>
  <si>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</si>
  <si>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</si>
  <si>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</si>
  <si>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</si>
  <si>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</si>
  <si>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</si>
  <si>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</si>
  <si>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</si>
  <si>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</si>
  <si>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</si>
  <si>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</si>
  <si>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</si>
  <si>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</si>
  <si>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</si>
  <si>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</si>
  <si>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</si>
  <si>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</si>
  <si>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</si>
  <si>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</si>
  <si>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</si>
  <si>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</si>
  <si>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</si>
  <si>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</si>
  <si>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</si>
  <si>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</si>
  <si>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</si>
  <si>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</si>
  <si>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</si>
  <si>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</si>
  <si>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</si>
  <si>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</si>
  <si>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</si>
  <si>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</si>
  <si>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</si>
  <si>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tipo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</si>
  <si>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</si>
  <si>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</si>
  <si>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</si>
  <si>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</si>
  <si>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</si>
  <si>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</si>
  <si>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</si>
  <si>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</si>
  <si>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</si>
  <si>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</si>
  <si>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</si>
  <si>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</si>
  <si>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</si>
  <si>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</si>
  <si>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</si>
  <si>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</si>
  <si>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</si>
  <si>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</si>
  <si>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</si>
  <si>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</si>
  <si>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</si>
  <si>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</si>
  <si>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</si>
  <si>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</si>
  <si>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</si>
  <si>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</si>
  <si>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</si>
  <si>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</si>
  <si>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</si>
  <si>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</si>
  <si>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</si>
  <si>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</si>
  <si>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</si>
  <si>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</si>
  <si>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</si>
  <si>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</si>
  <si>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</si>
  <si>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</si>
  <si>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</si>
  <si>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</si>
  <si>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</si>
  <si>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</si>
  <si>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</si>
  <si>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</si>
  <si>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</si>
  <si>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</si>
  <si>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</si>
  <si>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</si>
  <si>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</si>
  <si>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12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</si>
  <si>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</si>
  <si>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</si>
  <si>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</si>
  <si>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</si>
  <si>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</si>
  <si>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</si>
  <si>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</si>
  <si>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</si>
  <si>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</si>
  <si>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</si>
  <si>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</si>
  <si>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</si>
  <si>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</si>
  <si>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</si>
  <si>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</si>
  <si>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</si>
  <si>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</si>
  <si>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</si>
  <si>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</si>
  <si>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</si>
  <si>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</si>
  <si>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</si>
  <si>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</si>
  <si>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</si>
  <si>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</si>
  <si>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</si>
  <si>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</si>
  <si>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</si>
  <si>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</si>
  <si>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</si>
  <si>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</si>
  <si>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</si>
  <si>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</si>
  <si>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</si>
  <si>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</si>
  <si>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</si>
  <si>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</si>
  <si>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</si>
  <si>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</si>
  <si>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</si>
  <si>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</si>
  <si>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</si>
  <si>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</si>
  <si>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</si>
  <si>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</si>
  <si>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</si>
  <si>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</si>
  <si>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</si>
  <si>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</si>
  <si>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</si>
  <si>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</si>
  <si>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</si>
  <si>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</si>
  <si>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</si>
  <si>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</si>
  <si>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</si>
  <si>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</si>
  <si>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</si>
  <si>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</si>
  <si>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</si>
  <si>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</si>
  <si>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</si>
  <si>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</si>
  <si>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</si>
  <si>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</si>
  <si>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</si>
  <si>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</si>
  <si>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</si>
  <si>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</si>
  <si>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</si>
  <si>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</si>
  <si>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</si>
  <si>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</si>
  <si>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</si>
  <si>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</si>
  <si>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</si>
  <si>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</si>
  <si>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</si>
  <si>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</si>
  <si>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</si>
  <si>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</si>
  <si>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</si>
  <si>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</si>
  <si>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</si>
  <si>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</si>
  <si>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</si>
  <si>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</si>
  <si>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</si>
  <si>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</si>
  <si>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</si>
  <si>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</si>
  <si>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</si>
  <si>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</si>
  <si>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</si>
  <si>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</si>
  <si>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</si>
  <si>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</si>
  <si>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</si>
  <si>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</si>
  <si>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</si>
  <si>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</si>
  <si>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</si>
  <si>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</si>
  <si>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</si>
  <si>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</si>
  <si>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</si>
  <si>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</si>
  <si>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</si>
  <si>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</si>
  <si>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</si>
  <si>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</si>
  <si>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</si>
  <si>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</si>
  <si>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</si>
  <si>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</si>
  <si>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</si>
  <si>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Caixilho em alumínio fixo, sob medida</t>
  </si>
  <si>
    <t>25.01.030</t>
  </si>
  <si>
    <t>Caixilho em alumínio basculante com vidro, linha comercial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</si>
  <si>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</si>
  <si>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</si>
  <si>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</si>
  <si>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</si>
  <si>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</si>
  <si>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</si>
  <si>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</si>
  <si>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</si>
  <si>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</si>
  <si>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</si>
  <si>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</si>
  <si>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</si>
  <si>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</si>
  <si>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</si>
  <si>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</si>
  <si>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</si>
  <si>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</si>
  <si>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</si>
  <si>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</si>
  <si>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</si>
  <si>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</si>
  <si>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</si>
  <si>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</si>
  <si>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</si>
  <si>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</si>
  <si>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</si>
  <si>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</si>
  <si>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</si>
  <si>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</si>
  <si>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</si>
  <si>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</si>
  <si>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</si>
  <si>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</si>
  <si>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</si>
  <si>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</si>
  <si>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</si>
  <si>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</si>
  <si>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</si>
  <si>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</si>
  <si>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</si>
  <si>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</si>
  <si>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</si>
  <si>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</si>
  <si>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</si>
  <si>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</si>
  <si>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</si>
  <si>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</si>
  <si>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</si>
  <si>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</si>
  <si>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</si>
  <si>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</si>
  <si>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</si>
  <si>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</si>
  <si>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</si>
  <si>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Porta de entrada de abrir em alumínio, sob medida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</si>
  <si>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</si>
  <si>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</si>
  <si>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</si>
  <si>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</si>
  <si>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</si>
  <si>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</si>
  <si>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tipo veneziana de abrir em alumínio, sob medida</t>
  </si>
  <si>
    <t>25.02.070</t>
  </si>
  <si>
    <t>Portinhola tipo veneziana de abrir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</si>
  <si>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</si>
  <si>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</si>
  <si>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</si>
  <si>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</si>
  <si>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</si>
  <si>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</si>
  <si>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</si>
  <si>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</si>
  <si>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</si>
  <si>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</si>
  <si>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</si>
  <si>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</si>
  <si>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</si>
  <si>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</si>
  <si>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</si>
  <si>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</si>
  <si>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</si>
  <si>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</si>
  <si>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</si>
  <si>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</si>
  <si>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</si>
  <si>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</si>
  <si>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</si>
  <si>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</si>
  <si>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</si>
  <si>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</si>
  <si>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</si>
  <si>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</si>
  <si>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Vidro liso transparente de 4 mm</t>
  </si>
  <si>
    <t>26.01.060</t>
  </si>
  <si>
    <t>Vidro liso transparente de 5 mm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</si>
  <si>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</si>
  <si>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</si>
  <si>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</si>
  <si>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</si>
  <si>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</si>
  <si>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</si>
  <si>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</si>
  <si>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</si>
  <si>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</si>
  <si>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</si>
  <si>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</si>
  <si>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</si>
  <si>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</si>
  <si>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</si>
  <si>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</si>
  <si>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</si>
  <si>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</si>
  <si>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</si>
  <si>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</si>
  <si>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</si>
  <si>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</si>
  <si>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</si>
  <si>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</si>
  <si>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</si>
  <si>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</si>
  <si>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</si>
  <si>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</si>
  <si>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</si>
  <si>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</si>
  <si>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</si>
  <si>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</si>
  <si>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</si>
  <si>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</si>
  <si>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</si>
  <si>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</si>
  <si>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</si>
  <si>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</si>
  <si>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</si>
  <si>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</si>
  <si>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</si>
  <si>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</si>
  <si>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</si>
  <si>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</si>
  <si>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</si>
  <si>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</si>
  <si>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</si>
  <si>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</si>
  <si>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</si>
  <si>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</si>
  <si>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</si>
  <si>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</si>
  <si>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</si>
  <si>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</si>
  <si>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</si>
  <si>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</si>
  <si>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</si>
  <si>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</si>
  <si>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</si>
  <si>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</si>
  <si>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</si>
  <si>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</si>
  <si>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</si>
  <si>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</si>
  <si>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</si>
  <si>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</si>
  <si>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</si>
  <si>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</si>
  <si>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</si>
  <si>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</si>
  <si>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</si>
  <si>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</si>
  <si>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</si>
  <si>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</si>
  <si>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</si>
  <si>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</si>
  <si>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</si>
  <si>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</si>
  <si>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</si>
  <si>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</si>
  <si>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</si>
  <si>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</si>
  <si>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</si>
  <si>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</si>
  <si>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</si>
  <si>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</si>
  <si>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</si>
  <si>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</si>
  <si>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</si>
  <si>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</si>
  <si>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</si>
  <si>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</si>
  <si>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</si>
  <si>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</si>
  <si>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</si>
  <si>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</si>
  <si>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</si>
  <si>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</si>
  <si>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</si>
  <si>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</si>
  <si>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</si>
  <si>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</si>
  <si>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</si>
  <si>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</si>
  <si>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</si>
  <si>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</si>
  <si>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</si>
  <si>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</si>
  <si>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</si>
  <si>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</si>
  <si>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</si>
  <si>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</si>
  <si>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</si>
  <si>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</si>
  <si>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</si>
  <si>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</si>
  <si>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</si>
  <si>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</si>
  <si>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</si>
  <si>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</si>
  <si>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</si>
  <si>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</si>
  <si>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</si>
  <si>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</si>
  <si>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</si>
  <si>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</si>
  <si>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</si>
  <si>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</si>
  <si>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</si>
  <si>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</si>
  <si>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</si>
  <si>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</si>
  <si>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</si>
  <si>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</si>
  <si>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</si>
  <si>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</si>
  <si>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</si>
  <si>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</si>
  <si>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</si>
  <si>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</si>
  <si>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</si>
  <si>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</si>
  <si>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</si>
  <si>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</si>
  <si>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</si>
  <si>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</si>
  <si>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</si>
  <si>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</si>
  <si>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</si>
  <si>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</si>
  <si>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</si>
  <si>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</si>
  <si>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</si>
  <si>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</si>
  <si>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</si>
  <si>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</si>
  <si>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</si>
  <si>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</si>
  <si>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</si>
  <si>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</si>
  <si>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</si>
  <si>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</si>
  <si>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</si>
  <si>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</si>
  <si>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</si>
  <si>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</si>
  <si>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</si>
  <si>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</si>
  <si>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</si>
  <si>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</si>
  <si>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</si>
  <si>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</si>
  <si>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</si>
  <si>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</si>
  <si>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</si>
  <si>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</si>
  <si>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</si>
  <si>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</si>
  <si>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</si>
  <si>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</si>
  <si>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</si>
  <si>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</si>
  <si>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</si>
  <si>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</si>
  <si>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</si>
  <si>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</si>
  <si>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</si>
  <si>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</si>
  <si>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</si>
  <si>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</si>
  <si>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</si>
  <si>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</si>
  <si>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</si>
  <si>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</si>
  <si>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</si>
  <si>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</si>
  <si>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</si>
  <si>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</si>
  <si>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</si>
  <si>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</si>
  <si>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</si>
  <si>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</si>
  <si>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</si>
  <si>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</si>
  <si>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</si>
  <si>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</si>
  <si>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</si>
  <si>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</si>
  <si>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</si>
  <si>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</si>
  <si>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</si>
  <si>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</si>
  <si>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</si>
  <si>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</si>
  <si>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</si>
  <si>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</si>
  <si>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</si>
  <si>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</si>
  <si>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</si>
  <si>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</si>
  <si>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</si>
  <si>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</si>
  <si>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</si>
  <si>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</si>
  <si>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</si>
  <si>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</si>
  <si>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</si>
  <si>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</si>
  <si>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</si>
  <si>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</si>
  <si>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</si>
  <si>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</si>
  <si>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</si>
  <si>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</si>
  <si>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</si>
  <si>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</si>
  <si>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</si>
  <si>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</si>
  <si>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</si>
  <si>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</si>
  <si>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</si>
  <si>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</si>
  <si>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</si>
  <si>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</si>
  <si>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</si>
  <si>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</si>
  <si>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</si>
  <si>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</si>
  <si>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</si>
  <si>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</si>
  <si>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</si>
  <si>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</si>
  <si>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</si>
  <si>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</si>
  <si>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</si>
  <si>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</si>
  <si>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</si>
  <si>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</si>
  <si>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</si>
  <si>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</si>
  <si>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</si>
  <si>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</si>
  <si>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</si>
  <si>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</si>
  <si>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</si>
  <si>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</si>
  <si>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</si>
  <si>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</si>
  <si>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</si>
  <si>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sintético de borracha ou PVC colorido, para sinalização tátil de alerta / direcional - assentamento argamassado</t>
  </si>
  <si>
    <t>30.04.020</t>
  </si>
  <si>
    <t>Revestimento sintético de borracha ou PVC colorido, para sinalização tátil de alerta / direcional - colado</t>
  </si>
  <si>
    <t>30.04.030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</si>
  <si>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</si>
  <si>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</si>
  <si>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</si>
  <si>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</si>
  <si>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</si>
  <si>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</si>
  <si>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</si>
  <si>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</si>
  <si>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</si>
  <si>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</si>
  <si>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</si>
  <si>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Piso tátil de concreto intertravado alerta / direcional,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</si>
  <si>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</si>
  <si>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</si>
  <si>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</si>
  <si>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</si>
  <si>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</si>
  <si>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</si>
  <si>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</si>
  <si>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</si>
  <si>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</si>
  <si>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</si>
  <si>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</si>
  <si>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</si>
  <si>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</si>
  <si>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</si>
  <si>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</si>
  <si>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</si>
  <si>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</si>
  <si>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</si>
  <si>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</si>
  <si>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</si>
  <si>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</si>
  <si>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</si>
  <si>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</si>
  <si>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</si>
  <si>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</si>
  <si>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</si>
  <si>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</si>
  <si>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</si>
  <si>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</si>
  <si>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</si>
  <si>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</si>
  <si>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</si>
  <si>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</si>
  <si>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</si>
  <si>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</si>
  <si>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</si>
  <si>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</si>
  <si>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</si>
  <si>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</si>
  <si>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</si>
  <si>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</si>
  <si>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</si>
  <si>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</si>
  <si>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</si>
  <si>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</si>
  <si>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</si>
  <si>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</si>
  <si>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</si>
  <si>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</si>
  <si>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</si>
  <si>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</si>
  <si>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</si>
  <si>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</si>
  <si>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</si>
  <si>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</si>
  <si>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</si>
  <si>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</si>
  <si>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</si>
  <si>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aplicado em vidros</t>
  </si>
  <si>
    <t>32.06.240</t>
  </si>
  <si>
    <t>Película adesiva jateada para vidros - uso interno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</si>
  <si>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</si>
  <si>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</si>
  <si>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</si>
  <si>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</si>
  <si>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</si>
  <si>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</si>
  <si>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</si>
  <si>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</si>
  <si>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</si>
  <si>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</si>
  <si>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</si>
  <si>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</si>
  <si>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</si>
  <si>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</si>
  <si>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</si>
  <si>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</si>
  <si>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</si>
  <si>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</si>
  <si>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</si>
  <si>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</si>
  <si>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</si>
  <si>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32.07.226</t>
  </si>
  <si>
    <t>Selante elástico monocomponente a base de poliuretano (PU) para juntas de dilatação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</si>
  <si>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</si>
  <si>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</si>
  <si>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</si>
  <si>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</si>
  <si>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</si>
  <si>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</si>
  <si>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</si>
  <si>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</si>
  <si>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</si>
  <si>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</si>
  <si>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</si>
  <si>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</si>
  <si>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</si>
  <si>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</si>
  <si>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</si>
  <si>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</si>
  <si>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</si>
  <si>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</si>
  <si>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</si>
  <si>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</si>
  <si>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</si>
  <si>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</si>
  <si>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</si>
  <si>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</si>
  <si>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</si>
  <si>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</si>
  <si>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</si>
  <si>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</si>
  <si>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</si>
  <si>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</si>
  <si>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</si>
  <si>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</si>
  <si>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</si>
  <si>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</si>
  <si>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</si>
  <si>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</si>
  <si>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</si>
  <si>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</si>
  <si>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</si>
  <si>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</si>
  <si>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</si>
  <si>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</si>
  <si>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</si>
  <si>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</si>
  <si>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</si>
  <si>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</si>
  <si>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</si>
  <si>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</si>
  <si>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</si>
  <si>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</si>
  <si>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</si>
  <si>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</si>
  <si>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</si>
  <si>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</si>
  <si>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</si>
  <si>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</si>
  <si>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</si>
  <si>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</si>
  <si>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</si>
  <si>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</si>
  <si>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</si>
  <si>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</si>
  <si>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</si>
  <si>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</si>
  <si>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</si>
  <si>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</si>
  <si>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</si>
  <si>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</si>
  <si>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</si>
  <si>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</si>
  <si>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</si>
  <si>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</si>
  <si>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</si>
  <si>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</si>
  <si>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</si>
  <si>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</si>
  <si>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</si>
  <si>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</si>
  <si>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</si>
  <si>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</si>
  <si>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</si>
  <si>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</si>
  <si>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</si>
  <si>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</si>
  <si>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</si>
  <si>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</si>
  <si>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</si>
  <si>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</si>
  <si>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</si>
  <si>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</si>
  <si>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</si>
  <si>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</si>
  <si>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</si>
  <si>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</si>
  <si>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</si>
  <si>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</si>
  <si>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</si>
  <si>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</si>
  <si>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</si>
  <si>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</si>
  <si>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</si>
  <si>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</si>
  <si>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</si>
  <si>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</si>
  <si>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</si>
  <si>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</si>
  <si>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</si>
  <si>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</si>
  <si>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</si>
  <si>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</si>
  <si>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</si>
  <si>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</si>
  <si>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</si>
  <si>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</si>
  <si>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</si>
  <si>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</si>
  <si>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</si>
  <si>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</si>
  <si>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</si>
  <si>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</si>
  <si>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</si>
  <si>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</si>
  <si>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</si>
  <si>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</si>
  <si>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</si>
  <si>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</si>
  <si>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</si>
  <si>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</si>
  <si>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</si>
  <si>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</si>
  <si>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</si>
  <si>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</si>
  <si>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</si>
  <si>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</si>
  <si>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</si>
  <si>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</si>
  <si>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</si>
  <si>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</si>
  <si>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</si>
  <si>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</si>
  <si>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</si>
  <si>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</si>
  <si>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</si>
  <si>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</si>
  <si>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</si>
  <si>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</si>
  <si>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</si>
  <si>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</si>
  <si>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</si>
  <si>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</si>
  <si>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</si>
  <si>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</si>
  <si>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</si>
  <si>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</si>
  <si>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</si>
  <si>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32.20.066</t>
  </si>
  <si>
    <t>Lona plástica em polietileno, 150 micras, para camada separadora de piso/pavimento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</si>
  <si>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</si>
  <si>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</si>
  <si>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</si>
  <si>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</si>
  <si>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</si>
  <si>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</si>
  <si>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</si>
  <si>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</si>
  <si>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</si>
  <si>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</si>
  <si>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</si>
  <si>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</si>
  <si>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</si>
  <si>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</si>
  <si>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</si>
  <si>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</si>
  <si>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</si>
  <si>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</si>
  <si>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</si>
  <si>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</si>
  <si>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</si>
  <si>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</si>
  <si>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</si>
  <si>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</si>
  <si>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</si>
  <si>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</si>
  <si>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</si>
  <si>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</si>
  <si>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</si>
  <si>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</si>
  <si>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</si>
  <si>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</si>
  <si>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</si>
  <si>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</si>
  <si>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</si>
  <si>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</si>
  <si>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</si>
  <si>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</si>
  <si>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</si>
  <si>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</si>
  <si>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</si>
  <si>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</si>
  <si>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</si>
  <si>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</si>
  <si>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</si>
  <si>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</si>
  <si>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</si>
  <si>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</si>
  <si>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</si>
  <si>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</si>
  <si>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</si>
  <si>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</si>
  <si>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</si>
  <si>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</si>
  <si>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</si>
  <si>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</si>
  <si>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</si>
  <si>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</si>
  <si>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</si>
  <si>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</si>
  <si>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</si>
  <si>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</si>
  <si>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</si>
  <si>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</si>
  <si>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</si>
  <si>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</si>
  <si>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</si>
  <si>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</si>
  <si>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</si>
  <si>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</si>
  <si>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</si>
  <si>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</si>
  <si>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</si>
  <si>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</si>
  <si>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</si>
  <si>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</si>
  <si>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</si>
  <si>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</si>
  <si>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</si>
  <si>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</si>
  <si>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</si>
  <si>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</si>
  <si>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</si>
  <si>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</si>
  <si>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</si>
  <si>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</si>
  <si>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</si>
  <si>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</si>
  <si>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</si>
  <si>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</si>
  <si>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</si>
  <si>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</si>
  <si>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</si>
  <si>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</si>
  <si>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</si>
  <si>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</si>
  <si>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</si>
  <si>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</si>
  <si>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</si>
  <si>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</si>
  <si>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</si>
  <si>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</si>
  <si>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</si>
  <si>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</si>
  <si>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</si>
  <si>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</si>
  <si>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</si>
  <si>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</si>
  <si>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</si>
  <si>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</si>
  <si>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</si>
  <si>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</si>
  <si>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</si>
  <si>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</si>
  <si>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</si>
  <si>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</si>
  <si>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</si>
  <si>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</si>
  <si>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</si>
  <si>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</si>
  <si>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</si>
  <si>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</si>
  <si>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</si>
  <si>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</si>
  <si>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</si>
  <si>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</si>
  <si>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</si>
  <si>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</si>
  <si>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</si>
  <si>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</si>
  <si>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</si>
  <si>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</si>
  <si>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</si>
  <si>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</si>
  <si>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</si>
  <si>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</si>
  <si>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</si>
  <si>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</si>
  <si>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</si>
  <si>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</si>
  <si>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</si>
  <si>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</si>
  <si>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</si>
  <si>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</si>
  <si>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</si>
  <si>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</si>
  <si>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</si>
  <si>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</si>
  <si>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</si>
  <si>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</si>
  <si>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</si>
  <si>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</si>
  <si>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</si>
  <si>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</si>
  <si>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</si>
  <si>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</si>
  <si>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</si>
  <si>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</si>
  <si>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</si>
  <si>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</si>
  <si>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</si>
  <si>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</si>
  <si>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</si>
  <si>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</si>
  <si>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</si>
  <si>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</si>
  <si>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</si>
  <si>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</si>
  <si>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</si>
  <si>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</si>
  <si>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</si>
  <si>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</si>
  <si>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</si>
  <si>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</si>
  <si>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</si>
  <si>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</si>
  <si>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</si>
  <si>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34.05.322</t>
  </si>
  <si>
    <t>Gradil rígido modular em aço 2" - H=1,10m, C=1,65m, padrão CET SP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</si>
  <si>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</si>
  <si>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</si>
  <si>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</si>
  <si>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</si>
  <si>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</si>
  <si>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</si>
  <si>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</si>
  <si>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</si>
  <si>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</si>
  <si>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</si>
  <si>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</si>
  <si>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</si>
  <si>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</si>
  <si>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</si>
  <si>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</si>
  <si>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</si>
  <si>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</si>
  <si>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</si>
  <si>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</si>
  <si>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</si>
  <si>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</si>
  <si>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</si>
  <si>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</si>
  <si>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</si>
  <si>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</si>
  <si>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</si>
  <si>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</si>
  <si>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</si>
  <si>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</si>
  <si>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</si>
  <si>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</si>
  <si>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</si>
  <si>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</si>
  <si>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</si>
  <si>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34.20.382</t>
  </si>
  <si>
    <t>Suporte para apoio de bicicletas em aço carbono 2", modelo U invertido sem emendas, com acabamento em pintura eletrostática para fixação chumbada/parafusada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</si>
  <si>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</si>
  <si>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</si>
  <si>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</si>
  <si>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</si>
  <si>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</si>
  <si>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</si>
  <si>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</si>
  <si>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</si>
  <si>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</si>
  <si>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</si>
  <si>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</si>
  <si>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</si>
  <si>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</si>
  <si>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</si>
  <si>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</si>
  <si>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</si>
  <si>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</si>
  <si>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</si>
  <si>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</si>
  <si>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</si>
  <si>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</si>
  <si>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</si>
  <si>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</si>
  <si>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</si>
  <si>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</si>
  <si>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</si>
  <si>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</si>
  <si>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</si>
  <si>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</si>
  <si>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</si>
  <si>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</si>
  <si>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</si>
  <si>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</si>
  <si>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</si>
  <si>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</si>
  <si>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</si>
  <si>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</si>
  <si>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</si>
  <si>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</si>
  <si>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</si>
  <si>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</si>
  <si>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</si>
  <si>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</si>
  <si>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</si>
  <si>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</si>
  <si>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</si>
  <si>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</si>
  <si>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</si>
  <si>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</si>
  <si>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</si>
  <si>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</si>
  <si>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</si>
  <si>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</si>
  <si>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</si>
  <si>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</si>
  <si>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</si>
  <si>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</si>
  <si>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</si>
  <si>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</si>
  <si>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</si>
  <si>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</si>
  <si>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</si>
  <si>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</si>
  <si>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</si>
  <si>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</si>
  <si>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</si>
  <si>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</si>
  <si>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</si>
  <si>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</si>
  <si>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</si>
  <si>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</si>
  <si>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</si>
  <si>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</si>
  <si>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</si>
  <si>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</si>
  <si>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</si>
  <si>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</si>
  <si>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</si>
  <si>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</si>
  <si>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</si>
  <si>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</si>
  <si>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</si>
  <si>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</si>
  <si>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</si>
  <si>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</si>
  <si>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</si>
  <si>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</si>
  <si>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</si>
  <si>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</si>
  <si>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</si>
  <si>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</si>
  <si>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</si>
  <si>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</si>
  <si>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</si>
  <si>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</si>
  <si>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</si>
  <si>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</si>
  <si>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</si>
  <si>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</si>
  <si>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</si>
  <si>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</si>
  <si>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</si>
  <si>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</si>
  <si>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</si>
  <si>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</si>
  <si>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</si>
  <si>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</si>
  <si>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</si>
  <si>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</si>
  <si>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</si>
  <si>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</si>
  <si>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</si>
  <si>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</si>
  <si>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</si>
  <si>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</si>
  <si>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</si>
  <si>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</si>
  <si>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</si>
  <si>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</si>
  <si>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</si>
  <si>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</si>
  <si>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</si>
  <si>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</si>
  <si>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</si>
  <si>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</si>
  <si>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</si>
  <si>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</si>
  <si>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</si>
  <si>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</si>
  <si>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</si>
  <si>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</si>
  <si>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</si>
  <si>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</si>
  <si>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</si>
  <si>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</si>
  <si>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</si>
  <si>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</si>
  <si>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</si>
  <si>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</si>
  <si>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</si>
  <si>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</si>
  <si>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</si>
  <si>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</si>
  <si>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</si>
  <si>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</si>
  <si>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</si>
  <si>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</si>
  <si>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</si>
  <si>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</si>
  <si>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</si>
  <si>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</si>
  <si>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</si>
  <si>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</si>
  <si>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</si>
  <si>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</si>
  <si>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</si>
  <si>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</si>
  <si>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</si>
  <si>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</si>
  <si>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</si>
  <si>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</si>
  <si>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</si>
  <si>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</si>
  <si>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</si>
  <si>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</si>
  <si>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</si>
  <si>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</si>
  <si>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</si>
  <si>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</si>
  <si>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</si>
  <si>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</si>
  <si>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</si>
  <si>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</si>
  <si>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</si>
  <si>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</si>
  <si>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</si>
  <si>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</si>
  <si>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</si>
  <si>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</si>
  <si>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</si>
  <si>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</si>
  <si>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</si>
  <si>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</si>
  <si>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</si>
  <si>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</si>
  <si>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</si>
  <si>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</si>
  <si>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</si>
  <si>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</si>
  <si>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</si>
  <si>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</si>
  <si>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</si>
  <si>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</si>
  <si>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</si>
  <si>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</si>
  <si>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</si>
  <si>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</si>
  <si>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</si>
  <si>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</si>
  <si>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</si>
  <si>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</si>
  <si>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</si>
  <si>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</si>
  <si>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</si>
  <si>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</si>
  <si>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</si>
  <si>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</si>
  <si>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</si>
  <si>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</si>
  <si>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</si>
  <si>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</si>
  <si>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</si>
  <si>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</si>
  <si>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</si>
  <si>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</si>
  <si>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</si>
  <si>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</si>
  <si>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</si>
  <si>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</si>
  <si>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</si>
  <si>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</si>
  <si>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</si>
  <si>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</si>
  <si>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</si>
  <si>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</si>
  <si>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</si>
  <si>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</si>
  <si>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</si>
  <si>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</si>
  <si>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</si>
  <si>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</si>
  <si>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</si>
  <si>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</si>
  <si>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</si>
  <si>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</si>
  <si>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</si>
  <si>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</si>
  <si>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</si>
  <si>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</si>
  <si>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</si>
  <si>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</si>
  <si>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</si>
  <si>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</si>
  <si>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</si>
  <si>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</si>
  <si>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</si>
  <si>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</si>
  <si>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</si>
  <si>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</si>
  <si>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</si>
  <si>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</si>
  <si>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</si>
  <si>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</si>
  <si>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</si>
  <si>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</si>
  <si>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</si>
  <si>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</si>
  <si>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</si>
  <si>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</si>
  <si>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</si>
  <si>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</si>
  <si>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</si>
  <si>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</si>
  <si>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</si>
  <si>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</si>
  <si>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</si>
  <si>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</si>
  <si>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</si>
  <si>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</si>
  <si>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</si>
  <si>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</si>
  <si>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</si>
  <si>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</si>
  <si>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</si>
  <si>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</si>
  <si>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</si>
  <si>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</si>
  <si>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</si>
  <si>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</si>
  <si>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</si>
  <si>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</si>
  <si>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</si>
  <si>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</si>
  <si>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</si>
  <si>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</si>
  <si>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</si>
  <si>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</si>
  <si>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</si>
  <si>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</si>
  <si>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</si>
  <si>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</si>
  <si>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</si>
  <si>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</si>
  <si>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</si>
  <si>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</si>
  <si>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</si>
  <si>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</si>
  <si>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</si>
  <si>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</si>
  <si>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</si>
  <si>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</si>
  <si>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</si>
  <si>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</si>
  <si>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</si>
  <si>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</si>
  <si>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</si>
  <si>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</si>
  <si>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</si>
  <si>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</si>
  <si>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</si>
  <si>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</si>
  <si>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</si>
  <si>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</si>
  <si>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</si>
  <si>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</si>
  <si>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</si>
  <si>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</si>
  <si>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</si>
  <si>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</si>
  <si>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</si>
  <si>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</si>
  <si>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</si>
  <si>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</si>
  <si>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</si>
  <si>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</si>
  <si>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</si>
  <si>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</si>
  <si>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</si>
  <si>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</si>
  <si>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</si>
  <si>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</si>
  <si>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</si>
  <si>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</si>
  <si>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</si>
  <si>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</si>
  <si>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</si>
  <si>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</si>
  <si>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</si>
  <si>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</si>
  <si>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</si>
  <si>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</si>
  <si>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</si>
  <si>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</si>
  <si>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</si>
  <si>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</si>
  <si>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</si>
  <si>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</si>
  <si>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</si>
  <si>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</si>
  <si>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</si>
  <si>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</si>
  <si>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</si>
  <si>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</si>
  <si>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</si>
  <si>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</si>
  <si>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</si>
  <si>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</si>
  <si>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</si>
  <si>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</si>
  <si>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</si>
  <si>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</si>
  <si>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</si>
  <si>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</si>
  <si>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</si>
  <si>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</si>
  <si>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</si>
  <si>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</si>
  <si>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</si>
  <si>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</si>
  <si>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</si>
  <si>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</si>
  <si>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</si>
  <si>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</si>
  <si>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</si>
  <si>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</si>
  <si>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</si>
  <si>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</si>
  <si>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</si>
  <si>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</si>
  <si>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</si>
  <si>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</si>
  <si>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</si>
  <si>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Mini-disjuntor termomagnético, unipolar 127/220 V, corrente de 10 A até 32 A</t>
  </si>
  <si>
    <t>Mini-disjuntor termomagnético, unipolar 127/220 V, corrente de 40 A até 50 A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</si>
  <si>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</si>
  <si>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</si>
  <si>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</si>
  <si>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</si>
  <si>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</si>
  <si>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</si>
  <si>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</si>
  <si>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</si>
  <si>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</si>
  <si>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</si>
  <si>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</si>
  <si>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</si>
  <si>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</si>
  <si>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</si>
  <si>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</si>
  <si>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</si>
  <si>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</si>
  <si>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</si>
  <si>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</si>
  <si>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</si>
  <si>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</si>
  <si>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</si>
  <si>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</si>
  <si>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</si>
  <si>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</si>
  <si>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</si>
  <si>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</si>
  <si>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</si>
  <si>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</si>
  <si>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</si>
  <si>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</si>
  <si>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</si>
  <si>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</si>
  <si>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</si>
  <si>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</si>
  <si>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</si>
  <si>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</si>
  <si>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</si>
  <si>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</si>
  <si>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</si>
  <si>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</si>
  <si>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</si>
  <si>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</si>
  <si>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</si>
  <si>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</si>
  <si>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</si>
  <si>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</si>
  <si>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</si>
  <si>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</si>
  <si>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</si>
  <si>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</si>
  <si>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</si>
  <si>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</si>
  <si>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</si>
  <si>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</si>
  <si>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</si>
  <si>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</si>
  <si>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</si>
  <si>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</si>
  <si>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</si>
  <si>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</si>
  <si>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</si>
  <si>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</si>
  <si>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</si>
  <si>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</si>
  <si>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</si>
  <si>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</si>
  <si>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</si>
  <si>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</si>
  <si>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</si>
  <si>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</si>
  <si>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</si>
  <si>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</si>
  <si>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</si>
  <si>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</si>
  <si>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</si>
  <si>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</si>
  <si>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</si>
  <si>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</si>
  <si>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</si>
  <si>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</si>
  <si>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</si>
  <si>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</si>
  <si>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</si>
  <si>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</si>
  <si>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</si>
  <si>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</si>
  <si>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</si>
  <si>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</si>
  <si>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</si>
  <si>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</si>
  <si>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</si>
  <si>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</si>
  <si>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</si>
  <si>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</si>
  <si>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</si>
  <si>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</si>
  <si>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</si>
  <si>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</si>
  <si>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</si>
  <si>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</si>
  <si>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</si>
  <si>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</si>
  <si>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</si>
  <si>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</si>
  <si>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</si>
  <si>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</si>
  <si>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</si>
  <si>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</si>
  <si>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</si>
  <si>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</si>
  <si>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</si>
  <si>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</si>
  <si>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</si>
  <si>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</si>
  <si>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</si>
  <si>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</si>
  <si>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</si>
  <si>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</si>
  <si>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</si>
  <si>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</si>
  <si>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</si>
  <si>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</si>
  <si>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</si>
  <si>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</si>
  <si>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</si>
  <si>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</si>
  <si>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</si>
  <si>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</si>
  <si>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</si>
  <si>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</si>
  <si>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</si>
  <si>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</si>
  <si>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</si>
  <si>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</si>
  <si>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</si>
  <si>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</si>
  <si>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</si>
  <si>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</si>
  <si>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</si>
  <si>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</si>
  <si>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</si>
  <si>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</si>
  <si>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</si>
  <si>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</si>
  <si>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</si>
  <si>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</si>
  <si>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</si>
  <si>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</si>
  <si>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</si>
  <si>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</si>
  <si>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</si>
  <si>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</si>
  <si>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</si>
  <si>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</si>
  <si>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</si>
  <si>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</si>
  <si>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</si>
  <si>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</si>
  <si>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</si>
  <si>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</si>
  <si>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</si>
  <si>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</si>
  <si>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</si>
  <si>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</si>
  <si>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</si>
  <si>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</si>
  <si>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</si>
  <si>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</si>
  <si>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</si>
  <si>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</si>
  <si>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2 polos,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</si>
  <si>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</si>
  <si>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</si>
  <si>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</si>
  <si>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</si>
  <si>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</si>
  <si>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2 polos, monobloco, suportabilidade &lt;=1,4kV, F+N / F+F, Un até 240V/264V,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</si>
  <si>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</si>
  <si>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</si>
  <si>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</si>
  <si>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</si>
  <si>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</si>
  <si>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</si>
  <si>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</si>
  <si>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</si>
  <si>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</si>
  <si>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</si>
  <si>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</si>
  <si>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</si>
  <si>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</si>
  <si>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</si>
  <si>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</si>
  <si>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</si>
  <si>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</si>
  <si>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</si>
  <si>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</si>
  <si>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</si>
  <si>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</si>
  <si>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</si>
  <si>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</si>
  <si>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</si>
  <si>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</si>
  <si>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</si>
  <si>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</si>
  <si>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</si>
  <si>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</si>
  <si>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</si>
  <si>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</si>
  <si>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</si>
  <si>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</si>
  <si>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</si>
  <si>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</si>
  <si>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</si>
  <si>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</si>
  <si>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</si>
  <si>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</si>
  <si>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</si>
  <si>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</si>
  <si>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</si>
  <si>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</si>
  <si>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</si>
  <si>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</si>
  <si>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</si>
  <si>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</si>
  <si>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</si>
  <si>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</si>
  <si>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</si>
  <si>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</si>
  <si>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</si>
  <si>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</si>
  <si>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</si>
  <si>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</si>
  <si>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</si>
  <si>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</si>
  <si>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</si>
  <si>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</si>
  <si>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</si>
  <si>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</si>
  <si>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</si>
  <si>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</si>
  <si>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</si>
  <si>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</si>
  <si>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</si>
  <si>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</si>
  <si>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</si>
  <si>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</si>
  <si>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</si>
  <si>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</si>
  <si>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</si>
  <si>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</si>
  <si>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</si>
  <si>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</si>
  <si>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</si>
  <si>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</si>
  <si>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</si>
  <si>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</si>
  <si>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</si>
  <si>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</si>
  <si>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</si>
  <si>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</si>
  <si>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</si>
  <si>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</si>
  <si>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</si>
  <si>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</si>
  <si>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</si>
  <si>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</si>
  <si>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</si>
  <si>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</si>
  <si>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</si>
  <si>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</si>
  <si>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</si>
  <si>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</si>
  <si>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</si>
  <si>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</si>
  <si>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</si>
  <si>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</si>
  <si>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</si>
  <si>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</si>
  <si>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</si>
  <si>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</si>
  <si>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</si>
  <si>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</si>
  <si>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</si>
  <si>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</si>
  <si>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</si>
  <si>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</si>
  <si>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</si>
  <si>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</si>
  <si>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</si>
  <si>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</si>
  <si>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</si>
  <si>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</si>
  <si>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</si>
  <si>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</si>
  <si>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</si>
  <si>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</si>
  <si>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</si>
  <si>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</si>
  <si>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</si>
  <si>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</si>
  <si>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</si>
  <si>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</si>
  <si>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</si>
  <si>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</si>
  <si>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</si>
  <si>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</si>
  <si>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</si>
  <si>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</si>
  <si>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</si>
  <si>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</si>
  <si>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</si>
  <si>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</si>
  <si>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</si>
  <si>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</si>
  <si>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</si>
  <si>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</si>
  <si>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</si>
  <si>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</si>
  <si>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</si>
  <si>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</si>
  <si>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</si>
  <si>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</si>
  <si>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</si>
  <si>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</si>
  <si>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</si>
  <si>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</si>
  <si>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</si>
  <si>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</si>
  <si>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</si>
  <si>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</si>
  <si>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</si>
  <si>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</si>
  <si>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</si>
  <si>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</si>
  <si>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</si>
  <si>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</si>
  <si>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</si>
  <si>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</si>
  <si>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</si>
  <si>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</si>
  <si>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</si>
  <si>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</si>
  <si>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</si>
  <si>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</si>
  <si>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</si>
  <si>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</si>
  <si>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</si>
  <si>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</si>
  <si>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</si>
  <si>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</si>
  <si>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</si>
  <si>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</si>
  <si>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</si>
  <si>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</si>
  <si>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</si>
  <si>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</si>
  <si>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</si>
  <si>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</si>
  <si>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</si>
  <si>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</si>
  <si>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</si>
  <si>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</si>
  <si>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</si>
  <si>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</si>
  <si>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</si>
  <si>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</si>
  <si>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</si>
  <si>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</si>
  <si>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</si>
  <si>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</si>
  <si>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</si>
  <si>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</si>
  <si>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</si>
  <si>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</si>
  <si>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</si>
  <si>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</si>
  <si>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</si>
  <si>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</si>
  <si>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</si>
  <si>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</si>
  <si>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</si>
  <si>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</si>
  <si>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</si>
  <si>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</si>
  <si>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</si>
  <si>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</si>
  <si>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</si>
  <si>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</si>
  <si>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</si>
  <si>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</si>
  <si>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</si>
  <si>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</si>
  <si>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</si>
  <si>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</si>
  <si>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</si>
  <si>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</si>
  <si>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</si>
  <si>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</si>
  <si>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</si>
  <si>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</si>
  <si>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</si>
  <si>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</si>
  <si>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</si>
  <si>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</si>
  <si>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</si>
  <si>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</si>
  <si>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</si>
  <si>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</si>
  <si>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</si>
  <si>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</si>
  <si>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</si>
  <si>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</si>
  <si>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</si>
  <si>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</si>
  <si>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</si>
  <si>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</si>
  <si>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</si>
  <si>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</si>
  <si>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</si>
  <si>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</si>
  <si>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</si>
  <si>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</si>
  <si>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</si>
  <si>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</si>
  <si>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</si>
  <si>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</si>
  <si>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</si>
  <si>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</si>
  <si>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</si>
  <si>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</si>
  <si>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</si>
  <si>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</si>
  <si>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</si>
  <si>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</si>
  <si>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</si>
  <si>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</si>
  <si>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</si>
  <si>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</si>
  <si>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</si>
  <si>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</si>
  <si>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</si>
  <si>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</si>
  <si>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</si>
  <si>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</si>
  <si>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</si>
  <si>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</si>
  <si>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</si>
  <si>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</si>
  <si>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</si>
  <si>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</si>
  <si>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</si>
  <si>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</si>
  <si>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</si>
  <si>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</si>
  <si>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</si>
  <si>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</si>
  <si>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</si>
  <si>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</si>
  <si>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</si>
  <si>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</si>
  <si>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</si>
  <si>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</si>
  <si>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</si>
  <si>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</si>
  <si>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</si>
  <si>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</si>
  <si>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</si>
  <si>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</si>
  <si>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</si>
  <si>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</si>
  <si>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</si>
  <si>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</si>
  <si>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</si>
  <si>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</si>
  <si>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</si>
  <si>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</si>
  <si>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</si>
  <si>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</si>
  <si>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</si>
  <si>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</si>
  <si>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</si>
  <si>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</si>
  <si>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</si>
  <si>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</si>
  <si>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</si>
  <si>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</si>
  <si>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</si>
  <si>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</si>
  <si>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</si>
  <si>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</si>
  <si>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</si>
  <si>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</si>
  <si>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</si>
  <si>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</si>
  <si>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</si>
  <si>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</si>
  <si>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</si>
  <si>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</si>
  <si>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</si>
  <si>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</si>
  <si>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</si>
  <si>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</si>
  <si>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</si>
  <si>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</si>
  <si>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</si>
  <si>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</si>
  <si>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</si>
  <si>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</si>
  <si>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</si>
  <si>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</si>
  <si>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</si>
  <si>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</si>
  <si>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</si>
  <si>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</si>
  <si>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</si>
  <si>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</si>
  <si>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</si>
  <si>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</si>
  <si>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</si>
  <si>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</si>
  <si>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</si>
  <si>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</si>
  <si>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</si>
  <si>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</si>
  <si>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</si>
  <si>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</si>
  <si>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</si>
  <si>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</si>
  <si>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</si>
  <si>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</si>
  <si>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</si>
  <si>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</si>
  <si>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</si>
  <si>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</si>
  <si>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</si>
  <si>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</si>
  <si>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</si>
  <si>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</si>
  <si>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</si>
  <si>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</si>
  <si>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</si>
  <si>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</si>
  <si>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</si>
  <si>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</si>
  <si>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</si>
  <si>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Cabo de cobre de 2,5 mm², isolamento 0,6/1 kV - isolação em PVC 70°C</t>
  </si>
  <si>
    <t>Cabo de cobre de 4 mm², isolamento 0,6/1 kV - isolação em PVC 70°C</t>
  </si>
  <si>
    <t>Cabo de cobre de 6 mm², isolamento 0,6/1 kV - isolação em PVC 70°C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</si>
  <si>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</si>
  <si>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</si>
  <si>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</si>
  <si>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</si>
  <si>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</si>
  <si>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</si>
  <si>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</si>
  <si>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</si>
  <si>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</si>
  <si>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</si>
  <si>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</si>
  <si>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</si>
  <si>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</si>
  <si>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</si>
  <si>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</si>
  <si>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</si>
  <si>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</si>
  <si>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</si>
  <si>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</si>
  <si>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</si>
  <si>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</si>
  <si>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</si>
  <si>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</si>
  <si>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</si>
  <si>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</si>
  <si>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</si>
  <si>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</si>
  <si>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</si>
  <si>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</si>
  <si>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</si>
  <si>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</si>
  <si>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</si>
  <si>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</si>
  <si>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</si>
  <si>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</si>
  <si>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</si>
  <si>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</si>
  <si>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</si>
  <si>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</si>
  <si>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</si>
  <si>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</si>
  <si>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</si>
  <si>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</si>
  <si>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</si>
  <si>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</si>
  <si>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</si>
  <si>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</si>
  <si>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</si>
  <si>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</si>
  <si>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</si>
  <si>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</si>
  <si>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</si>
  <si>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</si>
  <si>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</si>
  <si>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</si>
  <si>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</si>
  <si>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</si>
  <si>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</si>
  <si>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</si>
  <si>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</si>
  <si>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</si>
  <si>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</si>
  <si>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</si>
  <si>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</si>
  <si>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</si>
  <si>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</si>
  <si>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</si>
  <si>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</si>
  <si>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</si>
  <si>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</si>
  <si>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</si>
  <si>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</si>
  <si>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</si>
  <si>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</si>
  <si>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</si>
  <si>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</si>
  <si>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</si>
  <si>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</si>
  <si>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</si>
  <si>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</si>
  <si>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</si>
  <si>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</si>
  <si>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</si>
  <si>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</si>
  <si>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</si>
  <si>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39.11.092</t>
  </si>
  <si>
    <t>Cabo telefônico CCI, com 1 par de 0,50 mm,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</si>
  <si>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</si>
  <si>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</si>
  <si>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</si>
  <si>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</si>
  <si>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</si>
  <si>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</si>
  <si>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</si>
  <si>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</si>
  <si>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</si>
  <si>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</si>
  <si>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</si>
  <si>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</si>
  <si>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</si>
  <si>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</si>
  <si>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</si>
  <si>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</si>
  <si>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</si>
  <si>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</si>
  <si>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</si>
  <si>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</si>
  <si>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</si>
  <si>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</si>
  <si>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</si>
  <si>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</si>
  <si>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</si>
  <si>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</si>
  <si>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</si>
  <si>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</si>
  <si>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</si>
  <si>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</si>
  <si>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</si>
  <si>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</si>
  <si>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</si>
  <si>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</si>
  <si>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</si>
  <si>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</si>
  <si>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</si>
  <si>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</si>
  <si>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</si>
  <si>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</si>
  <si>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</si>
  <si>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</si>
  <si>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</si>
  <si>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</si>
  <si>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</si>
  <si>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</si>
  <si>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</si>
  <si>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</si>
  <si>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</si>
  <si>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</si>
  <si>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</si>
  <si>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</si>
  <si>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</si>
  <si>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</si>
  <si>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</si>
  <si>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</si>
  <si>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</si>
  <si>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</si>
  <si>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</si>
  <si>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</si>
  <si>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</si>
  <si>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</si>
  <si>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</si>
  <si>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</si>
  <si>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</si>
  <si>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</si>
  <si>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</si>
  <si>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</si>
  <si>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</si>
  <si>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</si>
  <si>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</si>
  <si>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</si>
  <si>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</si>
  <si>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</si>
  <si>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</si>
  <si>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</si>
  <si>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</si>
  <si>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</si>
  <si>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</si>
  <si>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</si>
  <si>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</si>
  <si>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</si>
  <si>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</si>
  <si>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</si>
  <si>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</si>
  <si>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</si>
  <si>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</si>
  <si>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</si>
  <si>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</si>
  <si>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</si>
  <si>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</si>
  <si>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</si>
  <si>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</si>
  <si>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</si>
  <si>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</si>
  <si>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</si>
  <si>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</si>
  <si>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</si>
  <si>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</si>
  <si>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</si>
  <si>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</si>
  <si>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</si>
  <si>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</si>
  <si>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</si>
  <si>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</si>
  <si>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</si>
  <si>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</si>
  <si>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</si>
  <si>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</si>
  <si>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</si>
  <si>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</si>
  <si>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</si>
  <si>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</si>
  <si>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</si>
  <si>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</si>
  <si>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</si>
  <si>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</si>
  <si>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</si>
  <si>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</si>
  <si>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</si>
  <si>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</si>
  <si>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</si>
  <si>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</si>
  <si>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</si>
  <si>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</si>
  <si>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</si>
  <si>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</si>
  <si>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</si>
  <si>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</si>
  <si>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</si>
  <si>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</si>
  <si>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</si>
  <si>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</si>
  <si>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</si>
  <si>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</si>
  <si>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</si>
  <si>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</si>
  <si>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</si>
  <si>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</si>
  <si>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</si>
  <si>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</si>
  <si>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</si>
  <si>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</si>
  <si>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</si>
  <si>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</si>
  <si>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</si>
  <si>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</si>
  <si>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</si>
  <si>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</si>
  <si>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</si>
  <si>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</si>
  <si>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</si>
  <si>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</si>
  <si>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</si>
  <si>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</si>
  <si>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</si>
  <si>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</si>
  <si>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</si>
  <si>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</si>
  <si>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</si>
  <si>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</si>
  <si>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</si>
  <si>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</si>
  <si>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</si>
  <si>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</si>
  <si>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</si>
  <si>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</si>
  <si>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</si>
  <si>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</si>
  <si>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</si>
  <si>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</si>
  <si>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</si>
  <si>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</si>
  <si>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</si>
  <si>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</si>
  <si>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</si>
  <si>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</si>
  <si>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</si>
  <si>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</si>
  <si>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</si>
  <si>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</si>
  <si>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</si>
  <si>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</si>
  <si>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</si>
  <si>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</si>
  <si>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</si>
  <si>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</si>
  <si>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</si>
  <si>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</si>
  <si>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</si>
  <si>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</si>
  <si>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</si>
  <si>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</si>
  <si>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</si>
  <si>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</si>
  <si>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</si>
  <si>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</si>
  <si>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</si>
  <si>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</si>
  <si>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</si>
  <si>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</si>
  <si>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</si>
  <si>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</si>
  <si>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</si>
  <si>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</si>
  <si>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</si>
  <si>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</si>
  <si>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</si>
  <si>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</si>
  <si>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</si>
  <si>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</si>
  <si>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</si>
  <si>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</si>
  <si>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</si>
  <si>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</si>
  <si>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</si>
  <si>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</si>
  <si>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</si>
  <si>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</si>
  <si>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</si>
  <si>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</si>
  <si>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</si>
  <si>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</si>
  <si>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</si>
  <si>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</si>
  <si>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</si>
  <si>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</si>
  <si>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</si>
  <si>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</si>
  <si>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</si>
  <si>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</si>
  <si>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</si>
  <si>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</si>
  <si>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</si>
  <si>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</si>
  <si>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</si>
  <si>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</si>
  <si>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</si>
  <si>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</si>
  <si>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</si>
  <si>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</si>
  <si>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</si>
  <si>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</si>
  <si>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</si>
  <si>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</si>
  <si>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</si>
  <si>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</si>
  <si>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</si>
  <si>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</si>
  <si>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</si>
  <si>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</si>
  <si>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</si>
  <si>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Interruptor com 1 tecla simples e placa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</si>
  <si>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</si>
  <si>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</si>
  <si>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</si>
  <si>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</si>
  <si>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</si>
  <si>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</si>
  <si>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</si>
  <si>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</si>
  <si>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</si>
  <si>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</si>
  <si>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</si>
  <si>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</si>
  <si>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</si>
  <si>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</si>
  <si>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</si>
  <si>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</si>
  <si>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</si>
  <si>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</si>
  <si>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</si>
  <si>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</si>
  <si>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</si>
  <si>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</si>
  <si>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</si>
  <si>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</si>
  <si>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</si>
  <si>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</si>
  <si>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</si>
  <si>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</si>
  <si>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</si>
  <si>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</si>
  <si>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</si>
  <si>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</si>
  <si>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</si>
  <si>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</si>
  <si>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</si>
  <si>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</si>
  <si>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</si>
  <si>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</si>
  <si>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</si>
  <si>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</si>
  <si>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</si>
  <si>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</si>
  <si>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</si>
  <si>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</si>
  <si>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</si>
  <si>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</si>
  <si>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</si>
  <si>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</si>
  <si>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</si>
  <si>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</si>
  <si>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</si>
  <si>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</si>
  <si>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</si>
  <si>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</si>
  <si>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</si>
  <si>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</si>
  <si>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</si>
  <si>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</si>
  <si>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</si>
  <si>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</si>
  <si>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</si>
  <si>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</si>
  <si>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</si>
  <si>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</si>
  <si>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</si>
  <si>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</si>
  <si>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</si>
  <si>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</si>
  <si>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</si>
  <si>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</si>
  <si>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</si>
  <si>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</si>
  <si>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</si>
  <si>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</si>
  <si>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</si>
  <si>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</si>
  <si>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</si>
  <si>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</si>
  <si>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</si>
  <si>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</si>
  <si>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</si>
  <si>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</si>
  <si>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</si>
  <si>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</si>
  <si>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</si>
  <si>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</si>
  <si>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</si>
  <si>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</si>
  <si>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</si>
  <si>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</si>
  <si>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</si>
  <si>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</si>
  <si>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</si>
  <si>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</si>
  <si>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</si>
  <si>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</si>
  <si>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</si>
  <si>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</si>
  <si>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</si>
  <si>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</si>
  <si>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</si>
  <si>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</si>
  <si>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</si>
  <si>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</si>
  <si>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</si>
  <si>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</si>
  <si>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</si>
  <si>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</si>
  <si>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</si>
  <si>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</si>
  <si>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</si>
  <si>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</si>
  <si>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</si>
  <si>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</si>
  <si>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</si>
  <si>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</si>
  <si>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</si>
  <si>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</si>
  <si>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</si>
  <si>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</si>
  <si>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</si>
  <si>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</si>
  <si>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</si>
  <si>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</si>
  <si>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</si>
  <si>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</si>
  <si>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</si>
  <si>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</si>
  <si>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</si>
  <si>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</si>
  <si>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</si>
  <si>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</si>
  <si>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</si>
  <si>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</si>
  <si>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</si>
  <si>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</si>
  <si>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</si>
  <si>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</si>
  <si>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</si>
  <si>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</si>
  <si>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</si>
  <si>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</si>
  <si>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</si>
  <si>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</si>
  <si>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</si>
  <si>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</si>
  <si>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</si>
  <si>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</si>
  <si>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</si>
  <si>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</si>
  <si>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</si>
  <si>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</si>
  <si>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</si>
  <si>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</si>
  <si>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</si>
  <si>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</si>
  <si>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</si>
  <si>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</si>
  <si>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</si>
  <si>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</si>
  <si>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</si>
  <si>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</si>
  <si>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</si>
  <si>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</si>
  <si>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</si>
  <si>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</si>
  <si>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</si>
  <si>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</si>
  <si>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</si>
  <si>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</si>
  <si>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</si>
  <si>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</si>
  <si>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</si>
  <si>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</si>
  <si>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</si>
  <si>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</si>
  <si>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</si>
  <si>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</si>
  <si>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</si>
  <si>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</si>
  <si>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</si>
  <si>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</si>
  <si>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</si>
  <si>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</si>
  <si>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</si>
  <si>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</si>
  <si>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</si>
  <si>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</si>
  <si>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</si>
  <si>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</si>
  <si>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</si>
  <si>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</si>
  <si>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</si>
  <si>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</si>
  <si>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</si>
  <si>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</si>
  <si>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</si>
  <si>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</si>
  <si>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</si>
  <si>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</si>
  <si>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</si>
  <si>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</si>
  <si>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</si>
  <si>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</si>
  <si>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</si>
  <si>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</si>
  <si>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</si>
  <si>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</si>
  <si>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</si>
  <si>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</si>
  <si>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</si>
  <si>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</si>
  <si>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</si>
  <si>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</si>
  <si>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Lâmpada fluorescente compacta "2U", base G-24Q-3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</si>
  <si>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</si>
  <si>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</si>
  <si>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</si>
  <si>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</si>
  <si>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</si>
  <si>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</si>
  <si>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</si>
  <si>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</si>
  <si>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</si>
  <si>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</si>
  <si>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</si>
  <si>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</si>
  <si>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</si>
  <si>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</si>
  <si>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</si>
  <si>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</si>
  <si>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</si>
  <si>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</si>
  <si>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</si>
  <si>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</si>
  <si>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</si>
  <si>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</si>
  <si>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</si>
  <si>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</si>
  <si>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</si>
  <si>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</si>
  <si>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</si>
  <si>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</si>
  <si>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</si>
  <si>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</si>
  <si>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</si>
  <si>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</si>
  <si>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</si>
  <si>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</si>
  <si>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</si>
  <si>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</si>
  <si>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</si>
  <si>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</si>
  <si>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</si>
  <si>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</si>
  <si>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</si>
  <si>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</si>
  <si>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</si>
  <si>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</si>
  <si>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</si>
  <si>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</si>
  <si>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</si>
  <si>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</si>
  <si>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</si>
  <si>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</si>
  <si>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</si>
  <si>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</si>
  <si>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</si>
  <si>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</si>
  <si>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</si>
  <si>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</si>
  <si>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</si>
  <si>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</si>
  <si>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</si>
  <si>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</si>
  <si>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</si>
  <si>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</si>
  <si>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</si>
  <si>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</si>
  <si>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</si>
  <si>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</si>
  <si>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</si>
  <si>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</si>
  <si>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</si>
  <si>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</si>
  <si>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</si>
  <si>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</si>
  <si>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</si>
  <si>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</si>
  <si>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</si>
  <si>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</si>
  <si>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</si>
  <si>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</si>
  <si>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</si>
  <si>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pública LED retangular para poste, fluxo luminoso de 14200 a 18000 lm, eficiência mínima de 120 lm/W - potência de 100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</si>
  <si>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</si>
  <si>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</si>
  <si>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</si>
  <si>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</si>
  <si>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</si>
  <si>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</si>
  <si>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</si>
  <si>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</si>
  <si>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</si>
  <si>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pública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</si>
  <si>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</si>
  <si>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</si>
  <si>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</si>
  <si>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</si>
  <si>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</si>
  <si>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</si>
  <si>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</si>
  <si>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</si>
  <si>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</si>
  <si>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</si>
  <si>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</si>
  <si>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</si>
  <si>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</si>
  <si>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</si>
  <si>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</si>
  <si>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</si>
  <si>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</si>
  <si>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</si>
  <si>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</si>
  <si>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</si>
  <si>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</si>
  <si>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</si>
  <si>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</si>
  <si>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</si>
  <si>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</si>
  <si>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</si>
  <si>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</si>
  <si>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</si>
  <si>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</si>
  <si>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</si>
  <si>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</si>
  <si>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</si>
  <si>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</si>
  <si>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</si>
  <si>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</si>
  <si>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</si>
  <si>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</si>
  <si>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</si>
  <si>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</si>
  <si>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</si>
  <si>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</si>
  <si>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</si>
  <si>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</si>
  <si>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</si>
  <si>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</si>
  <si>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</si>
  <si>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</si>
  <si>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</si>
  <si>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</si>
  <si>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</si>
  <si>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</si>
  <si>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</si>
  <si>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</si>
  <si>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</si>
  <si>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</si>
  <si>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</si>
  <si>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</si>
  <si>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</si>
  <si>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quadrada de sobrepor tipo calha fechada, com difusor plano, para 4 lâmpadas tubulares de 14 W/16 W/18 W</t>
  </si>
  <si>
    <t>41.14.790</t>
  </si>
  <si>
    <t>Luminária retangular de embutir tipo calha aberta com refletor assimétrico em alumínio de alto brilho para 2 lâmpadas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</si>
  <si>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</si>
  <si>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</si>
  <si>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</si>
  <si>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</si>
  <si>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</si>
  <si>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</si>
  <si>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</si>
  <si>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</si>
  <si>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</si>
  <si>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</si>
  <si>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</si>
  <si>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</si>
  <si>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</si>
  <si>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</si>
  <si>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</si>
  <si>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</si>
  <si>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</si>
  <si>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</si>
  <si>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</si>
  <si>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35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</si>
  <si>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</si>
  <si>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</si>
  <si>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</si>
  <si>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</si>
  <si>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</si>
  <si>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</si>
  <si>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</si>
  <si>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</si>
  <si>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</si>
  <si>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</si>
  <si>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</si>
  <si>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</si>
  <si>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</si>
  <si>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</si>
  <si>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</si>
  <si>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</si>
  <si>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</si>
  <si>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</si>
  <si>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</si>
  <si>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</si>
  <si>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</si>
  <si>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</si>
  <si>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</si>
  <si>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</si>
  <si>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</si>
  <si>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</si>
  <si>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</si>
  <si>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</si>
  <si>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</si>
  <si>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</si>
  <si>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</si>
  <si>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</si>
  <si>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</si>
  <si>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</si>
  <si>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</si>
  <si>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</si>
  <si>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</si>
  <si>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</si>
  <si>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</si>
  <si>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</si>
  <si>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</si>
  <si>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</si>
  <si>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</si>
  <si>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</si>
  <si>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</si>
  <si>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</si>
  <si>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</si>
  <si>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</si>
  <si>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</si>
  <si>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</si>
  <si>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</si>
  <si>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</si>
  <si>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</si>
  <si>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</si>
  <si>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</si>
  <si>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</si>
  <si>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</si>
  <si>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</si>
  <si>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</si>
  <si>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</si>
  <si>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</si>
  <si>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</si>
  <si>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</si>
  <si>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</si>
  <si>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</si>
  <si>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</si>
  <si>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</si>
  <si>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</si>
  <si>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</si>
  <si>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</si>
  <si>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</si>
  <si>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</si>
  <si>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</si>
  <si>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</si>
  <si>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</si>
  <si>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</si>
  <si>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</si>
  <si>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</si>
  <si>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</si>
  <si>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</si>
  <si>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</si>
  <si>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</si>
  <si>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</si>
  <si>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</si>
  <si>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</si>
  <si>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</si>
  <si>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</si>
  <si>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</si>
  <si>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</si>
  <si>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</si>
  <si>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</si>
  <si>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</si>
  <si>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</si>
  <si>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</si>
  <si>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</si>
  <si>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</si>
  <si>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</si>
  <si>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5/8"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</si>
  <si>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</si>
  <si>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</si>
  <si>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</si>
  <si>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</si>
  <si>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</si>
  <si>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</si>
  <si>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</si>
  <si>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</si>
  <si>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</si>
  <si>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</si>
  <si>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</si>
  <si>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</si>
  <si>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</si>
  <si>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</si>
  <si>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</si>
  <si>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</si>
  <si>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</si>
  <si>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</si>
  <si>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</si>
  <si>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</si>
  <si>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</si>
  <si>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</si>
  <si>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</si>
  <si>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</si>
  <si>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</si>
  <si>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</si>
  <si>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</si>
  <si>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</si>
  <si>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</si>
  <si>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</si>
  <si>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</si>
  <si>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</si>
  <si>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</si>
  <si>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</si>
  <si>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</si>
  <si>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</si>
  <si>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</si>
  <si>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</si>
  <si>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</si>
  <si>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</si>
  <si>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</si>
  <si>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</si>
  <si>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</si>
  <si>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</si>
  <si>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</si>
  <si>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</si>
  <si>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</si>
  <si>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</si>
  <si>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</si>
  <si>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</si>
  <si>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</si>
  <si>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</si>
  <si>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</si>
  <si>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</si>
  <si>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</si>
  <si>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</si>
  <si>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</si>
  <si>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</si>
  <si>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</si>
  <si>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</si>
  <si>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</si>
  <si>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</si>
  <si>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</si>
  <si>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</si>
  <si>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</si>
  <si>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</si>
  <si>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</si>
  <si>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</si>
  <si>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</si>
  <si>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</si>
  <si>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</si>
  <si>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</si>
  <si>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</si>
  <si>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</si>
  <si>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</si>
  <si>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</si>
  <si>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</si>
  <si>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</si>
  <si>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</si>
  <si>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</si>
  <si>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</si>
  <si>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</si>
  <si>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</si>
  <si>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</si>
  <si>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</si>
  <si>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</si>
  <si>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</si>
  <si>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</si>
  <si>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</si>
  <si>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</si>
  <si>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</si>
  <si>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</si>
  <si>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</si>
  <si>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</si>
  <si>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</si>
  <si>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</si>
  <si>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</si>
  <si>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</si>
  <si>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</si>
  <si>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</si>
  <si>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</si>
  <si>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</si>
  <si>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</si>
  <si>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</si>
  <si>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</si>
  <si>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</si>
  <si>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</si>
  <si>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</si>
  <si>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</si>
  <si>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</si>
  <si>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</si>
  <si>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</si>
  <si>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</si>
  <si>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</si>
  <si>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</si>
  <si>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</si>
  <si>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</si>
  <si>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</si>
  <si>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</si>
  <si>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</si>
  <si>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</si>
  <si>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</si>
  <si>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</si>
  <si>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</si>
  <si>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</si>
  <si>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</si>
  <si>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</si>
  <si>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</si>
  <si>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</si>
  <si>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</si>
  <si>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</si>
  <si>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</si>
  <si>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</si>
  <si>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</si>
  <si>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</si>
  <si>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</si>
  <si>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</si>
  <si>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</si>
  <si>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</si>
  <si>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</si>
  <si>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</si>
  <si>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</si>
  <si>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</si>
  <si>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</si>
  <si>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</si>
  <si>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</si>
  <si>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</si>
  <si>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</si>
  <si>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</si>
  <si>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</si>
  <si>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</si>
  <si>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</si>
  <si>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</si>
  <si>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</si>
  <si>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</si>
  <si>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</si>
  <si>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</si>
  <si>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</si>
  <si>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</si>
  <si>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</si>
  <si>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</si>
  <si>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</si>
  <si>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</si>
  <si>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</si>
  <si>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</si>
  <si>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</si>
  <si>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</si>
  <si>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</si>
  <si>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</si>
  <si>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</si>
  <si>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</si>
  <si>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</si>
  <si>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</si>
  <si>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</si>
  <si>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</si>
  <si>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</si>
  <si>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</si>
  <si>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</si>
  <si>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</si>
  <si>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</si>
  <si>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</si>
  <si>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</si>
  <si>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</si>
  <si>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</si>
  <si>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</si>
  <si>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</si>
  <si>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</si>
  <si>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</si>
  <si>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</si>
  <si>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</si>
  <si>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</si>
  <si>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</si>
  <si>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</si>
  <si>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</si>
  <si>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</si>
  <si>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</si>
  <si>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</si>
  <si>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</si>
  <si>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</si>
  <si>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</si>
  <si>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</si>
  <si>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</si>
  <si>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</si>
  <si>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</si>
  <si>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</si>
  <si>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</si>
  <si>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</si>
  <si>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</si>
  <si>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</si>
  <si>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</si>
  <si>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</si>
  <si>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</si>
  <si>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</si>
  <si>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</si>
  <si>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</si>
  <si>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</si>
  <si>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</si>
  <si>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</si>
  <si>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</si>
  <si>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</si>
  <si>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</si>
  <si>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</si>
  <si>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</si>
  <si>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</si>
  <si>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</si>
  <si>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</si>
  <si>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</si>
  <si>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</si>
  <si>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</si>
  <si>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</si>
  <si>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</si>
  <si>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</si>
  <si>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</si>
  <si>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</si>
  <si>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</si>
  <si>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</si>
  <si>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</si>
  <si>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</si>
  <si>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</si>
  <si>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</si>
  <si>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</si>
  <si>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</si>
  <si>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</si>
  <si>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</si>
  <si>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</si>
  <si>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</si>
  <si>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</si>
  <si>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</si>
  <si>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</si>
  <si>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</si>
  <si>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</si>
  <si>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</si>
  <si>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</si>
  <si>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</si>
  <si>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</si>
  <si>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</si>
  <si>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</si>
  <si>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</si>
  <si>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</si>
  <si>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</si>
  <si>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</si>
  <si>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</si>
  <si>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</si>
  <si>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</si>
  <si>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</si>
  <si>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</si>
  <si>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</si>
  <si>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</si>
  <si>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</si>
  <si>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</si>
  <si>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</si>
  <si>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</si>
  <si>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</si>
  <si>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</si>
  <si>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</si>
  <si>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</si>
  <si>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</si>
  <si>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</si>
  <si>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</si>
  <si>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</si>
  <si>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</si>
  <si>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</si>
  <si>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</si>
  <si>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</si>
  <si>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</si>
  <si>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</si>
  <si>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</si>
  <si>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</si>
  <si>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</si>
  <si>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</si>
  <si>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</si>
  <si>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</si>
  <si>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</si>
  <si>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</si>
  <si>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</si>
  <si>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</si>
  <si>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</si>
  <si>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</si>
  <si>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</si>
  <si>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</si>
  <si>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</si>
  <si>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</si>
  <si>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</si>
  <si>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</si>
  <si>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</si>
  <si>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</si>
  <si>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</si>
  <si>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digital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</si>
  <si>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</si>
  <si>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</si>
  <si>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</si>
  <si>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</si>
  <si>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</si>
  <si>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</si>
  <si>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</si>
  <si>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</si>
  <si>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</si>
  <si>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</si>
  <si>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</si>
  <si>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</si>
  <si>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 xml:space="preserve">Bacia sifonada com caixa de descarga acoplada e tampa - infantil	</t>
  </si>
  <si>
    <t>44.01.050</t>
  </si>
  <si>
    <t>Bacia sifonada de louça sem tampa - 6 litros</t>
  </si>
  <si>
    <t>Bacia sifonada de louça com tampa - 6 litros</t>
  </si>
  <si>
    <t>44.01.070</t>
  </si>
  <si>
    <t>Bacia sifonada de louça sem tampa, com saída horizontal - 6 litros</t>
  </si>
  <si>
    <t>44.01.072</t>
  </si>
  <si>
    <t>Bacia sifonada de louça com tampa, com saída horizontal - 6 litros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</si>
  <si>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</si>
  <si>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</si>
  <si>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</si>
  <si>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</si>
  <si>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</si>
  <si>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</si>
  <si>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</si>
  <si>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</si>
  <si>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</si>
  <si>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</si>
  <si>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</si>
  <si>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</si>
  <si>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</si>
  <si>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</si>
  <si>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</si>
  <si>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</si>
  <si>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</si>
  <si>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</si>
  <si>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</si>
  <si>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</si>
  <si>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</si>
  <si>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</si>
  <si>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</si>
  <si>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</si>
  <si>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</si>
  <si>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</si>
  <si>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Bacia sifonada com caixa de descarga acoplada com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</si>
  <si>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</si>
  <si>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</si>
  <si>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</si>
  <si>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</si>
  <si>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</si>
  <si>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</si>
  <si>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</si>
  <si>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</si>
  <si>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</si>
  <si>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</si>
  <si>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</si>
  <si>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</si>
  <si>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</si>
  <si>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</si>
  <si>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</si>
  <si>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</si>
  <si>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</si>
  <si>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</si>
  <si>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</si>
  <si>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</si>
  <si>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</si>
  <si>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</si>
  <si>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</si>
  <si>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</si>
  <si>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</si>
  <si>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</si>
  <si>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</si>
  <si>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</si>
  <si>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</si>
  <si>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</si>
  <si>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</si>
  <si>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</si>
  <si>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</si>
  <si>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</si>
  <si>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</si>
  <si>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</si>
  <si>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</si>
  <si>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</si>
  <si>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</si>
  <si>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</si>
  <si>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</si>
  <si>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</si>
  <si>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</si>
  <si>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</si>
  <si>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</si>
  <si>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</si>
  <si>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</si>
  <si>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</si>
  <si>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</si>
  <si>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</si>
  <si>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</si>
  <si>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</si>
  <si>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</si>
  <si>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1/2"</t>
  </si>
  <si>
    <t>44.03.440</t>
  </si>
  <si>
    <t>Torneira curta sem rosca para uso geral, em latão fundido cromado, DN= 3/4"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</si>
  <si>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</si>
  <si>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</si>
  <si>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</si>
  <si>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</si>
  <si>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</si>
  <si>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</si>
  <si>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</si>
  <si>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</si>
  <si>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</si>
  <si>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</si>
  <si>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</si>
  <si>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</si>
  <si>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</si>
  <si>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</si>
  <si>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</si>
  <si>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</si>
  <si>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</si>
  <si>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</si>
  <si>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</si>
  <si>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</si>
  <si>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</si>
  <si>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</si>
  <si>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</si>
  <si>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</si>
  <si>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</si>
  <si>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</si>
  <si>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</si>
  <si>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</si>
  <si>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</si>
  <si>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</si>
  <si>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</si>
  <si>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</si>
  <si>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</si>
  <si>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</si>
  <si>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</si>
  <si>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</si>
  <si>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</si>
  <si>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</si>
  <si>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</si>
  <si>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</si>
  <si>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</si>
  <si>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</si>
  <si>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</si>
  <si>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</si>
  <si>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</si>
  <si>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</si>
  <si>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</si>
  <si>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</si>
  <si>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</si>
  <si>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</si>
  <si>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</si>
  <si>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</si>
  <si>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</si>
  <si>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</si>
  <si>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</si>
  <si>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</si>
  <si>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</si>
  <si>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</si>
  <si>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</si>
  <si>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</si>
  <si>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</si>
  <si>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</si>
  <si>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</si>
  <si>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</si>
  <si>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</si>
  <si>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</si>
  <si>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</si>
  <si>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</si>
  <si>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</si>
  <si>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</si>
  <si>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</si>
  <si>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</si>
  <si>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</si>
  <si>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</si>
  <si>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</si>
  <si>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</si>
  <si>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</si>
  <si>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</si>
  <si>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</si>
  <si>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</si>
  <si>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</si>
  <si>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</si>
  <si>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</si>
  <si>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</si>
  <si>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</si>
  <si>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</si>
  <si>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</si>
  <si>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</si>
  <si>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</si>
  <si>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</si>
  <si>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</si>
  <si>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</si>
  <si>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</si>
  <si>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</si>
  <si>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</si>
  <si>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</si>
  <si>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</si>
  <si>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</si>
  <si>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</si>
  <si>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</si>
  <si>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</si>
  <si>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</si>
  <si>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</si>
  <si>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</si>
  <si>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</si>
  <si>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</si>
  <si>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</si>
  <si>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</si>
  <si>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</si>
  <si>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</si>
  <si>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</si>
  <si>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</si>
  <si>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</si>
  <si>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</si>
  <si>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</si>
  <si>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</si>
  <si>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</si>
  <si>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</si>
  <si>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</si>
  <si>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</si>
  <si>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</si>
  <si>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</si>
  <si>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</si>
  <si>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</si>
  <si>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</si>
  <si>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</si>
  <si>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</si>
  <si>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</si>
  <si>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</si>
  <si>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</si>
  <si>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</si>
  <si>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</si>
  <si>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</si>
  <si>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</si>
  <si>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</si>
  <si>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</si>
  <si>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</si>
  <si>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</si>
  <si>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</si>
  <si>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</si>
  <si>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</si>
  <si>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</si>
  <si>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</si>
  <si>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</si>
  <si>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</si>
  <si>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</si>
  <si>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</si>
  <si>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</si>
  <si>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</si>
  <si>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</si>
  <si>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</si>
  <si>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</si>
  <si>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</si>
  <si>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</si>
  <si>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</si>
  <si>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</si>
  <si>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</si>
  <si>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</si>
  <si>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</si>
  <si>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</si>
  <si>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</si>
  <si>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</si>
  <si>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</si>
  <si>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</si>
  <si>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</si>
  <si>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</si>
  <si>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</si>
  <si>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</si>
  <si>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</si>
  <si>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</si>
  <si>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</si>
  <si>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</si>
  <si>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</si>
  <si>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</si>
  <si>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</si>
  <si>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</si>
  <si>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</si>
  <si>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</si>
  <si>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</si>
  <si>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</si>
  <si>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</si>
  <si>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</si>
  <si>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</si>
  <si>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</si>
  <si>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Tubo de PVC rígido soldável marrom, DN= 25 mm, (3/4´), inclusive conexões</t>
  </si>
  <si>
    <t>Tubo de PVC rígido soldável marrom, DN= 32 mm, (1´), inclusive conexões</t>
  </si>
  <si>
    <t>Tubo de PVC rígido soldável marrom, DN= 40 mm, (1 1/4´), inclusive conexões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</si>
  <si>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</si>
  <si>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</si>
  <si>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</si>
  <si>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</si>
  <si>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</si>
  <si>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</si>
  <si>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</si>
  <si>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</si>
  <si>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</si>
  <si>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</si>
  <si>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</si>
  <si>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Tubo de PVC rígido branco, pontas lisas, soldável, linha esgoto série normal, DN= 40 mm, inclusive conexões</t>
  </si>
  <si>
    <t>Tubo de PVC rígido branco PxB com virola e anel de borracha, linha esgoto série normal, DN= 50 mm, inclusive conexões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</si>
  <si>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</si>
  <si>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</si>
  <si>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</si>
  <si>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</si>
  <si>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</si>
  <si>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</si>
  <si>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</si>
  <si>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</si>
  <si>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</si>
  <si>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</si>
  <si>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</si>
  <si>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</si>
  <si>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</si>
  <si>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</si>
  <si>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</si>
  <si>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</si>
  <si>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</si>
  <si>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</si>
  <si>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</si>
  <si>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</si>
  <si>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</si>
  <si>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</si>
  <si>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</si>
  <si>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</si>
  <si>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</si>
  <si>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</si>
  <si>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</si>
  <si>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</si>
  <si>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</si>
  <si>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</si>
  <si>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</si>
  <si>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</si>
  <si>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</si>
  <si>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</si>
  <si>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</si>
  <si>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</si>
  <si>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</si>
  <si>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</si>
  <si>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</si>
  <si>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</si>
  <si>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</si>
  <si>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</si>
  <si>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</si>
  <si>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</si>
  <si>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</si>
  <si>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</si>
  <si>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</si>
  <si>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</si>
  <si>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</si>
  <si>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</si>
  <si>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</si>
  <si>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</si>
  <si>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</si>
  <si>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</si>
  <si>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</si>
  <si>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</si>
  <si>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</si>
  <si>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</si>
  <si>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</si>
  <si>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</si>
  <si>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</si>
  <si>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</si>
  <si>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</si>
  <si>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</si>
  <si>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</si>
  <si>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</si>
  <si>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</si>
  <si>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</si>
  <si>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</si>
  <si>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</si>
  <si>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</si>
  <si>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</si>
  <si>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</si>
  <si>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</si>
  <si>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</si>
  <si>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</si>
  <si>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</si>
  <si>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</si>
  <si>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</si>
  <si>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</si>
  <si>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</si>
  <si>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</si>
  <si>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</si>
  <si>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</si>
  <si>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</si>
  <si>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</si>
  <si>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</si>
  <si>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</si>
  <si>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</si>
  <si>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</si>
  <si>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</si>
  <si>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</si>
  <si>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</si>
  <si>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</si>
  <si>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</si>
  <si>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</si>
  <si>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</si>
  <si>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</si>
  <si>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</si>
  <si>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</si>
  <si>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</si>
  <si>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</si>
  <si>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</si>
  <si>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</si>
  <si>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</si>
  <si>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</si>
  <si>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</si>
  <si>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</si>
  <si>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</si>
  <si>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</si>
  <si>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</si>
  <si>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</si>
  <si>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</si>
  <si>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</si>
  <si>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</si>
  <si>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</si>
  <si>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</si>
  <si>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</si>
  <si>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</si>
  <si>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</si>
  <si>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</si>
  <si>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</si>
  <si>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</si>
  <si>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</si>
  <si>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</si>
  <si>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</si>
  <si>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</si>
  <si>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</si>
  <si>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</si>
  <si>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</si>
  <si>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</si>
  <si>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</si>
  <si>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</si>
  <si>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</si>
  <si>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</si>
  <si>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</si>
  <si>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</si>
  <si>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</si>
  <si>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</si>
  <si>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</si>
  <si>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</si>
  <si>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</si>
  <si>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</si>
  <si>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</si>
  <si>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</si>
  <si>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</si>
  <si>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</si>
  <si>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</si>
  <si>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</si>
  <si>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</si>
  <si>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</si>
  <si>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</si>
  <si>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</si>
  <si>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</si>
  <si>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</si>
  <si>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</si>
  <si>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</si>
  <si>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</si>
  <si>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</si>
  <si>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</si>
  <si>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</si>
  <si>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</si>
  <si>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</si>
  <si>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</si>
  <si>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</si>
  <si>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</si>
  <si>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</si>
  <si>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</si>
  <si>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</si>
  <si>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</si>
  <si>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</si>
  <si>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</si>
  <si>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</si>
  <si>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</si>
  <si>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</si>
  <si>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</si>
  <si>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</si>
  <si>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</si>
  <si>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</si>
  <si>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</si>
  <si>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</si>
  <si>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</si>
  <si>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</si>
  <si>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</si>
  <si>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</si>
  <si>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</si>
  <si>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</si>
  <si>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</si>
  <si>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</si>
  <si>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</si>
  <si>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</si>
  <si>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</si>
  <si>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</si>
  <si>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</si>
  <si>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</si>
  <si>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</si>
  <si>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</si>
  <si>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</si>
  <si>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</si>
  <si>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</si>
  <si>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</si>
  <si>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</si>
  <si>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</si>
  <si>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</si>
  <si>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</si>
  <si>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</si>
  <si>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</si>
  <si>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</si>
  <si>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</si>
  <si>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</si>
  <si>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</si>
  <si>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</si>
  <si>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</si>
  <si>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</si>
  <si>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</si>
  <si>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</si>
  <si>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</si>
  <si>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</si>
  <si>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</si>
  <si>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</si>
  <si>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</si>
  <si>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</si>
  <si>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</si>
  <si>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</si>
  <si>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</si>
  <si>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</si>
  <si>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</si>
  <si>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</si>
  <si>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</si>
  <si>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</si>
  <si>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</si>
  <si>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</si>
  <si>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</si>
  <si>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</si>
  <si>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</si>
  <si>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</si>
  <si>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</si>
  <si>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</si>
  <si>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</si>
  <si>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</si>
  <si>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</si>
  <si>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</si>
  <si>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</si>
  <si>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</si>
  <si>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</si>
  <si>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</si>
  <si>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</si>
  <si>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</si>
  <si>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</si>
  <si>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</si>
  <si>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</si>
  <si>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</si>
  <si>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</si>
  <si>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</si>
  <si>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</si>
  <si>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</si>
  <si>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</si>
  <si>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</si>
  <si>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</si>
  <si>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</si>
  <si>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</si>
  <si>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</si>
  <si>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</si>
  <si>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</si>
  <si>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</si>
  <si>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</si>
  <si>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</si>
  <si>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</si>
  <si>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</si>
  <si>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</si>
  <si>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</si>
  <si>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</si>
  <si>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</si>
  <si>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</si>
  <si>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</si>
  <si>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</si>
  <si>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</si>
  <si>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</si>
  <si>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</si>
  <si>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</si>
  <si>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</si>
  <si>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</si>
  <si>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</si>
  <si>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</si>
  <si>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</si>
  <si>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</si>
  <si>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</si>
  <si>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</si>
  <si>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</si>
  <si>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</si>
  <si>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</si>
  <si>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</si>
  <si>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</si>
  <si>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</si>
  <si>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</si>
  <si>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</si>
  <si>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</si>
  <si>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</si>
  <si>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</si>
  <si>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</si>
  <si>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</si>
  <si>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</si>
  <si>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</si>
  <si>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</si>
  <si>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</si>
  <si>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</si>
  <si>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</si>
  <si>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</si>
  <si>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</si>
  <si>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</si>
  <si>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</si>
  <si>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</si>
  <si>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</si>
  <si>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</si>
  <si>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</si>
  <si>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</si>
  <si>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</si>
  <si>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</si>
  <si>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</si>
  <si>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</si>
  <si>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</si>
  <si>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</si>
  <si>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</si>
  <si>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</si>
  <si>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</si>
  <si>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</si>
  <si>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</si>
  <si>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</si>
  <si>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</si>
  <si>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</si>
  <si>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</si>
  <si>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</si>
  <si>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</si>
  <si>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</si>
  <si>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</si>
  <si>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</si>
  <si>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</si>
  <si>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</si>
  <si>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</si>
  <si>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</si>
  <si>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</si>
  <si>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</si>
  <si>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</si>
  <si>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</si>
  <si>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</si>
  <si>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</si>
  <si>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</si>
  <si>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</si>
  <si>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</si>
  <si>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</si>
  <si>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</si>
  <si>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</si>
  <si>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</si>
  <si>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</si>
  <si>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</si>
  <si>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</si>
  <si>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</si>
  <si>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</si>
  <si>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</si>
  <si>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</si>
  <si>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</si>
  <si>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</si>
  <si>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</si>
  <si>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</si>
  <si>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</si>
  <si>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</si>
  <si>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</si>
  <si>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</si>
  <si>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</si>
  <si>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</si>
  <si>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</si>
  <si>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</si>
  <si>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</si>
  <si>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</si>
  <si>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</si>
  <si>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</si>
  <si>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</si>
  <si>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</si>
  <si>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</si>
  <si>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</si>
  <si>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</si>
  <si>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</si>
  <si>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</si>
  <si>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</si>
  <si>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</si>
  <si>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</si>
  <si>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</si>
  <si>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</si>
  <si>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</si>
  <si>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</si>
  <si>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</si>
  <si>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</si>
  <si>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</si>
  <si>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</si>
  <si>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</si>
  <si>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</si>
  <si>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</si>
  <si>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</si>
  <si>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</si>
  <si>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</si>
  <si>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</si>
  <si>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</si>
  <si>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</si>
  <si>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</si>
  <si>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</si>
  <si>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</si>
  <si>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</si>
  <si>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</si>
  <si>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</si>
  <si>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</si>
  <si>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</si>
  <si>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</si>
  <si>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</si>
  <si>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</si>
  <si>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</si>
  <si>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</si>
  <si>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</si>
  <si>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</si>
  <si>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</si>
  <si>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</si>
  <si>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</si>
  <si>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</si>
  <si>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</si>
  <si>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</si>
  <si>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</si>
  <si>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</si>
  <si>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</si>
  <si>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</si>
  <si>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</si>
  <si>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</si>
  <si>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</si>
  <si>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</si>
  <si>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</si>
  <si>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</si>
  <si>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</si>
  <si>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</si>
  <si>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</si>
  <si>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</si>
  <si>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</si>
  <si>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</si>
  <si>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</si>
  <si>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</si>
  <si>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</si>
  <si>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</si>
  <si>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</si>
  <si>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</si>
  <si>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</si>
  <si>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</si>
  <si>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</si>
  <si>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</si>
  <si>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</si>
  <si>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</si>
  <si>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</si>
  <si>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</si>
  <si>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</si>
  <si>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</si>
  <si>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</si>
  <si>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</si>
  <si>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</si>
  <si>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</si>
  <si>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</si>
  <si>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</si>
  <si>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</si>
  <si>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</si>
  <si>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</si>
  <si>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</si>
  <si>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</si>
  <si>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</si>
  <si>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</si>
  <si>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</si>
  <si>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</si>
  <si>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</si>
  <si>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</si>
  <si>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</si>
  <si>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</si>
  <si>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</si>
  <si>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</si>
  <si>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</si>
  <si>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</si>
  <si>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</si>
  <si>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</si>
  <si>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</si>
  <si>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</si>
  <si>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</si>
  <si>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</si>
  <si>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</si>
  <si>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</si>
  <si>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</si>
  <si>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</si>
  <si>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</si>
  <si>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</si>
  <si>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</si>
  <si>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</si>
  <si>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</si>
  <si>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</si>
  <si>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</si>
  <si>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</si>
  <si>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</si>
  <si>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</si>
  <si>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</si>
  <si>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</si>
  <si>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</si>
  <si>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</si>
  <si>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</si>
  <si>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</si>
  <si>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</si>
  <si>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</si>
  <si>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</si>
  <si>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</si>
  <si>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</si>
  <si>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</si>
  <si>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</si>
  <si>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</si>
  <si>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</si>
  <si>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</si>
  <si>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</si>
  <si>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</si>
  <si>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</si>
  <si>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</si>
  <si>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</si>
  <si>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</si>
  <si>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</si>
  <si>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</si>
  <si>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</si>
  <si>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</si>
  <si>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</si>
  <si>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</si>
  <si>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</si>
  <si>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</si>
  <si>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</si>
  <si>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</si>
  <si>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</si>
  <si>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</si>
  <si>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</si>
  <si>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</si>
  <si>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</si>
  <si>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</si>
  <si>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</si>
  <si>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</si>
  <si>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</si>
  <si>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</si>
  <si>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</si>
  <si>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</si>
  <si>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</si>
  <si>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</si>
  <si>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</si>
  <si>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</si>
  <si>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</si>
  <si>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</si>
  <si>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</si>
  <si>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</si>
  <si>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</si>
  <si>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</si>
  <si>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</si>
  <si>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</si>
  <si>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</si>
  <si>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</si>
  <si>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</si>
  <si>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</si>
  <si>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</si>
  <si>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</si>
  <si>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</si>
  <si>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</si>
  <si>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</si>
  <si>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</si>
  <si>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</si>
  <si>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</si>
  <si>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</si>
  <si>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</si>
  <si>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</si>
  <si>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</si>
  <si>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</si>
  <si>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</si>
  <si>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</si>
  <si>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</si>
  <si>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</si>
  <si>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</si>
  <si>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</si>
  <si>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</si>
  <si>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</si>
  <si>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</si>
  <si>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</si>
  <si>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</si>
  <si>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</si>
  <si>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</si>
  <si>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</si>
  <si>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</si>
  <si>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</si>
  <si>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</si>
  <si>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</si>
  <si>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</si>
  <si>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</si>
  <si>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</si>
  <si>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</si>
  <si>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</si>
  <si>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</si>
  <si>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</si>
  <si>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</si>
  <si>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</si>
  <si>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</si>
  <si>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</si>
  <si>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</si>
  <si>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</si>
  <si>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</si>
  <si>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</si>
  <si>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</si>
  <si>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</si>
  <si>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</si>
  <si>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</si>
  <si>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</si>
  <si>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</si>
  <si>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</si>
  <si>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</si>
  <si>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</si>
  <si>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</si>
  <si>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</si>
  <si>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</si>
  <si>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</si>
  <si>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</si>
  <si>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</si>
  <si>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</si>
  <si>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</si>
  <si>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</si>
  <si>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</si>
  <si>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</si>
  <si>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</si>
  <si>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</si>
  <si>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</si>
  <si>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</si>
  <si>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</si>
  <si>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</si>
  <si>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</si>
  <si>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</si>
  <si>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</si>
  <si>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</si>
  <si>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</si>
  <si>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</si>
  <si>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</si>
  <si>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</si>
  <si>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</si>
  <si>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</si>
  <si>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</si>
  <si>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</si>
  <si>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</si>
  <si>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</si>
  <si>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</si>
  <si>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</si>
  <si>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</si>
  <si>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</si>
  <si>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</si>
  <si>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</si>
  <si>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</si>
  <si>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</si>
  <si>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</si>
  <si>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</si>
  <si>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</si>
  <si>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</si>
  <si>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</si>
  <si>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</si>
  <si>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</si>
  <si>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</si>
  <si>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</si>
  <si>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</si>
  <si>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</si>
  <si>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</si>
  <si>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</si>
  <si>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</si>
  <si>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</si>
  <si>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</si>
  <si>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</si>
  <si>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</si>
  <si>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</si>
  <si>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</si>
  <si>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</si>
  <si>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</si>
  <si>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</si>
  <si>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</si>
  <si>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</si>
  <si>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</si>
  <si>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</si>
  <si>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</si>
  <si>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</si>
  <si>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</si>
  <si>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</si>
  <si>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</si>
  <si>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</si>
  <si>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</si>
  <si>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</si>
  <si>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</si>
  <si>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</si>
  <si>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</si>
  <si>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</si>
  <si>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</si>
  <si>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</si>
  <si>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</si>
  <si>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</si>
  <si>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</si>
  <si>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</si>
  <si>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</si>
  <si>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</si>
  <si>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</si>
  <si>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</si>
  <si>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</si>
  <si>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</si>
  <si>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</si>
  <si>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</si>
  <si>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</si>
  <si>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</si>
  <si>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</si>
  <si>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</si>
  <si>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</si>
  <si>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</si>
  <si>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</si>
  <si>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</si>
  <si>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</si>
  <si>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</si>
  <si>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</si>
  <si>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</si>
  <si>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</si>
  <si>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</si>
  <si>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</si>
  <si>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</si>
  <si>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</si>
  <si>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</si>
  <si>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</si>
  <si>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</si>
  <si>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</si>
  <si>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</si>
  <si>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</si>
  <si>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</si>
  <si>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</si>
  <si>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</si>
  <si>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</si>
  <si>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</si>
  <si>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</si>
  <si>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</si>
  <si>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</si>
  <si>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</si>
  <si>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</si>
  <si>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</si>
  <si>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</si>
  <si>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</si>
  <si>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</si>
  <si>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</si>
  <si>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</si>
  <si>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</si>
  <si>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</si>
  <si>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</si>
  <si>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</si>
  <si>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</si>
  <si>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</si>
  <si>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</si>
  <si>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</si>
  <si>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</si>
  <si>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</si>
  <si>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</si>
  <si>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</si>
  <si>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</si>
  <si>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</si>
  <si>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</si>
  <si>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</si>
  <si>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</si>
  <si>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</si>
  <si>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</si>
  <si>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</si>
  <si>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</si>
  <si>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</si>
  <si>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</si>
  <si>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</si>
  <si>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</si>
  <si>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</si>
  <si>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</si>
  <si>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</si>
  <si>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</si>
  <si>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</si>
  <si>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</si>
  <si>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</si>
  <si>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</si>
  <si>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</si>
  <si>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</si>
  <si>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</si>
  <si>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</si>
  <si>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</si>
  <si>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</si>
  <si>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</si>
  <si>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</si>
  <si>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</si>
  <si>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</si>
  <si>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</si>
  <si>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</si>
  <si>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</si>
  <si>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</si>
  <si>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</si>
  <si>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</si>
  <si>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</si>
  <si>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</si>
  <si>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</si>
  <si>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</si>
  <si>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</si>
  <si>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</si>
  <si>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</si>
  <si>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</si>
  <si>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</si>
  <si>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</si>
  <si>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</si>
  <si>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</si>
  <si>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</si>
  <si>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</si>
  <si>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</si>
  <si>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</si>
  <si>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</si>
  <si>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</si>
  <si>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</si>
  <si>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</si>
  <si>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</si>
  <si>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</si>
  <si>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</si>
  <si>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</si>
  <si>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</si>
  <si>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</si>
  <si>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</si>
  <si>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</si>
  <si>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</si>
  <si>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</si>
  <si>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</si>
  <si>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</si>
  <si>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</si>
  <si>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</si>
  <si>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</si>
  <si>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</si>
  <si>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</si>
  <si>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</si>
  <si>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</si>
  <si>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</si>
  <si>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</si>
  <si>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</si>
  <si>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</si>
  <si>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</si>
  <si>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</si>
  <si>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</si>
  <si>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</si>
  <si>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</si>
  <si>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</si>
  <si>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</si>
  <si>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</si>
  <si>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</si>
  <si>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</si>
  <si>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</si>
  <si>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</si>
  <si>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</si>
  <si>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</si>
  <si>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</si>
  <si>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</si>
  <si>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</si>
  <si>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</si>
  <si>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</si>
  <si>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</si>
  <si>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</si>
  <si>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</si>
  <si>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</si>
  <si>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</si>
  <si>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</si>
  <si>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</si>
  <si>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</si>
  <si>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</si>
  <si>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</si>
  <si>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</si>
  <si>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</si>
  <si>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</si>
  <si>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</si>
  <si>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</si>
  <si>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</si>
  <si>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</si>
  <si>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</si>
  <si>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</si>
  <si>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</si>
  <si>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</si>
  <si>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</si>
  <si>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</si>
  <si>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</si>
  <si>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</si>
  <si>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</si>
  <si>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extremidades rosqueáveis, classe 300 libras para vapor e classe 600 libras para água, óleo e gás, DN= 1/2"</t>
  </si>
  <si>
    <t>47.07.020</t>
  </si>
  <si>
    <t>Válvula de esfera em aço carbono fundido, passagem plena, extremidades rosqueáveis, classe 300 libras para vapor e classe 600 libras para água, óleo e gás, DN= 3/4"</t>
  </si>
  <si>
    <t>47.07.030</t>
  </si>
  <si>
    <t>Válvula de esfera em aço carbono fundido, passagem plena, extremidades rosqueáveis, classe 300 libras para vapor e classe 600 libras para água, óleo e gás, DN= 1"</t>
  </si>
  <si>
    <t>47.07.031</t>
  </si>
  <si>
    <t>Válvula de esfera em aço carbono fundido, passagem plena, extremidades rosqueáveis, classe 300 libras para vapor e classe 600 libras para água, óleo e gás, DN= 1.1/4"</t>
  </si>
  <si>
    <t>47.07.090</t>
  </si>
  <si>
    <t>Válvula de esfera em aço carbono fundido, passagem plena, extremidades rosqueáveis, classe 300 libras para vapor saturado, DN= 2"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</si>
  <si>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</si>
  <si>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</si>
  <si>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</si>
  <si>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</si>
  <si>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</si>
  <si>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</si>
  <si>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</si>
  <si>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</si>
  <si>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</si>
  <si>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</si>
  <si>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</si>
  <si>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</si>
  <si>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</si>
  <si>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</si>
  <si>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</si>
  <si>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</si>
  <si>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</si>
  <si>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</si>
  <si>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</si>
  <si>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</si>
  <si>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</si>
  <si>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</si>
  <si>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</si>
  <si>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</si>
  <si>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</si>
  <si>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</si>
  <si>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</si>
  <si>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</si>
  <si>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</si>
  <si>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</si>
  <si>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</si>
  <si>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</si>
  <si>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</si>
  <si>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</si>
  <si>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</si>
  <si>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</si>
  <si>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</si>
  <si>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</si>
  <si>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</si>
  <si>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</si>
  <si>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</si>
  <si>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</si>
  <si>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</si>
  <si>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</si>
  <si>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</si>
  <si>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</si>
  <si>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</si>
  <si>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</si>
  <si>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</si>
  <si>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</si>
  <si>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</si>
  <si>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</si>
  <si>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</si>
  <si>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</si>
  <si>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</si>
  <si>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</si>
  <si>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</si>
  <si>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</si>
  <si>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</si>
  <si>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</si>
  <si>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</si>
  <si>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</si>
  <si>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</si>
  <si>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</si>
  <si>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</si>
  <si>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</si>
  <si>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</si>
  <si>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</si>
  <si>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</si>
  <si>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</si>
  <si>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</si>
  <si>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</si>
  <si>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</si>
  <si>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</si>
  <si>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</si>
  <si>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</si>
  <si>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</si>
  <si>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</si>
  <si>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</si>
  <si>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</si>
  <si>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</si>
  <si>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</si>
  <si>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</si>
  <si>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</si>
  <si>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</si>
  <si>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</si>
  <si>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</si>
  <si>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</si>
  <si>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</si>
  <si>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</si>
  <si>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</si>
  <si>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</si>
  <si>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</si>
  <si>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</si>
  <si>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</si>
  <si>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</si>
  <si>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</si>
  <si>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</si>
  <si>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</si>
  <si>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</si>
  <si>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</si>
  <si>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</si>
  <si>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</si>
  <si>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</si>
  <si>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</si>
  <si>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</si>
  <si>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</si>
  <si>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</si>
  <si>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</si>
  <si>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</si>
  <si>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</si>
  <si>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</si>
  <si>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</si>
  <si>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</si>
  <si>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</si>
  <si>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</si>
  <si>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</si>
  <si>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</si>
  <si>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</si>
  <si>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</si>
  <si>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</si>
  <si>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</si>
  <si>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</si>
  <si>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</si>
  <si>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</si>
  <si>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</si>
  <si>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</si>
  <si>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</si>
  <si>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</si>
  <si>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</si>
  <si>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</si>
  <si>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</si>
  <si>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</si>
  <si>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</si>
  <si>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Limpeza de caixa d´água até 1.000 litros</t>
  </si>
  <si>
    <t>Limpeza de caixa d´água de 1.001 até 10.000 litros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</si>
  <si>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</si>
  <si>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</si>
  <si>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</si>
  <si>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</si>
  <si>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</si>
  <si>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</si>
  <si>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</si>
  <si>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Caixa sifonada de PVC rígido de 100 x 150 x 50 mm, com grelha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</si>
  <si>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</si>
  <si>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</si>
  <si>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</si>
  <si>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</si>
  <si>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</si>
  <si>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Caixa sifonada de PVC rígido de 250 x 230 x 75 mm, com tampa cega</t>
  </si>
  <si>
    <t>49.03</t>
  </si>
  <si>
    <t>Caixa de gordura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</si>
  <si>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</si>
  <si>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</si>
  <si>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</si>
  <si>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</si>
  <si>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</si>
  <si>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</si>
  <si>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</si>
  <si>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</si>
  <si>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</si>
  <si>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</si>
  <si>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</si>
  <si>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</si>
  <si>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</si>
  <si>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</si>
  <si>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</si>
  <si>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</si>
  <si>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</si>
  <si>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</si>
  <si>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</si>
  <si>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</si>
  <si>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</si>
  <si>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</si>
  <si>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</si>
  <si>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</si>
  <si>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</si>
  <si>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</si>
  <si>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</si>
  <si>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</si>
  <si>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</si>
  <si>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</si>
  <si>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</si>
  <si>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</si>
  <si>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</si>
  <si>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49.06.194</t>
  </si>
  <si>
    <t>Grelha em aço inoxidável com fecho rotativo, DN= 100mm</t>
  </si>
  <si>
    <t>49.06.196</t>
  </si>
  <si>
    <t>Grelha em aço inoxidável com fecho rotativo, DN= 150mm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</si>
  <si>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</si>
  <si>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</si>
  <si>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</si>
  <si>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</si>
  <si>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</si>
  <si>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</si>
  <si>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</si>
  <si>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</si>
  <si>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</si>
  <si>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</si>
  <si>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</si>
  <si>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</si>
  <si>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</si>
  <si>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</si>
  <si>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</si>
  <si>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</si>
  <si>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</si>
  <si>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</si>
  <si>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</si>
  <si>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</si>
  <si>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</si>
  <si>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</si>
  <si>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</si>
  <si>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</si>
  <si>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</si>
  <si>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</si>
  <si>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</si>
  <si>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</si>
  <si>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</si>
  <si>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</si>
  <si>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</si>
  <si>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</si>
  <si>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</si>
  <si>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</si>
  <si>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</si>
  <si>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</si>
  <si>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</si>
  <si>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</si>
  <si>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</si>
  <si>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</si>
  <si>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</si>
  <si>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</si>
  <si>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</si>
  <si>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</si>
  <si>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</si>
  <si>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</si>
  <si>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</si>
  <si>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</si>
  <si>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</si>
  <si>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</si>
  <si>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</si>
  <si>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</si>
  <si>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</si>
  <si>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</si>
  <si>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</si>
  <si>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</si>
  <si>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</si>
  <si>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</si>
  <si>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</si>
  <si>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</si>
  <si>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</si>
  <si>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</si>
  <si>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</si>
  <si>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</si>
  <si>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</si>
  <si>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</si>
  <si>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</si>
  <si>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</si>
  <si>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</si>
  <si>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</si>
  <si>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</si>
  <si>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</si>
  <si>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</si>
  <si>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</si>
  <si>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</si>
  <si>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</si>
  <si>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</si>
  <si>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</si>
  <si>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</si>
  <si>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</si>
  <si>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</si>
  <si>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</si>
  <si>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</si>
  <si>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</si>
  <si>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</si>
  <si>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</si>
  <si>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</si>
  <si>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</si>
  <si>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</si>
  <si>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</si>
  <si>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</si>
  <si>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</si>
  <si>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</si>
  <si>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</si>
  <si>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</si>
  <si>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</si>
  <si>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</si>
  <si>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</si>
  <si>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</si>
  <si>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</si>
  <si>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</si>
  <si>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</si>
  <si>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</si>
  <si>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</si>
  <si>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</si>
  <si>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</si>
  <si>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</si>
  <si>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</si>
  <si>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</si>
  <si>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</si>
  <si>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</si>
  <si>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</si>
  <si>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</si>
  <si>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</si>
  <si>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</si>
  <si>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</si>
  <si>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</si>
  <si>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</si>
  <si>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</si>
  <si>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</si>
  <si>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</si>
  <si>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</si>
  <si>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</si>
  <si>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</si>
  <si>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</si>
  <si>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</si>
  <si>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</si>
  <si>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</si>
  <si>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</si>
  <si>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</si>
  <si>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</si>
  <si>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</si>
  <si>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</si>
  <si>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</si>
  <si>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</si>
  <si>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</si>
  <si>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</si>
  <si>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</si>
  <si>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</si>
  <si>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</si>
  <si>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</si>
  <si>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</si>
  <si>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</si>
  <si>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</si>
  <si>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</si>
  <si>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</si>
  <si>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</si>
  <si>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</si>
  <si>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</si>
  <si>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</si>
  <si>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</si>
  <si>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</si>
  <si>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</si>
  <si>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</si>
  <si>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</si>
  <si>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</si>
  <si>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</si>
  <si>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</si>
  <si>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</si>
  <si>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</si>
  <si>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</si>
  <si>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</si>
  <si>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</si>
  <si>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</si>
  <si>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</si>
  <si>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</si>
  <si>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</si>
  <si>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</si>
  <si>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</si>
  <si>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</si>
  <si>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</si>
  <si>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</si>
  <si>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</si>
  <si>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</si>
  <si>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</si>
  <si>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</si>
  <si>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</si>
  <si>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</si>
  <si>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</si>
  <si>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</si>
  <si>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</si>
  <si>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</si>
  <si>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</si>
  <si>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</si>
  <si>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</si>
  <si>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</si>
  <si>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</si>
  <si>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</si>
  <si>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</si>
  <si>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</si>
  <si>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</si>
  <si>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</si>
  <si>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</si>
  <si>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</si>
  <si>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</si>
  <si>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</si>
  <si>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50.10.140</t>
  </si>
  <si>
    <t>Extintor manual de gás carbônico 5 BC - capacidade de 6 kg</t>
  </si>
  <si>
    <t>50.20</t>
  </si>
  <si>
    <t>Reparos, conservacoes e complementos - GRUPO 50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</si>
  <si>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</si>
  <si>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</si>
  <si>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</si>
  <si>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</si>
  <si>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</si>
  <si>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</si>
  <si>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</si>
  <si>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</si>
  <si>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</si>
  <si>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</si>
  <si>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</si>
  <si>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</si>
  <si>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</si>
  <si>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</si>
  <si>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</si>
  <si>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</si>
  <si>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</si>
  <si>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</si>
  <si>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</si>
  <si>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</si>
  <si>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</si>
  <si>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</si>
  <si>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</si>
  <si>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</si>
  <si>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</si>
  <si>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</si>
  <si>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</si>
  <si>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</si>
  <si>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</si>
  <si>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</si>
  <si>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</si>
  <si>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</si>
  <si>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</si>
  <si>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</si>
  <si>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</si>
  <si>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</si>
  <si>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</si>
  <si>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</si>
  <si>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</si>
  <si>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</si>
  <si>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</si>
  <si>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</si>
  <si>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</si>
  <si>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</si>
  <si>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</si>
  <si>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</si>
  <si>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</si>
  <si>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</si>
  <si>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</si>
  <si>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</si>
  <si>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</si>
  <si>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</si>
  <si>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</si>
  <si>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</si>
  <si>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</si>
  <si>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</si>
  <si>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</si>
  <si>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</si>
  <si>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</si>
  <si>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</si>
  <si>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</si>
  <si>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</si>
  <si>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</si>
  <si>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</si>
  <si>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</si>
  <si>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</si>
  <si>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</si>
  <si>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espessura de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</si>
  <si>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</si>
  <si>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</si>
  <si>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</si>
  <si>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</si>
  <si>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</si>
  <si>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</si>
  <si>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</si>
  <si>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</si>
  <si>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</si>
  <si>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</si>
  <si>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</si>
  <si>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</si>
  <si>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</si>
  <si>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</si>
  <si>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</si>
  <si>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</si>
  <si>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</si>
  <si>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</si>
  <si>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</si>
  <si>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</si>
  <si>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</si>
  <si>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</si>
  <si>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</si>
  <si>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</si>
  <si>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</si>
  <si>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</si>
  <si>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</si>
  <si>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</si>
  <si>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</si>
  <si>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</si>
  <si>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</si>
  <si>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</si>
  <si>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</si>
  <si>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</si>
  <si>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</si>
  <si>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</si>
  <si>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</si>
  <si>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</si>
  <si>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54.08.005</t>
  </si>
  <si>
    <t>Agente de cura química, retardador de evaporação, em pavimento de concreto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</si>
  <si>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</si>
  <si>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</si>
  <si>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</si>
  <si>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</si>
  <si>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</si>
  <si>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</si>
  <si>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</si>
  <si>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</si>
  <si>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</si>
  <si>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</si>
  <si>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</si>
  <si>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</si>
  <si>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</si>
  <si>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</si>
  <si>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</si>
  <si>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</si>
  <si>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</si>
  <si>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</si>
  <si>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</si>
  <si>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</si>
  <si>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54.20.160</t>
  </si>
  <si>
    <t>Corte para junta de dilatação através de cortadora a gasolina, com serra de disco diamantado segmentado para pavimento de concreto e asfalto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</si>
  <si>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</si>
  <si>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</si>
  <si>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</si>
  <si>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</si>
  <si>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</si>
  <si>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</si>
  <si>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</si>
  <si>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</si>
  <si>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</si>
  <si>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</si>
  <si>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</si>
  <si>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</si>
  <si>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</si>
  <si>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</si>
  <si>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</si>
  <si>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</si>
  <si>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</si>
  <si>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</si>
  <si>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</si>
  <si>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</si>
  <si>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</si>
  <si>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</si>
  <si>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</si>
  <si>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</si>
  <si>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</si>
  <si>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</si>
  <si>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</si>
  <si>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</si>
  <si>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</si>
  <si>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</si>
  <si>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</si>
  <si>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</si>
  <si>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</si>
  <si>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</si>
  <si>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</si>
  <si>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</si>
  <si>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</si>
  <si>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</si>
  <si>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</si>
  <si>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</si>
  <si>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</si>
  <si>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</si>
  <si>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</si>
  <si>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</si>
  <si>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</si>
  <si>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</si>
  <si>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</si>
  <si>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</si>
  <si>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</si>
  <si>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</si>
  <si>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</si>
  <si>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</si>
  <si>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</si>
  <si>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</si>
  <si>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</si>
  <si>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</si>
  <si>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</si>
  <si>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</si>
  <si>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</si>
  <si>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</si>
  <si>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</si>
  <si>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</si>
  <si>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</si>
  <si>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</si>
  <si>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</si>
  <si>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</si>
  <si>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</si>
  <si>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</si>
  <si>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</si>
  <si>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</si>
  <si>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</si>
  <si>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</si>
  <si>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</si>
  <si>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</si>
  <si>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</si>
  <si>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</si>
  <si>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</si>
  <si>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</si>
  <si>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</si>
  <si>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</si>
  <si>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</si>
  <si>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</si>
  <si>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</si>
  <si>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</si>
  <si>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</si>
  <si>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</si>
  <si>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</si>
  <si>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</si>
  <si>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</si>
  <si>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</si>
  <si>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</si>
  <si>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</si>
  <si>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</si>
  <si>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</si>
  <si>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</si>
  <si>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</si>
  <si>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</si>
  <si>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</si>
  <si>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</si>
  <si>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</si>
  <si>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</si>
  <si>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</si>
  <si>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</si>
  <si>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</si>
  <si>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</si>
  <si>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</si>
  <si>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</si>
  <si>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</si>
  <si>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</si>
  <si>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</si>
  <si>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</si>
  <si>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</si>
  <si>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</si>
  <si>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</si>
  <si>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</si>
  <si>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</si>
  <si>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</si>
  <si>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</si>
  <si>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</si>
  <si>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</si>
  <si>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</si>
  <si>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</si>
  <si>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</si>
  <si>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</si>
  <si>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</si>
  <si>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</si>
  <si>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</si>
  <si>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</si>
  <si>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</si>
  <si>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</si>
  <si>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</si>
  <si>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</si>
  <si>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</si>
  <si>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</si>
  <si>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</si>
  <si>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</si>
  <si>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</si>
  <si>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</si>
  <si>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</si>
  <si>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</si>
  <si>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</si>
  <si>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</si>
  <si>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</si>
  <si>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</si>
  <si>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</si>
  <si>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</si>
  <si>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</si>
  <si>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</si>
  <si>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</si>
  <si>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</si>
  <si>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</si>
  <si>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</si>
  <si>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</si>
  <si>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</si>
  <si>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</si>
  <si>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</si>
  <si>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</si>
  <si>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</si>
  <si>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</si>
  <si>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</si>
  <si>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</si>
  <si>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</si>
  <si>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</si>
  <si>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</si>
  <si>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</si>
  <si>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</si>
  <si>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</si>
  <si>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</si>
  <si>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</si>
  <si>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</si>
  <si>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</si>
  <si>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</si>
  <si>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</si>
  <si>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</si>
  <si>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</si>
  <si>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</si>
  <si>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</si>
  <si>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</si>
  <si>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</si>
  <si>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</si>
  <si>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</si>
  <si>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</si>
  <si>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</si>
  <si>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</si>
  <si>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</si>
  <si>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</si>
  <si>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</si>
  <si>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</si>
  <si>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</si>
  <si>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</si>
  <si>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</si>
  <si>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</si>
  <si>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</si>
  <si>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</si>
  <si>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</si>
  <si>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</si>
  <si>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</si>
  <si>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</si>
  <si>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</si>
  <si>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</si>
  <si>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</si>
  <si>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</si>
  <si>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</si>
  <si>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</si>
  <si>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</si>
  <si>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</si>
  <si>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</si>
  <si>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</si>
  <si>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</si>
  <si>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</si>
  <si>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</si>
  <si>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</si>
  <si>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</si>
  <si>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</si>
  <si>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</si>
  <si>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</si>
  <si>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</si>
  <si>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</si>
  <si>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</si>
  <si>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</si>
  <si>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</si>
  <si>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</si>
  <si>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</si>
  <si>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</si>
  <si>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</si>
  <si>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</si>
  <si>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</si>
  <si>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</si>
  <si>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</si>
  <si>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</si>
  <si>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</si>
  <si>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</si>
  <si>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</si>
  <si>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</si>
  <si>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</si>
  <si>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</si>
  <si>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</si>
  <si>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</si>
  <si>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</si>
  <si>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</si>
  <si>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</si>
  <si>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</si>
  <si>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</si>
  <si>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</si>
  <si>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</si>
  <si>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</si>
  <si>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</si>
  <si>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</si>
  <si>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</si>
  <si>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</si>
  <si>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</si>
  <si>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</si>
  <si>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</si>
  <si>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</si>
  <si>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</si>
  <si>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</si>
  <si>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</si>
  <si>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</si>
  <si>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</si>
  <si>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</si>
  <si>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</si>
  <si>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</si>
  <si>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</si>
  <si>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</si>
  <si>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</si>
  <si>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</si>
  <si>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</si>
  <si>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</si>
  <si>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</si>
  <si>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</si>
  <si>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</si>
  <si>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</si>
  <si>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</si>
  <si>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</si>
  <si>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</si>
  <si>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</si>
  <si>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</si>
  <si>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</si>
  <si>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</si>
  <si>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</si>
  <si>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</si>
  <si>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</si>
  <si>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</si>
  <si>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</si>
  <si>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</si>
  <si>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</si>
  <si>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</si>
  <si>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</si>
  <si>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</si>
  <si>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</si>
  <si>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</si>
  <si>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</si>
  <si>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</si>
  <si>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</si>
  <si>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</si>
  <si>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</si>
  <si>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</si>
  <si>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</si>
  <si>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</si>
  <si>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</si>
  <si>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</si>
  <si>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</si>
  <si>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</si>
  <si>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</si>
  <si>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</si>
  <si>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</si>
  <si>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</si>
  <si>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</si>
  <si>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</si>
  <si>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</si>
  <si>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</si>
  <si>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</si>
  <si>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</si>
  <si>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</si>
  <si>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</si>
  <si>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</si>
  <si>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</si>
  <si>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</si>
  <si>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</si>
  <si>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</si>
  <si>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</si>
  <si>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</si>
  <si>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</si>
  <si>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</si>
  <si>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</si>
  <si>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</si>
  <si>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</si>
  <si>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</si>
  <si>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</si>
  <si>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</si>
  <si>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</si>
  <si>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</si>
  <si>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</si>
  <si>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</si>
  <si>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</si>
  <si>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</si>
  <si>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</si>
  <si>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</si>
  <si>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</si>
  <si>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</si>
  <si>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</si>
  <si>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</si>
  <si>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</si>
  <si>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</si>
  <si>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</si>
  <si>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</si>
  <si>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</si>
  <si>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</si>
  <si>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</si>
  <si>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</si>
  <si>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</si>
  <si>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</si>
  <si>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</si>
  <si>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</si>
  <si>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</si>
  <si>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</si>
  <si>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</si>
  <si>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</si>
  <si>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</si>
  <si>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</si>
  <si>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</si>
  <si>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</si>
  <si>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</si>
  <si>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</si>
  <si>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</si>
  <si>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</si>
  <si>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</si>
  <si>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</si>
  <si>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</si>
  <si>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</si>
  <si>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</si>
  <si>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</si>
  <si>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</si>
  <si>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</si>
  <si>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</si>
  <si>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</si>
  <si>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</si>
  <si>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</si>
  <si>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</si>
  <si>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</si>
  <si>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</si>
  <si>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</si>
  <si>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</si>
  <si>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</si>
  <si>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</si>
  <si>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</si>
  <si>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</si>
  <si>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</si>
  <si>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</si>
  <si>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</si>
  <si>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</si>
  <si>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</si>
  <si>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</si>
  <si>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</si>
  <si>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</si>
  <si>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</si>
  <si>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</si>
  <si>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</si>
  <si>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</si>
  <si>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</si>
  <si>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</si>
  <si>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</si>
  <si>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</si>
  <si>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</si>
  <si>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</si>
  <si>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</si>
  <si>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</si>
  <si>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</si>
  <si>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</si>
  <si>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</si>
  <si>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</si>
  <si>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</si>
  <si>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</si>
  <si>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</si>
  <si>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</si>
  <si>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</si>
  <si>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</si>
  <si>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</si>
  <si>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</si>
  <si>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</si>
  <si>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</si>
  <si>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</si>
  <si>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</si>
  <si>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</si>
  <si>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</si>
  <si>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</si>
  <si>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</si>
  <si>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</si>
  <si>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</si>
  <si>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</si>
  <si>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</si>
  <si>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</si>
  <si>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</si>
  <si>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</si>
  <si>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</si>
  <si>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</si>
  <si>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(550 x 350 x 550) mm, padrão TELEBRÁS, com tampa</t>
  </si>
  <si>
    <t>69.03.140</t>
  </si>
  <si>
    <t>Caixa subterrânea de entrada de telefonia, tipo R2 (1050 x 550 x 800)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</si>
  <si>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</si>
  <si>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</si>
  <si>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</si>
  <si>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</si>
  <si>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</si>
  <si>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</si>
  <si>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</si>
  <si>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</si>
  <si>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</si>
  <si>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</si>
  <si>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</si>
  <si>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</si>
  <si>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</si>
  <si>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</si>
  <si>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</si>
  <si>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</si>
  <si>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</si>
  <si>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</si>
  <si>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</si>
  <si>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</si>
  <si>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</si>
  <si>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</si>
  <si>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</si>
  <si>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</si>
  <si>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</si>
  <si>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</si>
  <si>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</si>
  <si>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</si>
  <si>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</si>
  <si>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</si>
  <si>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</si>
  <si>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</si>
  <si>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</si>
  <si>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</si>
  <si>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</si>
  <si>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</si>
  <si>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</si>
  <si>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</si>
  <si>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</si>
  <si>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</si>
  <si>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</si>
  <si>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</si>
  <si>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</si>
  <si>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</si>
  <si>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</si>
  <si>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</si>
  <si>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</si>
  <si>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</si>
  <si>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</si>
  <si>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</si>
  <si>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</si>
  <si>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</si>
  <si>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</si>
  <si>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</si>
  <si>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</si>
  <si>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</si>
  <si>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</si>
  <si>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</si>
  <si>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</si>
  <si>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</si>
  <si>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</si>
  <si>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</si>
  <si>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</si>
  <si>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</si>
  <si>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</si>
  <si>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</si>
  <si>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</si>
  <si>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</si>
  <si>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</si>
  <si>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</si>
  <si>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</si>
  <si>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</si>
  <si>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</si>
  <si>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</si>
  <si>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</si>
  <si>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</si>
  <si>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</si>
  <si>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</si>
  <si>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</si>
  <si>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</si>
  <si>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</si>
  <si>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</si>
  <si>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</si>
  <si>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</si>
  <si>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</si>
  <si>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</si>
  <si>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</si>
  <si>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</si>
  <si>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</si>
  <si>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</si>
  <si>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</si>
  <si>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</si>
  <si>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</si>
  <si>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</si>
  <si>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</si>
  <si>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</si>
  <si>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</si>
  <si>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</si>
  <si>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</si>
  <si>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</si>
  <si>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</si>
  <si>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</si>
  <si>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</si>
  <si>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</si>
  <si>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</si>
  <si>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</si>
  <si>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</si>
  <si>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</si>
  <si>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</si>
  <si>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</si>
  <si>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</si>
  <si>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</si>
  <si>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</si>
  <si>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</si>
  <si>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</si>
  <si>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</si>
  <si>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</si>
  <si>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</si>
  <si>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</si>
  <si>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</si>
  <si>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</si>
  <si>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</si>
  <si>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</si>
  <si>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</si>
  <si>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</si>
  <si>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</si>
  <si>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</si>
  <si>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</si>
  <si>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</si>
  <si>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</si>
  <si>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</si>
  <si>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</si>
  <si>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</si>
  <si>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</si>
  <si>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</si>
  <si>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</si>
  <si>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</si>
  <si>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</si>
  <si>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</si>
  <si>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</si>
  <si>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</si>
  <si>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</si>
  <si>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</si>
  <si>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</si>
  <si>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</si>
  <si>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</si>
  <si>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</si>
  <si>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</si>
  <si>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</si>
  <si>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</si>
  <si>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</si>
  <si>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</si>
  <si>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</si>
  <si>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</si>
  <si>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</si>
  <si>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</si>
  <si>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</si>
  <si>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</si>
  <si>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</si>
  <si>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</si>
  <si>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</si>
  <si>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</si>
  <si>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</si>
  <si>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</si>
  <si>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</si>
  <si>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</si>
  <si>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</si>
  <si>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</si>
  <si>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</si>
  <si>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</si>
  <si>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</si>
  <si>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</si>
  <si>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</si>
  <si>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</si>
  <si>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</si>
  <si>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</si>
  <si>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</si>
  <si>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</si>
  <si>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</si>
  <si>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</si>
  <si>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</si>
  <si>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</si>
  <si>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</si>
  <si>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</si>
  <si>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</si>
  <si>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</si>
  <si>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</si>
  <si>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</si>
  <si>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</si>
  <si>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</si>
  <si>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</si>
  <si>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</si>
  <si>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</si>
  <si>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</si>
  <si>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</si>
  <si>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</si>
  <si>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</si>
  <si>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</si>
  <si>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</si>
  <si>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</si>
  <si>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</si>
  <si>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</si>
  <si>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</si>
  <si>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</si>
  <si>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</si>
  <si>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</si>
  <si>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</si>
  <si>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</si>
  <si>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</si>
  <si>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</si>
  <si>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</si>
  <si>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</si>
  <si>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</si>
  <si>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</si>
  <si>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</si>
  <si>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</si>
  <si>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</si>
  <si>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</si>
  <si>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</si>
  <si>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</si>
  <si>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</si>
  <si>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</si>
  <si>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</si>
  <si>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</si>
  <si>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</si>
  <si>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</si>
  <si>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</si>
  <si>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</si>
  <si>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</si>
  <si>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</si>
  <si>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</si>
  <si>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</si>
  <si>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</si>
  <si>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</si>
  <si>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</si>
  <si>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</si>
  <si>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</si>
  <si>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</si>
  <si>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</si>
  <si>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</si>
  <si>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</si>
  <si>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</si>
  <si>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</si>
  <si>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</si>
  <si>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</si>
  <si>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</si>
  <si>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</si>
  <si>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</si>
  <si>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</si>
  <si>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</si>
  <si>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</si>
  <si>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</si>
  <si>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</si>
  <si>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</si>
  <si>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</si>
  <si>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</si>
  <si>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</si>
  <si>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</si>
  <si>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</si>
  <si>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</si>
  <si>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</si>
  <si>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</si>
  <si>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</si>
  <si>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</si>
  <si>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</si>
  <si>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</si>
  <si>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</si>
  <si>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</si>
  <si>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</si>
  <si>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</si>
  <si>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</si>
  <si>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</si>
  <si>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</si>
  <si>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</si>
  <si>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</si>
  <si>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</si>
  <si>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</si>
  <si>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</si>
  <si>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</si>
  <si>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</si>
  <si>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</si>
  <si>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</si>
  <si>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</si>
  <si>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</si>
  <si>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</si>
  <si>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</si>
  <si>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</si>
  <si>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</si>
  <si>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</si>
  <si>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</si>
  <si>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</si>
  <si>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</si>
  <si>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</si>
  <si>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</si>
  <si>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</si>
  <si>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Preço com BDI</t>
  </si>
  <si>
    <t>PLANILHA ORÇAMENTÁRIA - MANUTENÇÃO PREVENTIVA E CORRETIVA DE PREDIOS PÚBLICOS</t>
  </si>
  <si>
    <t>MANUTENÇÃO DE PREDIOS PÚBLICOS</t>
  </si>
  <si>
    <t>s</t>
  </si>
  <si>
    <t>Alvenaria</t>
  </si>
  <si>
    <t>BDI</t>
  </si>
  <si>
    <t>4.17</t>
  </si>
  <si>
    <t>4.18</t>
  </si>
  <si>
    <t>PONTO COM TOMADA SIMPLES DE EMBUTIR - 110/220V CAIXA 4"X2"</t>
  </si>
  <si>
    <t>MINI-DISJUNTOR TERMOMAGNÉTICO, BIPOLAR 220/380V, CORRENTE DE 10 A 32 A</t>
  </si>
  <si>
    <t>QUADRO DE DISTRIBUIÇÃO</t>
  </si>
  <si>
    <t>RASGO LINEAR MANUAL EM ALVENARIA, PARA ELETRODUTOS, DIÂMETROS MENORES OU IGUAIS A 40 MM. AF_09/2023</t>
  </si>
  <si>
    <t>RASGO LINEAR MANUAL EM ALVENARIA, PARA RAMAIS/ DISTRIBUIÇÃO DE INSTALAÇÕES HIDRÁULICAS, DIÂMETROS MAIORES QUE 40 MM E MENORES OU IGUAIS A 75 MM. AF_09/2023</t>
  </si>
  <si>
    <t>RASGO LINEAR MECANIZADO EM CONTRAPISO, PARA RAMAIS/ DISTRIBUIÇÃO DE INSTALAÇÕES HIDRÁULICAS, DIÂMETROS MAIORES QUE 75 MM E MENORES OU IGUAIS A 100 MM. AF_09/2023_PS</t>
  </si>
  <si>
    <t>TELHAMENTO COM TELHA DE AÇO/ALUMÍNIO E = 0,5 MM, COM ATÉ 2 ÁGUAS, INCLUSO IÇAMENTO. AF_07/2019</t>
  </si>
  <si>
    <t>MECÂNICO DE REFRIGERAÇÃO COM ENCARGOS COMPLEMENTARES</t>
  </si>
  <si>
    <t>IMPERMEABILIZADOR COM ENCARGOS COMPLEMENTARES</t>
  </si>
  <si>
    <t>16.14</t>
  </si>
  <si>
    <t>Instalador de ar condicionado.</t>
  </si>
  <si>
    <t>Tratamento e impermeabilização de lajes e telhados.</t>
  </si>
  <si>
    <t>3.16</t>
  </si>
  <si>
    <t>3.17</t>
  </si>
  <si>
    <t>IMPERMEABILIZAÇÃO DE SUPERFÍCIE COM MANTA ASFÁLTICA, UMA CAMADA, INCLUSIVE APLICAÇÃO DE PRIMER ASFÁLTICO, E=4MM. AF_09/2023</t>
  </si>
  <si>
    <t>Impermeabilização.</t>
  </si>
  <si>
    <t>IMPERMEABILIZAÇÃO DE SUPERFÍCIE COM EMULSÃO ASFÁLTICA, 2 DEMÃOS. AF_09/2023</t>
  </si>
  <si>
    <t>167.02.040</t>
  </si>
  <si>
    <t>PAVIMENTACAO ARTICULADA BLOCO CONCRETO INTERTRAVADO E=6CM 35 Mpa COR NATURAL SOBRE BASE AREIA GROSSA</t>
  </si>
  <si>
    <t>GA-01 GUIA LEVE OU SEPARADOR DE PISOS</t>
  </si>
  <si>
    <t>16.02.027</t>
  </si>
  <si>
    <t>BACIA SANITÁRIA COM CAIXA ACOPLADA LOUÇA BRANCA - PADRÃO MÉDIO, INCLUSO ENGATE FLEXÍVEL EM METAL CROMADO, 1/2" X 40 CM - FORNECIMENTO E INSTALAÇÃO. AF_02/2026</t>
  </si>
  <si>
    <t>86885</t>
  </si>
  <si>
    <t>ENGATE FLEXÍVEL EM PLÁSTICO BRANCO, 1/2" X 40 CM - FORNECIMENTO E INSTALAÇÃO. AF_02/2026</t>
  </si>
  <si>
    <t>ASSENTO SANITÁRIO CONVENCIONAL - FORNECIMENTO E INSTALAÇÃO. AF_02/2026</t>
  </si>
  <si>
    <t>ASSENTO SANITÁRIO INFANTIL - FORNECIMENTO E INSTALAÇÃO. AF_02/2026</t>
  </si>
  <si>
    <t>TELHAMENTO COM TELHA METÁLICA TERMOACÚSTICA E = 30 MM, COM ATÉ 2 ÁGUAS, INCLUSO IÇAMENTO. AF_07/2019</t>
  </si>
  <si>
    <t>1.8</t>
  </si>
  <si>
    <t>1.9</t>
  </si>
  <si>
    <t>3.15</t>
  </si>
  <si>
    <t>3.18</t>
  </si>
  <si>
    <t>3.19</t>
  </si>
  <si>
    <t>3.20</t>
  </si>
  <si>
    <t>4.19</t>
  </si>
  <si>
    <t>4.20</t>
  </si>
  <si>
    <t>4.21</t>
  </si>
  <si>
    <t>4.22</t>
  </si>
  <si>
    <t>4.23</t>
  </si>
  <si>
    <t>4.24</t>
  </si>
  <si>
    <t>6.20</t>
  </si>
  <si>
    <t>6.22</t>
  </si>
  <si>
    <t>6.36</t>
  </si>
  <si>
    <t>6.37</t>
  </si>
  <si>
    <t>6.38</t>
  </si>
  <si>
    <t>6.39</t>
  </si>
  <si>
    <t>6.40</t>
  </si>
  <si>
    <t>6.41</t>
  </si>
  <si>
    <t>6.42</t>
  </si>
  <si>
    <t>6.43</t>
  </si>
  <si>
    <t>6.44</t>
  </si>
  <si>
    <t>6.45</t>
  </si>
  <si>
    <t>6.46</t>
  </si>
  <si>
    <t>6.47</t>
  </si>
  <si>
    <t>7.26</t>
  </si>
  <si>
    <t>7.50</t>
  </si>
  <si>
    <t>7.51</t>
  </si>
  <si>
    <t>7.52</t>
  </si>
  <si>
    <t>7.53</t>
  </si>
  <si>
    <t>7.54</t>
  </si>
  <si>
    <t>7.55</t>
  </si>
  <si>
    <t>7.56</t>
  </si>
  <si>
    <t>7.57</t>
  </si>
  <si>
    <t>9.4</t>
  </si>
  <si>
    <t>10.10</t>
  </si>
  <si>
    <t>10.11</t>
  </si>
  <si>
    <t>15.7</t>
  </si>
  <si>
    <t>BASE: CDHU - BOLETIM 201 SEM DESONERAÇÃO - EDIF JAN 2025 - SINAPI JAN 2026</t>
  </si>
  <si>
    <t>4.25</t>
  </si>
  <si>
    <t>4.26</t>
  </si>
  <si>
    <t>4.27</t>
  </si>
  <si>
    <t>Reparo pontual</t>
  </si>
  <si>
    <t>3.22</t>
  </si>
  <si>
    <t>4.28</t>
  </si>
  <si>
    <t>CAIXA DE GORDURA EM ALVENARIA, 600X600X600MM</t>
  </si>
  <si>
    <t>7.58</t>
  </si>
  <si>
    <t>10.12</t>
  </si>
  <si>
    <t>10.13</t>
  </si>
  <si>
    <t>10.14</t>
  </si>
  <si>
    <t>Santa Branca, 19 de agosto de 2026</t>
  </si>
  <si>
    <t>Arthur Ribeiro Alvares Pimenta</t>
  </si>
  <si>
    <t>Secretário Municipal de Serviços, Obras e Transportes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</si>
</sst>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0\-00\-00"/>
    <numFmt numFmtId="166" formatCode="_(* #,##0.00_);_(* \(#,##0.00\);_(* &quot;-&quot;??_);_(@_)"/>
    <numFmt numFmtId="167" formatCode="00\-000\-000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MS Sans Serif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6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0" fontId="9" fillId="0" borderId="0"/>
    <xf numFmtId="166" fontId="12" fillId="0" borderId="0" applyFont="0" applyFill="0" applyBorder="0" applyAlignment="0" applyProtection="0"/>
    <xf numFmtId="0" fontId="9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4" fontId="6" fillId="0" borderId="2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5" fontId="6" fillId="0" borderId="2" xfId="1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165" fontId="7" fillId="0" borderId="2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center" vertical="center"/>
    </xf>
    <xf numFmtId="4" fontId="7" fillId="0" borderId="2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49" fontId="9" fillId="0" borderId="0" xfId="2" applyNumberFormat="1" applyAlignment="1">
      <alignment horizontal="left" vertical="center"/>
    </xf>
    <xf numFmtId="0" fontId="16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17" fillId="4" borderId="0" xfId="0" applyFont="1" applyFill="1" applyAlignment="1">
      <alignment horizontal="right" vertical="center"/>
    </xf>
    <xf numFmtId="0" fontId="9" fillId="0" borderId="0" xfId="2" applyAlignment="1">
      <alignment vertical="center" wrapText="1"/>
    </xf>
    <xf numFmtId="0" fontId="18" fillId="0" borderId="0" xfId="2" applyFont="1" applyAlignment="1">
      <alignment horizontal="center" vertical="center"/>
    </xf>
    <xf numFmtId="0" fontId="17" fillId="5" borderId="0" xfId="0" applyFont="1" applyFill="1" applyAlignment="1">
      <alignment horizontal="right" vertical="center"/>
    </xf>
    <xf numFmtId="49" fontId="17" fillId="4" borderId="0" xfId="0" applyNumberFormat="1" applyFont="1" applyFill="1" applyAlignment="1">
      <alignment horizontal="center" vertical="center"/>
    </xf>
    <xf numFmtId="0" fontId="19" fillId="0" borderId="0" xfId="2" applyFont="1" applyAlignment="1">
      <alignment horizontal="right" vertical="center"/>
    </xf>
    <xf numFmtId="10" fontId="19" fillId="4" borderId="0" xfId="2" applyNumberFormat="1" applyFont="1" applyFill="1" applyAlignment="1">
      <alignment horizontal="center" vertical="center"/>
    </xf>
    <xf numFmtId="4" fontId="19" fillId="5" borderId="0" xfId="3" applyNumberFormat="1" applyFont="1" applyFill="1" applyAlignment="1">
      <alignment horizontal="right" vertical="center"/>
    </xf>
    <xf numFmtId="49" fontId="20" fillId="6" borderId="2" xfId="2" applyNumberFormat="1" applyFont="1" applyFill="1" applyBorder="1" applyAlignment="1">
      <alignment horizontal="center" vertical="center"/>
    </xf>
    <xf numFmtId="0" fontId="20" fillId="6" borderId="5" xfId="2" applyFont="1" applyFill="1" applyBorder="1" applyAlignment="1">
      <alignment horizontal="center" vertical="center" wrapText="1"/>
    </xf>
    <xf numFmtId="0" fontId="20" fillId="6" borderId="2" xfId="2" applyFont="1" applyFill="1" applyBorder="1" applyAlignment="1">
      <alignment horizontal="center" vertical="center"/>
    </xf>
    <xf numFmtId="4" fontId="20" fillId="6" borderId="2" xfId="2" applyNumberFormat="1" applyFon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3" fontId="7" fillId="0" borderId="2" xfId="1" applyNumberFormat="1" applyFont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 wrapText="1"/>
    </xf>
    <xf numFmtId="44" fontId="7" fillId="0" borderId="2" xfId="6" applyNumberFormat="1" applyFont="1" applyFill="1" applyBorder="1" applyAlignment="1">
      <alignment horizontal="center" vertical="center"/>
    </xf>
    <xf numFmtId="44" fontId="7" fillId="0" borderId="2" xfId="6" applyNumberFormat="1" applyFont="1" applyFill="1" applyBorder="1" applyAlignment="1">
      <alignment vertical="center"/>
    </xf>
    <xf numFmtId="49" fontId="3" fillId="2" borderId="2" xfId="4" applyNumberFormat="1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/>
    </xf>
    <xf numFmtId="0" fontId="4" fillId="0" borderId="0" xfId="0" applyFont="1"/>
    <xf numFmtId="164" fontId="7" fillId="0" borderId="2" xfId="4" applyNumberFormat="1" applyFont="1" applyBorder="1" applyAlignment="1">
      <alignment horizontal="center" vertical="center" wrapText="1"/>
    </xf>
    <xf numFmtId="164" fontId="6" fillId="0" borderId="2" xfId="6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22" fillId="0" borderId="0" xfId="0" applyFont="1"/>
    <xf numFmtId="164" fontId="5" fillId="2" borderId="2" xfId="0" applyNumberFormat="1" applyFont="1" applyFill="1" applyBorder="1" applyAlignment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8" fillId="0" borderId="0" xfId="0" applyFont="1"/>
    <xf numFmtId="49" fontId="0" fillId="0" borderId="2" xfId="0" applyNumberForma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0" fontId="0" fillId="0" borderId="0" xfId="5" applyNumberFormat="1" applyFont="1" applyAlignment="1">
      <alignment horizontal="center" vertical="center" wrapText="1"/>
    </xf>
    <xf numFmtId="44" fontId="7" fillId="0" borderId="2" xfId="6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9" fontId="5" fillId="7" borderId="2" xfId="0" applyNumberFormat="1" applyFont="1" applyFill="1" applyBorder="1" applyAlignment="1">
      <alignment horizontal="center" vertical="center"/>
    </xf>
    <xf numFmtId="164" fontId="21" fillId="8" borderId="2" xfId="0" applyNumberFormat="1" applyFont="1" applyFill="1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167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8" applyFont="1"/>
    <xf numFmtId="44" fontId="4" fillId="0" borderId="0" xfId="0" applyNumberFormat="1" applyFont="1" applyAlignment="1">
      <alignment horizontal="center" vertical="center"/>
    </xf>
    <xf numFmtId="3" fontId="7" fillId="5" borderId="2" xfId="1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3" fillId="0" borderId="2" xfId="4" applyNumberFormat="1" applyFont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4" borderId="0" xfId="2" applyFont="1" applyFill="1" applyAlignment="1">
      <alignment horizontal="center" vertical="center"/>
    </xf>
  </cellXfs>
  <cellStyles count="9">
    <cellStyle name="Moeda" xfId="8" builtinId="4"/>
    <cellStyle name="Normal" xfId="0" builtinId="0"/>
    <cellStyle name="Normal 10" xfId="7" xr:uid="{00000000-0005-0000-0000-000002000000}"/>
    <cellStyle name="Normal 2" xfId="2" xr:uid="{00000000-0005-0000-0000-000003000000}"/>
    <cellStyle name="Normal 2 2 2" xfId="4" xr:uid="{00000000-0005-0000-0000-000004000000}"/>
    <cellStyle name="Normal_Plan1" xfId="1" xr:uid="{00000000-0005-0000-0000-000005000000}"/>
    <cellStyle name="Porcentagem" xfId="5" builtinId="5"/>
    <cellStyle name="Vírgula" xfId="6" builtinId="3"/>
    <cellStyle name="Vírgula 2" xfId="3" xr:uid="{00000000-0005-0000-0000-000008000000}"/>
  </cellStyles>
  <dxfs count="5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9797"/>
      <color rgb="FFED9393"/>
      <color rgb="FFF7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476250</xdr:colOff>
      <xdr:row>2</xdr:row>
      <xdr:rowOff>47625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32\Desktop\Nova%20pasta\EXCEL\PLANILHA%20OR&#199;AMENT&#193;RIA%20GALP&#195;O%20COLETA%20SELETI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 ONERADO"/>
      <sheetName val="CÁLCULOS"/>
      <sheetName val="QUANTITATIVO "/>
    </sheetNames>
    <sheetDataSet>
      <sheetData sheetId="0">
        <row r="3">
          <cell r="B3" t="str">
            <v>BOLETIM REFERENCIAL DE CUSTOS - TABELA DE SERVIÇOS</v>
          </cell>
          <cell r="C3"/>
          <cell r="D3"/>
          <cell r="E3"/>
          <cell r="F3"/>
          <cell r="G3"/>
          <cell r="H3"/>
          <cell r="I3"/>
        </row>
        <row r="4">
          <cell r="B4" t="str">
            <v>SEM DESONERAÇÃO</v>
          </cell>
          <cell r="C4"/>
          <cell r="D4"/>
          <cell r="E4"/>
          <cell r="F4"/>
          <cell r="G4"/>
          <cell r="H4"/>
          <cell r="I4"/>
        </row>
        <row r="5">
          <cell r="B5"/>
          <cell r="C5"/>
          <cell r="D5"/>
          <cell r="E5"/>
          <cell r="F5"/>
          <cell r="G5" t="str">
            <v>Versão 200</v>
          </cell>
          <cell r="H5"/>
          <cell r="I5"/>
        </row>
        <row r="6">
          <cell r="B6"/>
          <cell r="C6"/>
          <cell r="D6"/>
          <cell r="E6"/>
          <cell r="F6" t="str">
            <v>Data Base:</v>
          </cell>
          <cell r="G6" t="str">
            <v>NOV/25</v>
          </cell>
          <cell r="H6"/>
          <cell r="I6"/>
        </row>
        <row r="7">
          <cell r="B7"/>
          <cell r="C7"/>
          <cell r="D7" t="str">
            <v>BDI :</v>
          </cell>
          <cell r="E7">
            <v>0</v>
          </cell>
          <cell r="F7" t="str">
            <v>L.S.:</v>
          </cell>
          <cell r="G7">
            <v>1.2823</v>
          </cell>
          <cell r="H7"/>
          <cell r="I7"/>
        </row>
        <row r="8">
          <cell r="B8" t="str">
            <v>Referência</v>
          </cell>
          <cell r="C8" t="str">
            <v xml:space="preserve"> Descrição</v>
          </cell>
          <cell r="D8" t="str">
            <v>Un</v>
          </cell>
          <cell r="E8" t="str">
            <v>Material</v>
          </cell>
          <cell r="F8" t="str">
            <v>Mão de Obra</v>
          </cell>
          <cell r="G8" t="str">
            <v>Custo Total</v>
          </cell>
          <cell r="H8"/>
          <cell r="I8"/>
        </row>
        <row r="9">
          <cell r="B9" t="str">
            <v>01</v>
          </cell>
          <cell r="C9" t="str">
            <v>SERVICO TECNICO ESPECIALIZADO</v>
          </cell>
          <cell r="D9"/>
          <cell r="E9"/>
          <cell r="F9"/>
          <cell r="G9"/>
          <cell r="H9"/>
          <cell r="I9"/>
        </row>
        <row r="10">
          <cell r="B10" t="str">
            <v>01.02</v>
          </cell>
          <cell r="C10" t="str">
            <v>Parecer técnico</v>
          </cell>
          <cell r="D10"/>
          <cell r="E10"/>
          <cell r="F10"/>
          <cell r="G10"/>
          <cell r="H10"/>
          <cell r="I10"/>
        </row>
        <row r="11">
          <cell r="B11" t="str">
            <v>01.02.071</v>
          </cell>
          <cell r="C11" t="str">
            <v>Parecer técnico de fundações, contenções e recomendações gerais, para empreendimentos com área construída até 1.000 m²</v>
          </cell>
          <cell r="D11" t="str">
            <v>UN</v>
          </cell>
          <cell r="E11"/>
          <cell r="F11">
            <v>7204.93</v>
          </cell>
          <cell r="G11">
            <v>7204.93</v>
          </cell>
          <cell r="H11">
            <v>15</v>
          </cell>
          <cell r="I11"/>
        </row>
        <row r="12">
          <cell r="B12" t="str">
            <v>01.02.081</v>
          </cell>
          <cell r="C12" t="str">
            <v>Parecer técnico de fundações, contenções e recomendações gerais, para empreendimentos com área construída de 1.001 a 2.000 m²</v>
          </cell>
          <cell r="D12" t="str">
            <v>UN</v>
          </cell>
          <cell r="E12"/>
          <cell r="F12">
            <v>9581.15</v>
          </cell>
          <cell r="G12">
            <v>9581.15</v>
          </cell>
          <cell r="H12">
            <v>15</v>
          </cell>
          <cell r="I12"/>
        </row>
        <row r="13">
          <cell r="B13" t="str">
            <v>01.02.091</v>
          </cell>
          <cell r="C13" t="str">
            <v>Parecer técnico de fundações, contenções e recomendações gerais, para empreendimentos com área construída de 2.001 a 5.000 m²</v>
          </cell>
          <cell r="D13" t="str">
            <v>UN</v>
          </cell>
          <cell r="E13"/>
          <cell r="F13">
            <v>16366.75</v>
          </cell>
          <cell r="G13">
            <v>16366.75</v>
          </cell>
          <cell r="H13">
            <v>15</v>
          </cell>
          <cell r="I13"/>
        </row>
        <row r="14">
          <cell r="B14" t="str">
            <v>01.02.101</v>
          </cell>
          <cell r="C14" t="str">
            <v>Parecer técnico de fundações, contenções e recomendações gerais, para empreendimentos com área construída de 5.001 a 10.000 m²</v>
          </cell>
          <cell r="D14" t="str">
            <v>UN</v>
          </cell>
          <cell r="E14"/>
          <cell r="F14">
            <v>22440.73</v>
          </cell>
          <cell r="G14">
            <v>22440.73</v>
          </cell>
          <cell r="H14">
            <v>15</v>
          </cell>
          <cell r="I14"/>
        </row>
        <row r="15">
          <cell r="B15" t="str">
            <v>01.02.111</v>
          </cell>
          <cell r="C15" t="str">
            <v>Parecer técnico de fundações, contenções e recomendações gerais, para empreendimentos com área construída acima de 10.000 m²</v>
          </cell>
          <cell r="D15" t="str">
            <v>UN</v>
          </cell>
          <cell r="E15"/>
          <cell r="F15">
            <v>26151.21</v>
          </cell>
          <cell r="G15">
            <v>26151.21</v>
          </cell>
          <cell r="H15">
            <v>15</v>
          </cell>
          <cell r="I15"/>
        </row>
        <row r="16">
          <cell r="B16" t="str">
            <v>01.06</v>
          </cell>
          <cell r="C16" t="str">
            <v>Projeto de instalações elétricas</v>
          </cell>
          <cell r="D16"/>
          <cell r="E16"/>
          <cell r="F16"/>
          <cell r="G16"/>
          <cell r="H16"/>
          <cell r="I16"/>
        </row>
        <row r="17">
          <cell r="B17" t="str">
            <v>01.06.021</v>
          </cell>
          <cell r="C17" t="str">
            <v>Elaboração de projeto de adequação de entrada de energia elétrica junto a concessionária, com medição em baixa tensão e demanda até 75 kVA</v>
          </cell>
          <cell r="D17" t="str">
            <v>UN</v>
          </cell>
          <cell r="E17"/>
          <cell r="F17">
            <v>9202.36</v>
          </cell>
          <cell r="G17">
            <v>9202.36</v>
          </cell>
          <cell r="H17">
            <v>15</v>
          </cell>
        </row>
        <row r="18">
          <cell r="B18" t="str">
            <v>01.06.031</v>
          </cell>
          <cell r="C18" t="str">
            <v>Elaboração de projeto de adequação de entrada de energia elétrica junto a concessionária, com medição em média tensão, subestação simplificada e demanda de 75 kVA a 300 kVA</v>
          </cell>
          <cell r="D18" t="str">
            <v>UN</v>
          </cell>
          <cell r="E18"/>
          <cell r="F18">
            <v>15587.22</v>
          </cell>
          <cell r="G18">
            <v>15587.22</v>
          </cell>
          <cell r="H18">
            <v>15</v>
          </cell>
        </row>
        <row r="19">
          <cell r="B19" t="str">
            <v>01.06.032</v>
          </cell>
          <cell r="C19" t="str">
            <v>Elaboração de projeto de adequação de entrada de energia elétrica junto a concessionária, com medição em média tensão e demanda de 75 kVA a 300 kVA</v>
          </cell>
          <cell r="D19" t="str">
            <v>UN</v>
          </cell>
          <cell r="E19"/>
          <cell r="F19">
            <v>21092.240000000002</v>
          </cell>
          <cell r="G19">
            <v>21092.240000000002</v>
          </cell>
          <cell r="H19">
            <v>15</v>
          </cell>
        </row>
        <row r="20">
          <cell r="B20" t="str">
            <v>01.06.041</v>
          </cell>
          <cell r="C20" t="str">
            <v>Elaboração de projeto de adequação de entrada de energia elétrica junto a concessionária, com medição em média tensão e demanda acima de 300 kVA a 2 MVA</v>
          </cell>
          <cell r="D20" t="str">
            <v>UN</v>
          </cell>
          <cell r="E20"/>
          <cell r="F20">
            <v>28055</v>
          </cell>
          <cell r="G20">
            <v>28055</v>
          </cell>
          <cell r="H20">
            <v>15</v>
          </cell>
        </row>
        <row r="21">
          <cell r="B21" t="str">
            <v>01.17</v>
          </cell>
          <cell r="C21" t="str">
            <v>Projeto executivo</v>
          </cell>
          <cell r="D21"/>
          <cell r="E21"/>
          <cell r="F21"/>
          <cell r="G21"/>
          <cell r="H21"/>
        </row>
        <row r="22">
          <cell r="B22" t="str">
            <v>01.17.031</v>
          </cell>
          <cell r="C22" t="str">
            <v>Projeto executivo de arquitetura em formato A1</v>
          </cell>
          <cell r="D22" t="str">
            <v>UN</v>
          </cell>
          <cell r="E22"/>
          <cell r="F22">
            <v>3624.6</v>
          </cell>
          <cell r="G22">
            <v>3624.6</v>
          </cell>
          <cell r="H22">
            <v>15</v>
          </cell>
        </row>
        <row r="23">
          <cell r="B23" t="str">
            <v>01.17.041</v>
          </cell>
          <cell r="C23" t="str">
            <v>Projeto executivo de arquitetura em formato A0</v>
          </cell>
          <cell r="D23" t="str">
            <v>UN</v>
          </cell>
          <cell r="E23"/>
          <cell r="F23">
            <v>4900.1400000000003</v>
          </cell>
          <cell r="G23">
            <v>4900.1400000000003</v>
          </cell>
          <cell r="H23">
            <v>15</v>
          </cell>
        </row>
        <row r="24">
          <cell r="B24" t="str">
            <v>01.17.051</v>
          </cell>
          <cell r="C24" t="str">
            <v>Projeto executivo de estrutura em formato A1</v>
          </cell>
          <cell r="D24" t="str">
            <v>UN</v>
          </cell>
          <cell r="E24"/>
          <cell r="F24">
            <v>2658.26</v>
          </cell>
          <cell r="G24">
            <v>2658.26</v>
          </cell>
          <cell r="H24">
            <v>15</v>
          </cell>
        </row>
        <row r="25">
          <cell r="B25" t="str">
            <v>01.17.061</v>
          </cell>
          <cell r="C25" t="str">
            <v>Projeto executivo de estrutura em formato A0</v>
          </cell>
          <cell r="D25" t="str">
            <v>UN</v>
          </cell>
          <cell r="E25"/>
          <cell r="F25">
            <v>3637.02</v>
          </cell>
          <cell r="G25">
            <v>3637.02</v>
          </cell>
          <cell r="H25">
            <v>15</v>
          </cell>
        </row>
        <row r="26">
          <cell r="B26" t="str">
            <v>01.17.071</v>
          </cell>
          <cell r="C26" t="str">
            <v>Projeto executivo de instalações hidráulicas em formato A1</v>
          </cell>
          <cell r="D26" t="str">
            <v>UN</v>
          </cell>
          <cell r="E26"/>
          <cell r="F26">
            <v>1141.18</v>
          </cell>
          <cell r="G26">
            <v>1141.18</v>
          </cell>
          <cell r="H26">
            <v>15</v>
          </cell>
        </row>
        <row r="27">
          <cell r="B27" t="str">
            <v>01.17.081</v>
          </cell>
          <cell r="C27" t="str">
            <v>Projeto executivo de instalações hidráulicas em formato A0</v>
          </cell>
          <cell r="D27" t="str">
            <v>UN</v>
          </cell>
          <cell r="E27"/>
          <cell r="F27">
            <v>1519.09</v>
          </cell>
          <cell r="G27">
            <v>1519.09</v>
          </cell>
          <cell r="H27">
            <v>15</v>
          </cell>
        </row>
        <row r="28">
          <cell r="B28" t="str">
            <v>01.17.111</v>
          </cell>
          <cell r="C28" t="str">
            <v>Projeto executivo de instalações elétricas em formato A1</v>
          </cell>
          <cell r="D28" t="str">
            <v>UN</v>
          </cell>
          <cell r="E28"/>
          <cell r="F28">
            <v>1267.26</v>
          </cell>
          <cell r="G28">
            <v>1267.26</v>
          </cell>
          <cell r="H28">
            <v>15</v>
          </cell>
        </row>
        <row r="29">
          <cell r="B29" t="str">
            <v>01.17.121</v>
          </cell>
          <cell r="C29" t="str">
            <v>Projeto executivo de instalações elétricas em formato A0</v>
          </cell>
          <cell r="D29" t="str">
            <v>UN</v>
          </cell>
          <cell r="E29"/>
          <cell r="F29">
            <v>1757.15</v>
          </cell>
          <cell r="G29">
            <v>1757.15</v>
          </cell>
          <cell r="H29">
            <v>15</v>
          </cell>
        </row>
        <row r="30">
          <cell r="B30" t="str">
            <v>01.17.151</v>
          </cell>
          <cell r="C30" t="str">
            <v>Projeto executivo de climatização em formato A1</v>
          </cell>
          <cell r="D30" t="str">
            <v>UN</v>
          </cell>
          <cell r="E30"/>
          <cell r="F30">
            <v>2439.23</v>
          </cell>
          <cell r="G30">
            <v>2439.23</v>
          </cell>
          <cell r="H30">
            <v>15</v>
          </cell>
        </row>
        <row r="31">
          <cell r="B31" t="str">
            <v>01.17.161</v>
          </cell>
          <cell r="C31" t="str">
            <v>Projeto executivo de climatização em formato A0</v>
          </cell>
          <cell r="D31" t="str">
            <v>UN</v>
          </cell>
          <cell r="E31"/>
          <cell r="F31">
            <v>3324.97</v>
          </cell>
          <cell r="G31">
            <v>3324.97</v>
          </cell>
          <cell r="H31">
            <v>15</v>
          </cell>
        </row>
        <row r="32">
          <cell r="B32" t="str">
            <v>01.17.171</v>
          </cell>
          <cell r="C32" t="str">
            <v>Projeto executivo de chuveiros automáticos em formato A1</v>
          </cell>
          <cell r="D32" t="str">
            <v>UN</v>
          </cell>
          <cell r="E32"/>
          <cell r="F32">
            <v>2105.98</v>
          </cell>
          <cell r="G32">
            <v>2105.98</v>
          </cell>
          <cell r="H32">
            <v>15</v>
          </cell>
        </row>
        <row r="33">
          <cell r="B33" t="str">
            <v>01.17.181</v>
          </cell>
          <cell r="C33" t="str">
            <v>Projeto executivo de chuveiros automáticos em formato A0</v>
          </cell>
          <cell r="D33" t="str">
            <v>UN</v>
          </cell>
          <cell r="E33"/>
          <cell r="F33">
            <v>2722.06</v>
          </cell>
          <cell r="G33">
            <v>2722.06</v>
          </cell>
          <cell r="H33">
            <v>15</v>
          </cell>
        </row>
        <row r="34">
          <cell r="B34" t="str">
            <v>01.20</v>
          </cell>
          <cell r="C34" t="str">
            <v>Levantamento topográfico e geofísico</v>
          </cell>
          <cell r="D34"/>
          <cell r="E34"/>
          <cell r="F34"/>
          <cell r="G34"/>
          <cell r="H34"/>
        </row>
        <row r="35">
          <cell r="B35" t="str">
            <v>01.20.010</v>
          </cell>
          <cell r="C35" t="str">
            <v>Taxa de mobilização e desmobilização de equipamentos para execução de levantamento topográfico</v>
          </cell>
          <cell r="D35" t="str">
            <v>TX</v>
          </cell>
          <cell r="E35">
            <v>1150.83</v>
          </cell>
          <cell r="F35"/>
          <cell r="G35">
            <v>1150.83</v>
          </cell>
          <cell r="H35">
            <v>15</v>
          </cell>
        </row>
        <row r="36">
          <cell r="B36" t="str">
            <v>01.20.280</v>
          </cell>
          <cell r="C36" t="str">
            <v>Levantamento planimétrico de área pavimentada para veículo e pedestre</v>
          </cell>
          <cell r="D36" t="str">
            <v>M2</v>
          </cell>
          <cell r="E36">
            <v>7.0000000000000007E-2</v>
          </cell>
          <cell r="F36">
            <v>0.18</v>
          </cell>
          <cell r="G36">
            <v>0.25</v>
          </cell>
          <cell r="H36">
            <v>15</v>
          </cell>
        </row>
        <row r="37">
          <cell r="B37" t="str">
            <v>01.20.691</v>
          </cell>
          <cell r="C37" t="str">
            <v>Levantamento planimétrico cadastral com áreas ocupadas predominantemente por comunidades - área até 20.000 m² (mínimo de 3.500 m²)</v>
          </cell>
          <cell r="D37" t="str">
            <v>M2</v>
          </cell>
          <cell r="E37">
            <v>0.41</v>
          </cell>
          <cell r="F37">
            <v>0.59</v>
          </cell>
          <cell r="G37">
            <v>1</v>
          </cell>
          <cell r="H37">
            <v>15</v>
          </cell>
        </row>
        <row r="38">
          <cell r="B38" t="str">
            <v>01.20.701</v>
          </cell>
          <cell r="C38" t="str">
            <v>Levantamento planimétrico cadastral com áreas ocupadas predominantemente por comunidades - área acima de 20.000 m² até 200.000 m²</v>
          </cell>
          <cell r="D38" t="str">
            <v>M2</v>
          </cell>
          <cell r="E38">
            <v>0.32</v>
          </cell>
          <cell r="F38">
            <v>0.46</v>
          </cell>
          <cell r="G38">
            <v>0.78</v>
          </cell>
          <cell r="H38">
            <v>15</v>
          </cell>
        </row>
        <row r="39">
          <cell r="B39" t="str">
            <v>01.20.711</v>
          </cell>
          <cell r="C39" t="str">
            <v>Levantamento planimétrico cadastral com áreas ocupadas predominantemente por comunidades - área acima de 200.000 m²</v>
          </cell>
          <cell r="D39" t="str">
            <v>M2</v>
          </cell>
          <cell r="E39">
            <v>0.27</v>
          </cell>
          <cell r="F39">
            <v>0.37</v>
          </cell>
          <cell r="G39">
            <v>0.64</v>
          </cell>
          <cell r="H39">
            <v>15</v>
          </cell>
        </row>
        <row r="40">
          <cell r="B40" t="str">
            <v>01.20.721</v>
          </cell>
          <cell r="C40" t="str">
            <v>Levantamento planimétrico cadastral com áreas até 50% de ocupação - área até 20.000 m² (mínimo de 3.500 m²)</v>
          </cell>
          <cell r="D40" t="str">
            <v>M2</v>
          </cell>
          <cell r="E40">
            <v>0.37</v>
          </cell>
          <cell r="F40">
            <v>0.51</v>
          </cell>
          <cell r="G40">
            <v>0.88</v>
          </cell>
          <cell r="H40">
            <v>15</v>
          </cell>
        </row>
        <row r="41">
          <cell r="B41" t="str">
            <v>01.20.731</v>
          </cell>
          <cell r="C41" t="str">
            <v>Levantamento planimétrico cadastral com áreas até 50% de ocupação - área acima de 20.000 m² até 200.000 m²</v>
          </cell>
          <cell r="D41" t="str">
            <v>M2</v>
          </cell>
          <cell r="E41">
            <v>0.17</v>
          </cell>
          <cell r="F41">
            <v>0.56999999999999995</v>
          </cell>
          <cell r="G41">
            <v>0.74</v>
          </cell>
          <cell r="H41">
            <v>15</v>
          </cell>
        </row>
        <row r="42">
          <cell r="B42" t="str">
            <v>01.20.741</v>
          </cell>
          <cell r="C42" t="str">
            <v>Levantamento planimétrico cadastral com áreas até 50% de ocupação - área acima de 200.000 m²</v>
          </cell>
          <cell r="D42" t="str">
            <v>M2</v>
          </cell>
          <cell r="E42">
            <v>0.23</v>
          </cell>
          <cell r="F42">
            <v>0.32</v>
          </cell>
          <cell r="G42">
            <v>0.55000000000000004</v>
          </cell>
          <cell r="H42">
            <v>15</v>
          </cell>
        </row>
        <row r="43">
          <cell r="B43" t="str">
            <v>01.20.751</v>
          </cell>
          <cell r="C43" t="str">
            <v>Levantamento planimétrico cadastral com áreas acima de 50% de ocupação - área até 20.000 m² (mínimo de 4.000 m²)</v>
          </cell>
          <cell r="D43" t="str">
            <v>M2</v>
          </cell>
          <cell r="E43">
            <v>0.32</v>
          </cell>
          <cell r="F43">
            <v>0.46</v>
          </cell>
          <cell r="G43">
            <v>0.78</v>
          </cell>
          <cell r="H43">
            <v>15</v>
          </cell>
        </row>
        <row r="44">
          <cell r="B44" t="str">
            <v>01.20.761</v>
          </cell>
          <cell r="C44" t="str">
            <v>Levantamento planimétrico cadastral com áreas acima de 50% de ocupação - área acima de 20.000 m² até 200.000 m²</v>
          </cell>
          <cell r="D44" t="str">
            <v>M2</v>
          </cell>
          <cell r="E44">
            <v>0.28000000000000003</v>
          </cell>
          <cell r="F44">
            <v>0.4</v>
          </cell>
          <cell r="G44">
            <v>0.68</v>
          </cell>
          <cell r="H44">
            <v>15</v>
          </cell>
        </row>
        <row r="45">
          <cell r="B45" t="str">
            <v>01.20.771</v>
          </cell>
          <cell r="C45" t="str">
            <v>Levantamento planimétrico cadastral com áreas acima de 50% de ocupação - área acima de 200.000 m²</v>
          </cell>
          <cell r="D45" t="str">
            <v>M2</v>
          </cell>
          <cell r="E45">
            <v>0.27</v>
          </cell>
          <cell r="F45">
            <v>0.38</v>
          </cell>
          <cell r="G45">
            <v>0.65</v>
          </cell>
          <cell r="H45">
            <v>15</v>
          </cell>
        </row>
        <row r="46">
          <cell r="B46" t="str">
            <v>01.20.781</v>
          </cell>
          <cell r="C46" t="str">
            <v>Levantamento planialtimétrico cadastral com áreas ocupadas predominantemente por comunidades - área até 20.000 m² (mínimo de 3.500 m²)</v>
          </cell>
          <cell r="D46" t="str">
            <v>M2</v>
          </cell>
          <cell r="E46">
            <v>0.45</v>
          </cell>
          <cell r="F46">
            <v>0.63</v>
          </cell>
          <cell r="G46">
            <v>1.08</v>
          </cell>
          <cell r="H46">
            <v>15</v>
          </cell>
        </row>
        <row r="47">
          <cell r="B47" t="str">
            <v>01.20.791</v>
          </cell>
          <cell r="C47" t="str">
            <v>Levantamento planialtimétrico cadastral com áreas ocupadas predominantemente por comunidades - área acima de 20.000 m² até 200.000 m²</v>
          </cell>
          <cell r="D47" t="str">
            <v>M2</v>
          </cell>
          <cell r="E47">
            <v>0.36</v>
          </cell>
          <cell r="F47">
            <v>0.5</v>
          </cell>
          <cell r="G47">
            <v>0.86</v>
          </cell>
          <cell r="H47">
            <v>15</v>
          </cell>
        </row>
        <row r="48">
          <cell r="B48" t="str">
            <v>01.20.801</v>
          </cell>
          <cell r="C48" t="str">
            <v>Levantamento planialtimétrico cadastral com áreas ocupadas predominantemente por comunidades - área acima de 200.000 m²</v>
          </cell>
          <cell r="D48" t="str">
            <v>M2</v>
          </cell>
          <cell r="E48">
            <v>0.28000000000000003</v>
          </cell>
          <cell r="F48">
            <v>0.4</v>
          </cell>
          <cell r="G48">
            <v>0.68</v>
          </cell>
          <cell r="H48">
            <v>15</v>
          </cell>
        </row>
        <row r="49">
          <cell r="B49" t="str">
            <v>01.20.811</v>
          </cell>
          <cell r="C49" t="str">
            <v>Levantamento planialtimétrico cadastral com áreas até 50% de ocupação - área até 20.000 m² (mínimo de 4.000 m²)</v>
          </cell>
          <cell r="D49" t="str">
            <v>M2</v>
          </cell>
          <cell r="E49">
            <v>0.37</v>
          </cell>
          <cell r="F49">
            <v>0.53</v>
          </cell>
          <cell r="G49">
            <v>0.9</v>
          </cell>
          <cell r="H49">
            <v>15</v>
          </cell>
        </row>
        <row r="50">
          <cell r="B50" t="str">
            <v>01.20.821</v>
          </cell>
          <cell r="C50" t="str">
            <v>Levantamento planialtimétrico cadastral com áreas até 50% de ocupação - área acima de 20.000 m² até 200.000 m²</v>
          </cell>
          <cell r="D50" t="str">
            <v>M2</v>
          </cell>
          <cell r="E50">
            <v>0.31</v>
          </cell>
          <cell r="F50">
            <v>0.44</v>
          </cell>
          <cell r="G50">
            <v>0.75</v>
          </cell>
          <cell r="H50">
            <v>15</v>
          </cell>
        </row>
        <row r="51">
          <cell r="B51" t="str">
            <v>01.20.831</v>
          </cell>
          <cell r="C51" t="str">
            <v>Levantamento planialtimétrico cadastral com áreas até 50% de ocupação - área acima de 200.000 m²</v>
          </cell>
          <cell r="D51" t="str">
            <v>M2</v>
          </cell>
          <cell r="E51">
            <v>0.26</v>
          </cell>
          <cell r="F51">
            <v>0.37</v>
          </cell>
          <cell r="G51">
            <v>0.63</v>
          </cell>
          <cell r="H51">
            <v>15</v>
          </cell>
        </row>
        <row r="52">
          <cell r="B52" t="str">
            <v>01.20.841</v>
          </cell>
          <cell r="C52" t="str">
            <v>Levantamento planialtimétrico cadastral com áreas acima de 50% de ocupação - área até 20.000 m² (mínimo de 3.500 m²)</v>
          </cell>
          <cell r="D52" t="str">
            <v>M2</v>
          </cell>
          <cell r="E52">
            <v>0.44</v>
          </cell>
          <cell r="F52">
            <v>0.62</v>
          </cell>
          <cell r="G52">
            <v>1.06</v>
          </cell>
          <cell r="H52">
            <v>15</v>
          </cell>
        </row>
        <row r="53">
          <cell r="B53" t="str">
            <v>01.20.851</v>
          </cell>
          <cell r="C53" t="str">
            <v>Levantamento planialtimétrico cadastral com áreas acima de 50% de ocupação - área acima de 20.000 m² até 200.000 m²</v>
          </cell>
          <cell r="D53" t="str">
            <v>M2</v>
          </cell>
          <cell r="E53">
            <v>0.28999999999999998</v>
          </cell>
          <cell r="F53">
            <v>0.41</v>
          </cell>
          <cell r="G53">
            <v>0.7</v>
          </cell>
          <cell r="H53">
            <v>15</v>
          </cell>
        </row>
        <row r="54">
          <cell r="B54" t="str">
            <v>01.20.861</v>
          </cell>
          <cell r="C54" t="str">
            <v>Levantamento planialtimétrico cadastral com áreas acima de 50% de ocupação - área acima de 200.000 m²</v>
          </cell>
          <cell r="D54" t="str">
            <v>M2</v>
          </cell>
          <cell r="E54">
            <v>0.18</v>
          </cell>
          <cell r="F54">
            <v>0.44</v>
          </cell>
          <cell r="G54">
            <v>0.62</v>
          </cell>
          <cell r="H54">
            <v>15</v>
          </cell>
        </row>
        <row r="55">
          <cell r="B55" t="str">
            <v>01.20.871</v>
          </cell>
          <cell r="C55" t="str">
            <v>Levantamento planialtimétrico cadastral em área rural até 2 alqueires (mínimo de 10.000 m²)</v>
          </cell>
          <cell r="D55" t="str">
            <v>M2</v>
          </cell>
          <cell r="E55">
            <v>0.19</v>
          </cell>
          <cell r="F55">
            <v>0.25</v>
          </cell>
          <cell r="G55">
            <v>0.44</v>
          </cell>
          <cell r="H55">
            <v>15</v>
          </cell>
        </row>
        <row r="56">
          <cell r="B56" t="str">
            <v>01.20.881</v>
          </cell>
          <cell r="C56" t="str">
            <v>Levantamento planialtimétrico cadastral em área rural acima de 2 até 5 alqueires</v>
          </cell>
          <cell r="D56" t="str">
            <v>M2</v>
          </cell>
          <cell r="E56">
            <v>0.14000000000000001</v>
          </cell>
          <cell r="F56">
            <v>0.2</v>
          </cell>
          <cell r="G56">
            <v>0.34</v>
          </cell>
          <cell r="H56">
            <v>15</v>
          </cell>
        </row>
        <row r="57">
          <cell r="B57" t="str">
            <v>01.20.891</v>
          </cell>
          <cell r="C57" t="str">
            <v>Levantamento planialtimétrico cadastral em área rural acima de 5 até 10 alqueires</v>
          </cell>
          <cell r="D57" t="str">
            <v>M2</v>
          </cell>
          <cell r="E57">
            <v>0.1</v>
          </cell>
          <cell r="F57">
            <v>0.14000000000000001</v>
          </cell>
          <cell r="G57">
            <v>0.24</v>
          </cell>
          <cell r="H57">
            <v>15</v>
          </cell>
        </row>
        <row r="58">
          <cell r="B58" t="str">
            <v>01.20.901</v>
          </cell>
          <cell r="C58" t="str">
            <v>Levantamento planialtimétrico cadastral em área rural acima de 10 alqueires</v>
          </cell>
          <cell r="D58" t="str">
            <v>M2</v>
          </cell>
          <cell r="E58">
            <v>0.09</v>
          </cell>
          <cell r="F58">
            <v>0.12</v>
          </cell>
          <cell r="G58">
            <v>0.21</v>
          </cell>
          <cell r="H58">
            <v>15</v>
          </cell>
        </row>
        <row r="59">
          <cell r="B59" t="str">
            <v>01.20.911</v>
          </cell>
          <cell r="C59" t="str">
            <v>Transporte de referência de nível (RN) - classe IIN (mínimo de 2 km)</v>
          </cell>
          <cell r="D59" t="str">
            <v>KM</v>
          </cell>
          <cell r="E59">
            <v>603.66999999999996</v>
          </cell>
          <cell r="F59">
            <v>752.76</v>
          </cell>
          <cell r="G59">
            <v>1356.43</v>
          </cell>
          <cell r="H59">
            <v>15</v>
          </cell>
        </row>
        <row r="60">
          <cell r="B60" t="str">
            <v>01.20.921</v>
          </cell>
          <cell r="C60" t="str">
            <v>Implantação de marcos através de levantamento com GPS (mínimo de 3 marcos)</v>
          </cell>
          <cell r="D60" t="str">
            <v>UN</v>
          </cell>
          <cell r="E60">
            <v>711.95</v>
          </cell>
          <cell r="F60">
            <v>514.39</v>
          </cell>
          <cell r="G60">
            <v>1226.3399999999999</v>
          </cell>
          <cell r="H60">
            <v>15</v>
          </cell>
        </row>
        <row r="61">
          <cell r="B61" t="str">
            <v>01.21</v>
          </cell>
          <cell r="C61" t="str">
            <v>Estudo geotecnico (sondagem)</v>
          </cell>
          <cell r="D61"/>
          <cell r="E61"/>
          <cell r="F61"/>
          <cell r="G61"/>
          <cell r="H61"/>
        </row>
        <row r="62">
          <cell r="B62" t="str">
            <v>01.21.010</v>
          </cell>
          <cell r="C62" t="str">
            <v>Taxa de mobilização e desmobilização de equipamentos para execução de sondagem</v>
          </cell>
          <cell r="D62" t="str">
            <v>TX</v>
          </cell>
          <cell r="E62">
            <v>1342.33</v>
          </cell>
          <cell r="F62"/>
          <cell r="G62">
            <v>1342.33</v>
          </cell>
          <cell r="H62">
            <v>15</v>
          </cell>
        </row>
        <row r="63">
          <cell r="B63" t="str">
            <v>01.21.090</v>
          </cell>
          <cell r="C63" t="str">
            <v>Taxa de mobilização e desmobilização de equipamentos para execução de sondagem rotativa</v>
          </cell>
          <cell r="D63" t="str">
            <v>TX</v>
          </cell>
          <cell r="E63">
            <v>6995.32</v>
          </cell>
          <cell r="F63"/>
          <cell r="G63">
            <v>6995.32</v>
          </cell>
          <cell r="H63">
            <v>15</v>
          </cell>
        </row>
        <row r="64">
          <cell r="B64" t="str">
            <v>01.21.100</v>
          </cell>
          <cell r="C64" t="str">
            <v>Sondagem do terreno a trado</v>
          </cell>
          <cell r="D64" t="str">
            <v>M</v>
          </cell>
          <cell r="E64">
            <v>104.58</v>
          </cell>
          <cell r="F64"/>
          <cell r="G64">
            <v>104.58</v>
          </cell>
          <cell r="H64">
            <v>15</v>
          </cell>
        </row>
        <row r="65">
          <cell r="B65" t="str">
            <v>01.21.110</v>
          </cell>
          <cell r="C65" t="str">
            <v>Sondagem do terreno à percussão (mínimo de 30 m)</v>
          </cell>
          <cell r="D65" t="str">
            <v>M</v>
          </cell>
          <cell r="E65">
            <v>91.32</v>
          </cell>
          <cell r="F65"/>
          <cell r="G65">
            <v>91.32</v>
          </cell>
          <cell r="H65">
            <v>15</v>
          </cell>
        </row>
        <row r="66">
          <cell r="B66" t="str">
            <v>01.21.120</v>
          </cell>
          <cell r="C66" t="str">
            <v>Sondagem do terreno rotativa em solo</v>
          </cell>
          <cell r="D66" t="str">
            <v>M</v>
          </cell>
          <cell r="E66">
            <v>412.79</v>
          </cell>
          <cell r="F66"/>
          <cell r="G66">
            <v>412.79</v>
          </cell>
          <cell r="H66">
            <v>15</v>
          </cell>
        </row>
        <row r="67">
          <cell r="B67" t="str">
            <v>01.21.130</v>
          </cell>
          <cell r="C67" t="str">
            <v>Sondagem do terreno rotativa em rocha</v>
          </cell>
          <cell r="D67" t="str">
            <v>M</v>
          </cell>
          <cell r="E67">
            <v>653.01</v>
          </cell>
          <cell r="F67"/>
          <cell r="G67">
            <v>653.01</v>
          </cell>
          <cell r="H67">
            <v>15</v>
          </cell>
        </row>
        <row r="68">
          <cell r="B68" t="str">
            <v>01.21.140</v>
          </cell>
          <cell r="C68" t="str">
            <v>Sondagem do terreno à percussão com a utilização de torquímetro (mínimo de 30 m)</v>
          </cell>
          <cell r="D68" t="str">
            <v>M</v>
          </cell>
          <cell r="E68">
            <v>101.61</v>
          </cell>
          <cell r="F68"/>
          <cell r="G68">
            <v>101.61</v>
          </cell>
          <cell r="H68">
            <v>15</v>
          </cell>
        </row>
        <row r="69">
          <cell r="B69" t="str">
            <v>01.23</v>
          </cell>
          <cell r="C69" t="str">
            <v>Tratamento, recuperação e trabalhos especiais em concreto</v>
          </cell>
          <cell r="D69"/>
          <cell r="E69"/>
          <cell r="F69"/>
          <cell r="G69"/>
          <cell r="H69"/>
        </row>
        <row r="70">
          <cell r="B70" t="str">
            <v>01.23.010</v>
          </cell>
          <cell r="C70" t="str">
            <v>Taxa de mobilização e desmobilização de equipamentos para execução de corte em concreto armado</v>
          </cell>
          <cell r="D70" t="str">
            <v>TX</v>
          </cell>
          <cell r="E70">
            <v>421.15</v>
          </cell>
          <cell r="F70"/>
          <cell r="G70">
            <v>421.15</v>
          </cell>
          <cell r="H70">
            <v>15</v>
          </cell>
        </row>
        <row r="71">
          <cell r="B71" t="str">
            <v>01.23.020</v>
          </cell>
          <cell r="C71" t="str">
            <v>Limpeza de armadura com escova de aço</v>
          </cell>
          <cell r="D71" t="str">
            <v>M2</v>
          </cell>
          <cell r="E71">
            <v>3.09</v>
          </cell>
          <cell r="F71">
            <v>6.81</v>
          </cell>
          <cell r="G71">
            <v>9.9</v>
          </cell>
          <cell r="H71">
            <v>15</v>
          </cell>
        </row>
        <row r="72">
          <cell r="B72" t="str">
            <v>01.23.030</v>
          </cell>
          <cell r="C72" t="str">
            <v>Preparo de ponte de aderência com adesivo a base de epóxi</v>
          </cell>
          <cell r="D72" t="str">
            <v>M2</v>
          </cell>
          <cell r="E72">
            <v>100.85</v>
          </cell>
          <cell r="F72">
            <v>50.35</v>
          </cell>
          <cell r="G72">
            <v>151.19999999999999</v>
          </cell>
          <cell r="H72">
            <v>15</v>
          </cell>
        </row>
        <row r="73">
          <cell r="B73" t="str">
            <v>01.23.056</v>
          </cell>
          <cell r="C73" t="str">
            <v>Tratamento de armadura com produto anticorrosivo a base de zinco</v>
          </cell>
          <cell r="D73" t="str">
            <v>M2</v>
          </cell>
          <cell r="E73">
            <v>22.13</v>
          </cell>
          <cell r="F73">
            <v>48.01</v>
          </cell>
          <cell r="G73">
            <v>70.14</v>
          </cell>
          <cell r="H73">
            <v>15</v>
          </cell>
        </row>
        <row r="74">
          <cell r="B74" t="str">
            <v>01.23.060</v>
          </cell>
          <cell r="C74" t="str">
            <v>Corte de concreto deteriorado inclusive remoção dos detritos</v>
          </cell>
          <cell r="D74" t="str">
            <v>M2</v>
          </cell>
          <cell r="E74"/>
          <cell r="F74">
            <v>34.07</v>
          </cell>
          <cell r="G74">
            <v>34.07</v>
          </cell>
          <cell r="H74">
            <v>15</v>
          </cell>
        </row>
        <row r="75">
          <cell r="B75" t="str">
            <v>01.23.070</v>
          </cell>
          <cell r="C75" t="str">
            <v>Demarcação de área com disco de corte diamantado</v>
          </cell>
          <cell r="D75" t="str">
            <v>M</v>
          </cell>
          <cell r="E75">
            <v>1.07</v>
          </cell>
          <cell r="F75">
            <v>5.03</v>
          </cell>
          <cell r="G75">
            <v>6.1</v>
          </cell>
          <cell r="H75">
            <v>15</v>
          </cell>
        </row>
        <row r="76">
          <cell r="B76" t="str">
            <v>01.23.100</v>
          </cell>
          <cell r="C76" t="str">
            <v>Demolição de concreto armado com preservação de armadura, para reforço e recuperação estrutural</v>
          </cell>
          <cell r="D76" t="str">
            <v>M3</v>
          </cell>
          <cell r="E76"/>
          <cell r="F76">
            <v>514.15</v>
          </cell>
          <cell r="G76">
            <v>514.15</v>
          </cell>
          <cell r="H76">
            <v>15</v>
          </cell>
        </row>
        <row r="77">
          <cell r="B77" t="str">
            <v>01.23.140</v>
          </cell>
          <cell r="C77" t="str">
            <v>Furação de 1 1/4´ em concreto armado</v>
          </cell>
          <cell r="D77" t="str">
            <v>M</v>
          </cell>
          <cell r="E77">
            <v>270.07</v>
          </cell>
          <cell r="F77"/>
          <cell r="G77">
            <v>270.07</v>
          </cell>
          <cell r="H77">
            <v>15</v>
          </cell>
        </row>
        <row r="78">
          <cell r="B78" t="str">
            <v>01.23.150</v>
          </cell>
          <cell r="C78" t="str">
            <v>Furação de 1 1/2´ em concreto armado</v>
          </cell>
          <cell r="D78" t="str">
            <v>M</v>
          </cell>
          <cell r="E78">
            <v>272.39999999999998</v>
          </cell>
          <cell r="F78"/>
          <cell r="G78">
            <v>272.39999999999998</v>
          </cell>
          <cell r="H78">
            <v>15</v>
          </cell>
        </row>
        <row r="79">
          <cell r="B79" t="str">
            <v>01.23.160</v>
          </cell>
          <cell r="C79" t="str">
            <v>Furação de 2 1/4´ em concreto armado</v>
          </cell>
          <cell r="D79" t="str">
            <v>M</v>
          </cell>
          <cell r="E79">
            <v>377.36</v>
          </cell>
          <cell r="F79"/>
          <cell r="G79">
            <v>377.36</v>
          </cell>
          <cell r="H79">
            <v>15</v>
          </cell>
        </row>
        <row r="80">
          <cell r="B80" t="str">
            <v>01.23.190</v>
          </cell>
          <cell r="C80" t="str">
            <v>Furação de 2 1/2´ em concreto armado</v>
          </cell>
          <cell r="D80" t="str">
            <v>M</v>
          </cell>
          <cell r="E80">
            <v>387.85</v>
          </cell>
          <cell r="F80"/>
          <cell r="G80">
            <v>387.85</v>
          </cell>
          <cell r="H80">
            <v>15</v>
          </cell>
        </row>
        <row r="81">
          <cell r="B81" t="str">
            <v>01.23.200</v>
          </cell>
          <cell r="C81" t="str">
            <v>Taxa de mobilização e desmobilização de equipamentos para execução de perfuração em concreto</v>
          </cell>
          <cell r="D81" t="str">
            <v>TX</v>
          </cell>
          <cell r="E81">
            <v>227.04</v>
          </cell>
          <cell r="F81"/>
          <cell r="G81">
            <v>227.04</v>
          </cell>
          <cell r="H81">
            <v>15</v>
          </cell>
        </row>
        <row r="82">
          <cell r="B82" t="str">
            <v>01.23.221</v>
          </cell>
          <cell r="C82" t="str">
            <v>Furação para até 10mm x 100mm em concreto armado, inclusive colagem de armadura (para até 8mm)</v>
          </cell>
          <cell r="D82" t="str">
            <v>UN</v>
          </cell>
          <cell r="E82">
            <v>13.6</v>
          </cell>
          <cell r="F82"/>
          <cell r="G82">
            <v>13.6</v>
          </cell>
          <cell r="H82">
            <v>15</v>
          </cell>
        </row>
        <row r="83">
          <cell r="B83" t="str">
            <v>01.23.222</v>
          </cell>
          <cell r="C83" t="str">
            <v>Furação para 12,5mm x 100mm em concreto armado, inclusive colagem de armadura (para 10mm)</v>
          </cell>
          <cell r="D83" t="str">
            <v>UN</v>
          </cell>
          <cell r="E83">
            <v>15.81</v>
          </cell>
          <cell r="F83"/>
          <cell r="G83">
            <v>15.81</v>
          </cell>
          <cell r="H83">
            <v>15</v>
          </cell>
        </row>
        <row r="84">
          <cell r="B84" t="str">
            <v>01.23.223</v>
          </cell>
          <cell r="C84" t="str">
            <v>Furação para 16mm x 100mm em concreto armado, inclusive colagem de armadura (para 12,5mm)</v>
          </cell>
          <cell r="D84" t="str">
            <v>UN</v>
          </cell>
          <cell r="E84">
            <v>16.309999999999999</v>
          </cell>
          <cell r="F84"/>
          <cell r="G84">
            <v>16.309999999999999</v>
          </cell>
          <cell r="H84">
            <v>15</v>
          </cell>
        </row>
        <row r="85">
          <cell r="B85" t="str">
            <v>01.23.231</v>
          </cell>
          <cell r="C85" t="str">
            <v>Furação para até 10mm x 150mm em concreto armado, inclusive colagem de armadura (para até 8mm)</v>
          </cell>
          <cell r="D85" t="str">
            <v>UN</v>
          </cell>
          <cell r="E85">
            <v>21.13</v>
          </cell>
          <cell r="F85"/>
          <cell r="G85">
            <v>21.13</v>
          </cell>
          <cell r="H85">
            <v>15</v>
          </cell>
        </row>
        <row r="86">
          <cell r="B86" t="str">
            <v>01.23.232</v>
          </cell>
          <cell r="C86" t="str">
            <v>Furação para 12,5mm x 150mm em concreto armado, inclusive colagem de armadura (para 10mm)</v>
          </cell>
          <cell r="D86" t="str">
            <v>UN</v>
          </cell>
          <cell r="E86">
            <v>21.92</v>
          </cell>
          <cell r="F86"/>
          <cell r="G86">
            <v>21.92</v>
          </cell>
          <cell r="H86">
            <v>15</v>
          </cell>
        </row>
        <row r="87">
          <cell r="B87" t="str">
            <v>01.23.233</v>
          </cell>
          <cell r="C87" t="str">
            <v>Furação para 16mm x 150mm em concreto armado, inclusive colagem de armadura (para 12,5mm)</v>
          </cell>
          <cell r="D87" t="str">
            <v>UN</v>
          </cell>
          <cell r="E87">
            <v>25.63</v>
          </cell>
          <cell r="F87"/>
          <cell r="G87">
            <v>25.63</v>
          </cell>
          <cell r="H87">
            <v>15</v>
          </cell>
        </row>
        <row r="88">
          <cell r="B88" t="str">
            <v>01.23.234</v>
          </cell>
          <cell r="C88" t="str">
            <v>Furação para 20mm x 150mm em concreto armado, inclusive colagem de armadura (para 16mm)</v>
          </cell>
          <cell r="D88" t="str">
            <v>UN</v>
          </cell>
          <cell r="E88">
            <v>27.79</v>
          </cell>
          <cell r="F88"/>
          <cell r="G88">
            <v>27.79</v>
          </cell>
          <cell r="H88">
            <v>15</v>
          </cell>
        </row>
        <row r="89">
          <cell r="B89" t="str">
            <v>01.23.236</v>
          </cell>
          <cell r="C89" t="str">
            <v>Furação para até 10mm x 200mm em concreto armado, inclusive colagem de armadura (para 8mm)</v>
          </cell>
          <cell r="D89" t="str">
            <v>UN</v>
          </cell>
          <cell r="E89">
            <v>27.31</v>
          </cell>
          <cell r="F89"/>
          <cell r="G89">
            <v>27.31</v>
          </cell>
          <cell r="H89">
            <v>15</v>
          </cell>
        </row>
        <row r="90">
          <cell r="B90" t="str">
            <v>01.23.237</v>
          </cell>
          <cell r="C90" t="str">
            <v>Furação para 12,5mm x 200mm em concreto armado, inclusive colagem de armadura (para 10mm)</v>
          </cell>
          <cell r="D90" t="str">
            <v>UN</v>
          </cell>
          <cell r="E90">
            <v>30.14</v>
          </cell>
          <cell r="F90"/>
          <cell r="G90">
            <v>30.14</v>
          </cell>
          <cell r="H90">
            <v>15</v>
          </cell>
        </row>
        <row r="91">
          <cell r="B91" t="str">
            <v>01.23.238</v>
          </cell>
          <cell r="C91" t="str">
            <v>Furação para 16mm x 200mm em concreto armado, inclusive colagem de armadura (para 12,5mm)</v>
          </cell>
          <cell r="D91" t="str">
            <v>UN</v>
          </cell>
          <cell r="E91">
            <v>31.4</v>
          </cell>
          <cell r="F91"/>
          <cell r="G91">
            <v>31.4</v>
          </cell>
          <cell r="H91">
            <v>15</v>
          </cell>
        </row>
        <row r="92">
          <cell r="B92" t="str">
            <v>01.23.239</v>
          </cell>
          <cell r="C92" t="str">
            <v>Furação para 20mm x 200mm em concreto armado, inclusive colagem de armadura (para 16mm)</v>
          </cell>
          <cell r="D92" t="str">
            <v>UN</v>
          </cell>
          <cell r="E92">
            <v>37.04</v>
          </cell>
          <cell r="F92"/>
          <cell r="G92">
            <v>37.04</v>
          </cell>
          <cell r="H92">
            <v>15</v>
          </cell>
        </row>
        <row r="93">
          <cell r="B93" t="str">
            <v>01.23.254</v>
          </cell>
          <cell r="C93" t="str">
            <v>Furação de 1´ em concreto armado</v>
          </cell>
          <cell r="D93" t="str">
            <v>M</v>
          </cell>
          <cell r="E93">
            <v>272.73</v>
          </cell>
          <cell r="F93"/>
          <cell r="G93">
            <v>272.73</v>
          </cell>
          <cell r="H93">
            <v>15</v>
          </cell>
        </row>
        <row r="94">
          <cell r="B94" t="str">
            <v>01.23.260</v>
          </cell>
          <cell r="C94" t="str">
            <v>Furação de 2´ em concreto armado</v>
          </cell>
          <cell r="D94" t="str">
            <v>M</v>
          </cell>
          <cell r="E94">
            <v>411.12</v>
          </cell>
          <cell r="F94"/>
          <cell r="G94">
            <v>411.12</v>
          </cell>
          <cell r="H94">
            <v>15</v>
          </cell>
        </row>
        <row r="95">
          <cell r="B95" t="str">
            <v>01.23.264</v>
          </cell>
          <cell r="C95" t="str">
            <v>Furação de 3´ em concreto armado</v>
          </cell>
          <cell r="D95" t="str">
            <v>M</v>
          </cell>
          <cell r="E95">
            <v>416.42</v>
          </cell>
          <cell r="F95"/>
          <cell r="G95">
            <v>416.42</v>
          </cell>
          <cell r="H95">
            <v>15</v>
          </cell>
        </row>
        <row r="96">
          <cell r="B96" t="str">
            <v>01.23.270</v>
          </cell>
          <cell r="C96" t="str">
            <v>Furação de 4´ em concreto armado</v>
          </cell>
          <cell r="D96" t="str">
            <v>M</v>
          </cell>
          <cell r="E96">
            <v>440.28</v>
          </cell>
          <cell r="F96"/>
          <cell r="G96">
            <v>440.28</v>
          </cell>
          <cell r="H96">
            <v>15</v>
          </cell>
        </row>
        <row r="97">
          <cell r="B97" t="str">
            <v>01.23.274</v>
          </cell>
          <cell r="C97" t="str">
            <v>Furação de 5´ em concreto armado</v>
          </cell>
          <cell r="D97" t="str">
            <v>M</v>
          </cell>
          <cell r="E97">
            <v>461.56</v>
          </cell>
          <cell r="F97"/>
          <cell r="G97">
            <v>461.56</v>
          </cell>
          <cell r="H97">
            <v>15</v>
          </cell>
        </row>
        <row r="98">
          <cell r="B98" t="str">
            <v>01.23.280</v>
          </cell>
          <cell r="C98" t="str">
            <v>Furação de 6´ em concreto armado</v>
          </cell>
          <cell r="D98" t="str">
            <v>M</v>
          </cell>
          <cell r="E98">
            <v>591.46</v>
          </cell>
          <cell r="F98"/>
          <cell r="G98">
            <v>591.46</v>
          </cell>
          <cell r="H98">
            <v>15</v>
          </cell>
        </row>
        <row r="99">
          <cell r="B99" t="str">
            <v>01.23.510</v>
          </cell>
          <cell r="C99" t="str">
            <v>Corte vertical em concreto armado, espessura de 15 cm</v>
          </cell>
          <cell r="D99" t="str">
            <v>M</v>
          </cell>
          <cell r="E99">
            <v>226.39</v>
          </cell>
          <cell r="F99"/>
          <cell r="G99">
            <v>226.39</v>
          </cell>
          <cell r="H99">
            <v>15</v>
          </cell>
        </row>
        <row r="100">
          <cell r="B100" t="str">
            <v>01.23.700</v>
          </cell>
          <cell r="C100" t="str">
            <v>Taxa de mobilização e desmobilização para reforço estrutural com fibra de carbono</v>
          </cell>
          <cell r="D100" t="str">
            <v>TX</v>
          </cell>
          <cell r="E100">
            <v>1629.92</v>
          </cell>
          <cell r="F100">
            <v>4622.41</v>
          </cell>
          <cell r="G100">
            <v>6252.33</v>
          </cell>
          <cell r="H100">
            <v>15</v>
          </cell>
        </row>
        <row r="101">
          <cell r="B101" t="str">
            <v>01.23.701</v>
          </cell>
          <cell r="C101" t="str">
            <v>Preparação de substrato para colagem de fibra de carbono, mediante lixamento e/ou apicoamento e escovação</v>
          </cell>
          <cell r="D101" t="str">
            <v>M2</v>
          </cell>
          <cell r="E101">
            <v>7.49</v>
          </cell>
          <cell r="F101">
            <v>49.21</v>
          </cell>
          <cell r="G101">
            <v>56.7</v>
          </cell>
          <cell r="H101">
            <v>15</v>
          </cell>
        </row>
        <row r="102">
          <cell r="B102" t="str">
            <v>01.23.702</v>
          </cell>
          <cell r="C102" t="str">
            <v>Fibra de carbono para reforço estrutural de alta resistência - 300 g/m²</v>
          </cell>
          <cell r="D102" t="str">
            <v>M2</v>
          </cell>
          <cell r="E102">
            <v>163.19</v>
          </cell>
          <cell r="F102">
            <v>350.18</v>
          </cell>
          <cell r="G102">
            <v>513.37</v>
          </cell>
          <cell r="H102">
            <v>15</v>
          </cell>
        </row>
        <row r="103">
          <cell r="B103" t="str">
            <v>01.27</v>
          </cell>
          <cell r="C103" t="str">
            <v>Estudo e programa ambientais</v>
          </cell>
          <cell r="D103"/>
          <cell r="E103"/>
          <cell r="F103"/>
          <cell r="G103"/>
          <cell r="H103"/>
        </row>
        <row r="104">
          <cell r="B104" t="str">
            <v>01.27.011</v>
          </cell>
          <cell r="C104" t="str">
            <v>Projeto e implementação de gerenciamento integrado de resíduos sólidos e gestão de perdas</v>
          </cell>
          <cell r="D104" t="str">
            <v>UN</v>
          </cell>
          <cell r="E104">
            <v>196.55</v>
          </cell>
          <cell r="F104">
            <v>10213.450000000001</v>
          </cell>
          <cell r="G104">
            <v>10410</v>
          </cell>
          <cell r="H104">
            <v>15</v>
          </cell>
        </row>
        <row r="105">
          <cell r="B105" t="str">
            <v>01.27.021</v>
          </cell>
          <cell r="C105" t="str">
            <v>Projeto e implementação de educação ambiental</v>
          </cell>
          <cell r="D105" t="str">
            <v>UN</v>
          </cell>
          <cell r="E105">
            <v>196.55</v>
          </cell>
          <cell r="F105">
            <v>13680.99</v>
          </cell>
          <cell r="G105">
            <v>13877.54</v>
          </cell>
          <cell r="H105">
            <v>15</v>
          </cell>
        </row>
        <row r="106">
          <cell r="B106" t="str">
            <v>01.27.031</v>
          </cell>
          <cell r="C106" t="str">
            <v>Projeto e implementação de controle ambiental de obra</v>
          </cell>
          <cell r="D106" t="str">
            <v>UN</v>
          </cell>
          <cell r="E106">
            <v>196.55</v>
          </cell>
          <cell r="F106">
            <v>12105.6</v>
          </cell>
          <cell r="G106">
            <v>12302.15</v>
          </cell>
          <cell r="H106">
            <v>15</v>
          </cell>
        </row>
        <row r="107">
          <cell r="B107" t="str">
            <v>01.27.041</v>
          </cell>
          <cell r="C107" t="str">
            <v>Laudo de caracterização de vegetação</v>
          </cell>
          <cell r="D107" t="str">
            <v>UN</v>
          </cell>
          <cell r="E107">
            <v>569.29999999999995</v>
          </cell>
          <cell r="F107">
            <v>28190.53</v>
          </cell>
          <cell r="G107">
            <v>28759.83</v>
          </cell>
          <cell r="H107">
            <v>15</v>
          </cell>
        </row>
        <row r="108">
          <cell r="B108" t="str">
            <v>01.27.051</v>
          </cell>
          <cell r="C108" t="str">
            <v>Laudo de caracterização da fauna associada à flora</v>
          </cell>
          <cell r="D108" t="str">
            <v>UN</v>
          </cell>
          <cell r="E108">
            <v>569.29999999999995</v>
          </cell>
          <cell r="F108">
            <v>43257.71</v>
          </cell>
          <cell r="G108">
            <v>43827.01</v>
          </cell>
          <cell r="H108">
            <v>15</v>
          </cell>
        </row>
        <row r="109">
          <cell r="B109" t="str">
            <v>01.27.061</v>
          </cell>
          <cell r="C109" t="str">
            <v>Projeto e implementação de monitoramento da fauna durante a obra</v>
          </cell>
          <cell r="D109" t="str">
            <v>UN</v>
          </cell>
          <cell r="E109">
            <v>569.29999999999995</v>
          </cell>
          <cell r="F109">
            <v>17148.560000000001</v>
          </cell>
          <cell r="G109">
            <v>17717.86</v>
          </cell>
          <cell r="H109">
            <v>15</v>
          </cell>
        </row>
        <row r="110">
          <cell r="B110" t="str">
            <v>01.27.071</v>
          </cell>
          <cell r="C110" t="str">
            <v>Laudo de autodepuração</v>
          </cell>
          <cell r="D110" t="str">
            <v>UN</v>
          </cell>
          <cell r="E110">
            <v>462.8</v>
          </cell>
          <cell r="F110">
            <v>20582.259999999998</v>
          </cell>
          <cell r="G110">
            <v>21045.06</v>
          </cell>
          <cell r="H110">
            <v>15</v>
          </cell>
        </row>
        <row r="111">
          <cell r="B111" t="str">
            <v>01.27.091</v>
          </cell>
          <cell r="C111" t="str">
            <v>Estudo de impacto de vizinhança, em área urbana até 10.000 m²</v>
          </cell>
          <cell r="D111" t="str">
            <v>UN</v>
          </cell>
          <cell r="E111">
            <v>281.75</v>
          </cell>
          <cell r="F111">
            <v>33337.129999999997</v>
          </cell>
          <cell r="G111">
            <v>33618.879999999997</v>
          </cell>
          <cell r="H111">
            <v>15</v>
          </cell>
        </row>
        <row r="112">
          <cell r="B112" t="str">
            <v>01.28</v>
          </cell>
          <cell r="C112" t="str">
            <v>Poço profundo</v>
          </cell>
          <cell r="D112"/>
          <cell r="E112"/>
          <cell r="F112"/>
          <cell r="G112"/>
          <cell r="H112"/>
        </row>
        <row r="113">
          <cell r="B113" t="str">
            <v>01.28.010</v>
          </cell>
          <cell r="C113" t="str">
            <v>Taxa de mobilização e desmobilização de equipamentos para execução de perfuração para poço profundo - profundidade até 200 m</v>
          </cell>
          <cell r="D113" t="str">
            <v>TX</v>
          </cell>
          <cell r="E113">
            <v>8405.0300000000007</v>
          </cell>
          <cell r="F113"/>
          <cell r="G113">
            <v>8405.0300000000007</v>
          </cell>
          <cell r="H113">
            <v>15</v>
          </cell>
        </row>
        <row r="114">
          <cell r="B114" t="str">
            <v>01.28.020</v>
          </cell>
          <cell r="C114" t="str">
            <v>Taxa de mobilização e desmobilização de equipamentos para execução de perfuração para poço profundo - profundidade acima de 200 m e até 300 m</v>
          </cell>
          <cell r="D114" t="str">
            <v>TX</v>
          </cell>
          <cell r="E114">
            <v>13648.77</v>
          </cell>
          <cell r="F114"/>
          <cell r="G114">
            <v>13648.77</v>
          </cell>
          <cell r="H114">
            <v>15</v>
          </cell>
        </row>
        <row r="115">
          <cell r="B115" t="str">
            <v>01.28.030</v>
          </cell>
          <cell r="C115" t="str">
            <v>Taxa de mobilização e desmobilização de equipamentos para execução de perfuração para poço profundo - profundidade acima de 300 m</v>
          </cell>
          <cell r="D115" t="str">
            <v>TX</v>
          </cell>
          <cell r="E115">
            <v>13560.03</v>
          </cell>
          <cell r="F115"/>
          <cell r="G115">
            <v>13560.03</v>
          </cell>
          <cell r="H115">
            <v>15</v>
          </cell>
        </row>
        <row r="116">
          <cell r="B116" t="str">
            <v>01.28.040</v>
          </cell>
          <cell r="C116" t="str">
            <v>Perfuração rotativa para poço profundo em camadas de solos sedimentares, diâmetro de 8 1/2" (215,90 mm)</v>
          </cell>
          <cell r="D116" t="str">
            <v>M</v>
          </cell>
          <cell r="E116">
            <v>732.99</v>
          </cell>
          <cell r="F116"/>
          <cell r="G116">
            <v>732.99</v>
          </cell>
          <cell r="H116">
            <v>15</v>
          </cell>
        </row>
        <row r="117">
          <cell r="B117" t="str">
            <v>01.28.050</v>
          </cell>
          <cell r="C117" t="str">
            <v>Perfuração rotativa para poço profundo em aluvião, arenito, ou solos sedimentados em geral, diâmetro de 10" (250 mm)</v>
          </cell>
          <cell r="D117" t="str">
            <v>M</v>
          </cell>
          <cell r="E117">
            <v>517.99</v>
          </cell>
          <cell r="F117"/>
          <cell r="G117">
            <v>517.99</v>
          </cell>
          <cell r="H117">
            <v>15</v>
          </cell>
        </row>
        <row r="118">
          <cell r="B118" t="str">
            <v>01.28.060</v>
          </cell>
          <cell r="C118" t="str">
            <v>Perfuração rotativa para poço profundo em aluvião, arenito, ou solos sedimentados em geral, diâmetro de 12" (300 mm)</v>
          </cell>
          <cell r="D118" t="str">
            <v>M</v>
          </cell>
          <cell r="E118">
            <v>1288.52</v>
          </cell>
          <cell r="F118"/>
          <cell r="G118">
            <v>1288.52</v>
          </cell>
          <cell r="H118">
            <v>15</v>
          </cell>
        </row>
        <row r="119">
          <cell r="B119" t="str">
            <v>01.28.070</v>
          </cell>
          <cell r="C119" t="str">
            <v>Perfuração rotativa para poço profundo em aluvião, arenito, ou solos sedimentados em geral, diâmetro de 14" (350 mm)</v>
          </cell>
          <cell r="D119" t="str">
            <v>M</v>
          </cell>
          <cell r="E119">
            <v>1394.38</v>
          </cell>
          <cell r="F119"/>
          <cell r="G119">
            <v>1394.38</v>
          </cell>
          <cell r="H119">
            <v>15</v>
          </cell>
        </row>
        <row r="120">
          <cell r="B120" t="str">
            <v>01.28.080</v>
          </cell>
          <cell r="C120" t="str">
            <v>Perfuração rotativa para poço profundo em aluvião, arenito, ou solos sedimentados em geral, diâmetro de 16" (400 mm)</v>
          </cell>
          <cell r="D120" t="str">
            <v>M</v>
          </cell>
          <cell r="E120">
            <v>1733.69</v>
          </cell>
          <cell r="F120"/>
          <cell r="G120">
            <v>1733.69</v>
          </cell>
          <cell r="H120">
            <v>15</v>
          </cell>
        </row>
        <row r="121">
          <cell r="B121" t="str">
            <v>01.28.090</v>
          </cell>
          <cell r="C121" t="str">
            <v>Perfuração rotativa para poço profundo em aluvião, arenito, ou solos sedimentados em geral, diâmetro de 18" (450 mm)</v>
          </cell>
          <cell r="D121" t="str">
            <v>M</v>
          </cell>
          <cell r="E121">
            <v>2219.14</v>
          </cell>
          <cell r="F121"/>
          <cell r="G121">
            <v>2219.14</v>
          </cell>
          <cell r="H121">
            <v>15</v>
          </cell>
        </row>
        <row r="122">
          <cell r="B122" t="str">
            <v>01.28.100</v>
          </cell>
          <cell r="C122" t="str">
            <v>Perfuração rotativa para poço profundo em aluvião, arenito, ou solos sedimentados em geral, diâmetro de 20" (500 mm)</v>
          </cell>
          <cell r="D122" t="str">
            <v>M</v>
          </cell>
          <cell r="E122">
            <v>2510.5</v>
          </cell>
          <cell r="F122"/>
          <cell r="G122">
            <v>2510.5</v>
          </cell>
          <cell r="H122">
            <v>15</v>
          </cell>
        </row>
        <row r="123">
          <cell r="B123" t="str">
            <v>01.28.110</v>
          </cell>
          <cell r="C123" t="str">
            <v>Perfuração rotativa para poço profundo em aluvião, arenito, ou solos sedimentados em geral, diâmetro de 22" (550 mm)</v>
          </cell>
          <cell r="D123" t="str">
            <v>M</v>
          </cell>
          <cell r="E123">
            <v>2703.52</v>
          </cell>
          <cell r="F123"/>
          <cell r="G123">
            <v>2703.52</v>
          </cell>
          <cell r="H123">
            <v>15</v>
          </cell>
        </row>
        <row r="124">
          <cell r="B124" t="str">
            <v>01.28.120</v>
          </cell>
          <cell r="C124" t="str">
            <v>Perfuração rotativa para poço profundo em aluvião, arenito, ou solos sedimentados em geral, diâmetro de 26" (650 mm)</v>
          </cell>
          <cell r="D124" t="str">
            <v>M</v>
          </cell>
          <cell r="E124">
            <v>3295.88</v>
          </cell>
          <cell r="F124"/>
          <cell r="G124">
            <v>3295.88</v>
          </cell>
          <cell r="H124">
            <v>15</v>
          </cell>
        </row>
        <row r="125">
          <cell r="B125" t="str">
            <v>01.28.130</v>
          </cell>
          <cell r="C125" t="str">
            <v>Perfuração rotativa para poço profundo em solos e/ou rocha metassedimentar alterada em geral, diâmetro de 20" (508 mm)</v>
          </cell>
          <cell r="D125" t="str">
            <v>M</v>
          </cell>
          <cell r="E125">
            <v>391.47</v>
          </cell>
          <cell r="F125"/>
          <cell r="G125">
            <v>391.47</v>
          </cell>
          <cell r="H125">
            <v>15</v>
          </cell>
        </row>
        <row r="126">
          <cell r="B126" t="str">
            <v>01.28.140</v>
          </cell>
          <cell r="C126" t="str">
            <v>Perfuração roto-pneumática para poço profundo em rocha metassedimentar em geral, diâmetro de 12 1/4" (311,15 mm)</v>
          </cell>
          <cell r="D126" t="str">
            <v>M</v>
          </cell>
          <cell r="E126">
            <v>1870.52</v>
          </cell>
          <cell r="F126"/>
          <cell r="G126">
            <v>1870.52</v>
          </cell>
          <cell r="H126">
            <v>15</v>
          </cell>
        </row>
        <row r="127">
          <cell r="B127" t="str">
            <v>01.28.150</v>
          </cell>
          <cell r="C127" t="str">
            <v>Perfuração rotativa para poço profundo em rocha sã (basalto), diâmetro de 14" (350 mm)</v>
          </cell>
          <cell r="D127" t="str">
            <v>M</v>
          </cell>
          <cell r="E127">
            <v>7341.72</v>
          </cell>
          <cell r="F127"/>
          <cell r="G127">
            <v>7341.72</v>
          </cell>
          <cell r="H127">
            <v>15</v>
          </cell>
        </row>
        <row r="128">
          <cell r="B128" t="str">
            <v>01.28.160</v>
          </cell>
          <cell r="C128" t="str">
            <v>Perfuração rotativa para poço profundo em rocha alterada (basalto alterado), diâmetro de 8" (200 mm)</v>
          </cell>
          <cell r="D128" t="str">
            <v>M</v>
          </cell>
          <cell r="E128">
            <v>380.44</v>
          </cell>
          <cell r="F128"/>
          <cell r="G128">
            <v>380.44</v>
          </cell>
          <cell r="H128">
            <v>15</v>
          </cell>
        </row>
        <row r="129">
          <cell r="B129" t="str">
            <v>01.28.170</v>
          </cell>
          <cell r="C129" t="str">
            <v>Perfuração rotativa para poço profundo em rocha alterada (basalto alterado), diâmetro de 10" (250 mm)</v>
          </cell>
          <cell r="D129" t="str">
            <v>M</v>
          </cell>
          <cell r="E129">
            <v>495.41</v>
          </cell>
          <cell r="F129"/>
          <cell r="G129">
            <v>495.41</v>
          </cell>
          <cell r="H129">
            <v>15</v>
          </cell>
        </row>
        <row r="130">
          <cell r="B130" t="str">
            <v>01.28.180</v>
          </cell>
          <cell r="C130" t="str">
            <v>Perfuração rotativa para poço profundo em rocha alterada (basalto alterado), diâmetro de 12" (300 mm)</v>
          </cell>
          <cell r="D130" t="str">
            <v>M</v>
          </cell>
          <cell r="E130">
            <v>591.66</v>
          </cell>
          <cell r="F130"/>
          <cell r="G130">
            <v>591.66</v>
          </cell>
          <cell r="H130">
            <v>15</v>
          </cell>
        </row>
        <row r="131">
          <cell r="B131" t="str">
            <v>01.28.190</v>
          </cell>
          <cell r="C131" t="str">
            <v>Perfuração roto-pneumática para poço profundo em rocha sã (basalto), diâmetro de 6" (150 mm)</v>
          </cell>
          <cell r="D131" t="str">
            <v>M</v>
          </cell>
          <cell r="E131">
            <v>340.4</v>
          </cell>
          <cell r="F131"/>
          <cell r="G131">
            <v>340.4</v>
          </cell>
          <cell r="H131">
            <v>15</v>
          </cell>
        </row>
        <row r="132">
          <cell r="B132" t="str">
            <v>01.28.200</v>
          </cell>
          <cell r="C132" t="str">
            <v>Perfuração roto-pneumática para poço profundo em rocha sã (basalto), diâmetro de 8" (200 mm)</v>
          </cell>
          <cell r="D132" t="str">
            <v>M</v>
          </cell>
          <cell r="E132">
            <v>562.33000000000004</v>
          </cell>
          <cell r="F132"/>
          <cell r="G132">
            <v>562.33000000000004</v>
          </cell>
          <cell r="H132">
            <v>15</v>
          </cell>
        </row>
        <row r="133">
          <cell r="B133" t="str">
            <v>01.28.210</v>
          </cell>
          <cell r="C133" t="str">
            <v>Perfuração roto-pneumática para poço profundo em rocha sã (basalto), diâmetro de 10" (250 mm)</v>
          </cell>
          <cell r="D133" t="str">
            <v>M</v>
          </cell>
          <cell r="E133">
            <v>829.02</v>
          </cell>
          <cell r="F133"/>
          <cell r="G133">
            <v>829.02</v>
          </cell>
          <cell r="H133">
            <v>15</v>
          </cell>
        </row>
        <row r="134">
          <cell r="B134" t="str">
            <v>01.28.220</v>
          </cell>
          <cell r="C134" t="str">
            <v>Perfuração roto-pneumática para poço profundo em rocha sã (basalto), diâmetro de 12" (300 mm)</v>
          </cell>
          <cell r="D134" t="str">
            <v>M</v>
          </cell>
          <cell r="E134">
            <v>2100.4899999999998</v>
          </cell>
          <cell r="F134"/>
          <cell r="G134">
            <v>2100.4899999999998</v>
          </cell>
          <cell r="H134">
            <v>15</v>
          </cell>
        </row>
        <row r="135">
          <cell r="B135" t="str">
            <v>01.28.230</v>
          </cell>
          <cell r="C135" t="str">
            <v>Perfuração roto-pneumática para poço profundo em rocha sã (basalto), diâmetro de 14" (350 mm)</v>
          </cell>
          <cell r="D135" t="str">
            <v>M</v>
          </cell>
          <cell r="E135">
            <v>2669.94</v>
          </cell>
          <cell r="F135"/>
          <cell r="G135">
            <v>2669.94</v>
          </cell>
          <cell r="H135">
            <v>15</v>
          </cell>
        </row>
        <row r="136">
          <cell r="B136" t="str">
            <v>01.28.240</v>
          </cell>
          <cell r="C136" t="str">
            <v>Perfuração roto-pneumática para poço profundo em rocha sã (basalto), diâmetro de 18" (450 mm)</v>
          </cell>
          <cell r="D136" t="str">
            <v>M</v>
          </cell>
          <cell r="E136">
            <v>3017.1</v>
          </cell>
          <cell r="F136"/>
          <cell r="G136">
            <v>3017.1</v>
          </cell>
          <cell r="H136">
            <v>15</v>
          </cell>
        </row>
        <row r="137">
          <cell r="B137" t="str">
            <v>01.28.250</v>
          </cell>
          <cell r="C137" t="str">
            <v>Revestimento interno de poço profundo tubo liso em aço galvanizado, diâmetro de 6" (152,40 mm) - união solda</v>
          </cell>
          <cell r="D137" t="str">
            <v>M</v>
          </cell>
          <cell r="E137">
            <v>831.54</v>
          </cell>
          <cell r="F137"/>
          <cell r="G137">
            <v>831.54</v>
          </cell>
          <cell r="H137">
            <v>15</v>
          </cell>
        </row>
        <row r="138">
          <cell r="B138" t="str">
            <v>01.28.260</v>
          </cell>
          <cell r="C138" t="str">
            <v>Revestimento interno de poço profundo tubo PVC geomecânico nervurado standard, diâmetro de 6" (150 mm)</v>
          </cell>
          <cell r="D138" t="str">
            <v>M</v>
          </cell>
          <cell r="E138">
            <v>459.29</v>
          </cell>
          <cell r="F138"/>
          <cell r="G138">
            <v>459.29</v>
          </cell>
          <cell r="H138">
            <v>15</v>
          </cell>
        </row>
        <row r="139">
          <cell r="B139" t="str">
            <v>01.28.270</v>
          </cell>
          <cell r="C139" t="str">
            <v>Revestimento interno de poço profundo tubo PVC geomecânico nervurado reforçado, diâmetro de 8" (200 mm)</v>
          </cell>
          <cell r="D139" t="str">
            <v>M</v>
          </cell>
          <cell r="E139">
            <v>856.79</v>
          </cell>
          <cell r="F139"/>
          <cell r="G139">
            <v>856.79</v>
          </cell>
          <cell r="H139">
            <v>15</v>
          </cell>
        </row>
        <row r="140">
          <cell r="B140" t="str">
            <v>01.28.280</v>
          </cell>
          <cell r="C140" t="str">
            <v>Revestimento interno de poço profundo tubo de aço preto, diâmetro de 6" (152,40 mm)</v>
          </cell>
          <cell r="D140" t="str">
            <v>M</v>
          </cell>
          <cell r="E140">
            <v>868.29</v>
          </cell>
          <cell r="F140"/>
          <cell r="G140">
            <v>868.29</v>
          </cell>
          <cell r="H140">
            <v>15</v>
          </cell>
        </row>
        <row r="141">
          <cell r="B141" t="str">
            <v>01.28.290</v>
          </cell>
          <cell r="C141" t="str">
            <v>Revestimento interno de poço profundo tubo preto DIN 2440, diâmetro de 6" (150 mm)</v>
          </cell>
          <cell r="D141" t="str">
            <v>M</v>
          </cell>
          <cell r="E141">
            <v>648.99</v>
          </cell>
          <cell r="F141"/>
          <cell r="G141">
            <v>648.99</v>
          </cell>
          <cell r="H141">
            <v>15</v>
          </cell>
        </row>
        <row r="142">
          <cell r="B142" t="str">
            <v>01.28.300</v>
          </cell>
          <cell r="C142" t="str">
            <v>Revestimento interno de poço profundo tubo preto DIN 2440, diâmetro de 8" (200 mm)</v>
          </cell>
          <cell r="D142" t="str">
            <v>M</v>
          </cell>
          <cell r="E142">
            <v>977.87</v>
          </cell>
          <cell r="F142"/>
          <cell r="G142">
            <v>977.87</v>
          </cell>
          <cell r="H142">
            <v>15</v>
          </cell>
        </row>
        <row r="143">
          <cell r="B143" t="str">
            <v>01.28.310</v>
          </cell>
          <cell r="C143" t="str">
            <v>Revestimento interno de poço profundo tubo de aço preto liso calandrado, diâmetro de 16" (406,40 mm)</v>
          </cell>
          <cell r="D143" t="str">
            <v>M</v>
          </cell>
          <cell r="E143">
            <v>2805.99</v>
          </cell>
          <cell r="F143"/>
          <cell r="G143">
            <v>2805.99</v>
          </cell>
          <cell r="H143">
            <v>15</v>
          </cell>
        </row>
        <row r="144">
          <cell r="B144" t="str">
            <v>01.28.350</v>
          </cell>
          <cell r="C144" t="str">
            <v>Revestimento da boca de poço profundo tubo chapa 3/16", diâmetro de 12"</v>
          </cell>
          <cell r="D144" t="str">
            <v>M</v>
          </cell>
          <cell r="E144">
            <v>1920.63</v>
          </cell>
          <cell r="F144"/>
          <cell r="G144">
            <v>1920.63</v>
          </cell>
          <cell r="H144">
            <v>15</v>
          </cell>
        </row>
        <row r="145">
          <cell r="B145" t="str">
            <v>01.28.360</v>
          </cell>
          <cell r="C145" t="str">
            <v>Revestimento da boca de poço profundo tubo chapa 3/16", diâmetro de 14"</v>
          </cell>
          <cell r="D145" t="str">
            <v>M</v>
          </cell>
          <cell r="E145">
            <v>2188.08</v>
          </cell>
          <cell r="F145"/>
          <cell r="G145">
            <v>2188.08</v>
          </cell>
          <cell r="H145">
            <v>15</v>
          </cell>
        </row>
        <row r="146">
          <cell r="B146" t="str">
            <v>01.28.370</v>
          </cell>
          <cell r="C146" t="str">
            <v>Revestimento da boca de poço profundo tubo chapa 3/16", diâmetro de 16"</v>
          </cell>
          <cell r="D146" t="str">
            <v>M</v>
          </cell>
          <cell r="E146">
            <v>2726.84</v>
          </cell>
          <cell r="F146"/>
          <cell r="G146">
            <v>2726.84</v>
          </cell>
          <cell r="H146">
            <v>15</v>
          </cell>
        </row>
        <row r="147">
          <cell r="B147" t="str">
            <v>01.28.380</v>
          </cell>
          <cell r="C147" t="str">
            <v>Revestimento da boca de poço profundo tubo chapa 3/16", diâmetro de 20"</v>
          </cell>
          <cell r="D147" t="str">
            <v>M</v>
          </cell>
          <cell r="E147">
            <v>2691.93</v>
          </cell>
          <cell r="F147"/>
          <cell r="G147">
            <v>2691.93</v>
          </cell>
          <cell r="H147">
            <v>15</v>
          </cell>
        </row>
        <row r="148">
          <cell r="B148" t="str">
            <v>01.28.390</v>
          </cell>
          <cell r="C148" t="str">
            <v>Filtro PVC geomecânico nervurado tipo standard para poço profundo, diâmetro de 6" (150 mm)</v>
          </cell>
          <cell r="D148" t="str">
            <v>M</v>
          </cell>
          <cell r="E148">
            <v>498.26</v>
          </cell>
          <cell r="F148"/>
          <cell r="G148">
            <v>498.26</v>
          </cell>
          <cell r="H148">
            <v>15</v>
          </cell>
        </row>
        <row r="149">
          <cell r="B149" t="str">
            <v>01.28.400</v>
          </cell>
          <cell r="C149" t="str">
            <v>Filtro PVC geomecânico nervurado tipo reforçado para poço profundo, diâmetro de 8" (200 mm)</v>
          </cell>
          <cell r="D149" t="str">
            <v>M</v>
          </cell>
          <cell r="E149">
            <v>909.33</v>
          </cell>
          <cell r="F149"/>
          <cell r="G149">
            <v>909.33</v>
          </cell>
          <cell r="H149">
            <v>15</v>
          </cell>
        </row>
        <row r="150">
          <cell r="B150" t="str">
            <v>01.28.410</v>
          </cell>
          <cell r="C150" t="str">
            <v>Filtro espiralado galvanizado simples (standard) para poço profundo, diâmetro de 6" (152,40 mm)</v>
          </cell>
          <cell r="D150" t="str">
            <v>M</v>
          </cell>
          <cell r="E150">
            <v>1297.0899999999999</v>
          </cell>
          <cell r="F150"/>
          <cell r="G150">
            <v>1297.0899999999999</v>
          </cell>
          <cell r="H150">
            <v>15</v>
          </cell>
        </row>
        <row r="151">
          <cell r="B151" t="str">
            <v>01.28.420</v>
          </cell>
          <cell r="C151" t="str">
            <v>Filtro espiralado galvanizado reforçado para poço profundo, diâmetro de 6" (152,40 mm)</v>
          </cell>
          <cell r="D151" t="str">
            <v>M</v>
          </cell>
          <cell r="E151">
            <v>1571.97</v>
          </cell>
          <cell r="F151"/>
          <cell r="G151">
            <v>1571.97</v>
          </cell>
          <cell r="H151">
            <v>15</v>
          </cell>
        </row>
        <row r="152">
          <cell r="B152" t="str">
            <v>01.28.430</v>
          </cell>
          <cell r="C152" t="str">
            <v>Filtro espiralado em aço inoxidável reforçado para poço profundo, diâmetro de 6" (152,40 mm)</v>
          </cell>
          <cell r="D152" t="str">
            <v>M</v>
          </cell>
          <cell r="E152">
            <v>2808.78</v>
          </cell>
          <cell r="F152"/>
          <cell r="G152">
            <v>2808.78</v>
          </cell>
          <cell r="H152">
            <v>15</v>
          </cell>
        </row>
        <row r="153">
          <cell r="B153" t="str">
            <v>01.28.440</v>
          </cell>
          <cell r="C153" t="str">
            <v>Filtro galvanizado tipo NOLD para poço profundo, diâmetro de 6" (150 mm)</v>
          </cell>
          <cell r="D153" t="str">
            <v>M</v>
          </cell>
          <cell r="E153">
            <v>1123.7</v>
          </cell>
          <cell r="F153"/>
          <cell r="G153">
            <v>1123.7</v>
          </cell>
          <cell r="H153">
            <v>15</v>
          </cell>
        </row>
        <row r="154">
          <cell r="B154" t="str">
            <v>01.28.450</v>
          </cell>
          <cell r="C154" t="str">
            <v>Pré-filtro tipo pérola para poço profundo</v>
          </cell>
          <cell r="D154" t="str">
            <v>M3</v>
          </cell>
          <cell r="E154">
            <v>1809.56</v>
          </cell>
          <cell r="F154"/>
          <cell r="G154">
            <v>1809.56</v>
          </cell>
          <cell r="H154">
            <v>15</v>
          </cell>
        </row>
        <row r="155">
          <cell r="B155" t="str">
            <v>01.28.460</v>
          </cell>
          <cell r="C155" t="str">
            <v>Pré-filtro tipo Jacareí para poço profundo</v>
          </cell>
          <cell r="D155" t="str">
            <v>M3</v>
          </cell>
          <cell r="E155">
            <v>2350.09</v>
          </cell>
          <cell r="F155"/>
          <cell r="G155">
            <v>2350.09</v>
          </cell>
          <cell r="H155">
            <v>15</v>
          </cell>
        </row>
        <row r="156">
          <cell r="B156" t="str">
            <v>01.28.470</v>
          </cell>
          <cell r="C156" t="str">
            <v>Perfilagem ótica (filmagem / endoscopia) para poço profundo</v>
          </cell>
          <cell r="D156" t="str">
            <v>M</v>
          </cell>
          <cell r="E156">
            <v>92.06</v>
          </cell>
          <cell r="F156"/>
          <cell r="G156">
            <v>92.06</v>
          </cell>
          <cell r="H156">
            <v>15</v>
          </cell>
        </row>
        <row r="157">
          <cell r="B157" t="str">
            <v>01.28.480</v>
          </cell>
          <cell r="C157" t="str">
            <v>Perfilagem elétrica de poço profundo</v>
          </cell>
          <cell r="D157" t="str">
            <v>M</v>
          </cell>
          <cell r="E157">
            <v>216.01</v>
          </cell>
          <cell r="F157"/>
          <cell r="G157">
            <v>216.01</v>
          </cell>
          <cell r="H157">
            <v>15</v>
          </cell>
        </row>
        <row r="158">
          <cell r="B158" t="str">
            <v>01.28.490</v>
          </cell>
          <cell r="C158" t="str">
            <v>Taxa de mobilização e desmobilização de equipamentos para execução de bombeamento, limpeza, desenvolvimento e teste de vazão</v>
          </cell>
          <cell r="D158" t="str">
            <v>TX</v>
          </cell>
          <cell r="E158">
            <v>4162.97</v>
          </cell>
          <cell r="F158"/>
          <cell r="G158">
            <v>4162.97</v>
          </cell>
          <cell r="H158">
            <v>15</v>
          </cell>
        </row>
        <row r="159">
          <cell r="B159" t="str">
            <v>01.28.500</v>
          </cell>
          <cell r="C159" t="str">
            <v>Limpeza e desenvolvimento do poço profundo</v>
          </cell>
          <cell r="D159" t="str">
            <v>H</v>
          </cell>
          <cell r="E159">
            <v>551.32000000000005</v>
          </cell>
          <cell r="F159"/>
          <cell r="G159">
            <v>551.32000000000005</v>
          </cell>
          <cell r="H159">
            <v>15</v>
          </cell>
        </row>
        <row r="160">
          <cell r="B160" t="str">
            <v>01.28.510</v>
          </cell>
          <cell r="C160" t="str">
            <v>Ensaio de vazão (bombeamento) para poço profundo, com bomba submersa</v>
          </cell>
          <cell r="D160" t="str">
            <v>H</v>
          </cell>
          <cell r="E160">
            <v>407.77</v>
          </cell>
          <cell r="F160"/>
          <cell r="G160">
            <v>407.77</v>
          </cell>
          <cell r="H160">
            <v>15</v>
          </cell>
        </row>
        <row r="161">
          <cell r="B161" t="str">
            <v>01.28.520</v>
          </cell>
          <cell r="C161" t="str">
            <v>Ensaio de vazão escalonado para poço profundo</v>
          </cell>
          <cell r="D161" t="str">
            <v>H</v>
          </cell>
          <cell r="E161">
            <v>371.6</v>
          </cell>
          <cell r="F161"/>
          <cell r="G161">
            <v>371.6</v>
          </cell>
          <cell r="H161">
            <v>15</v>
          </cell>
        </row>
        <row r="162">
          <cell r="B162" t="str">
            <v>01.28.530</v>
          </cell>
          <cell r="C162" t="str">
            <v>Ensaio de recuperação de nível para poço profundo</v>
          </cell>
          <cell r="D162" t="str">
            <v>H</v>
          </cell>
          <cell r="E162">
            <v>349.24</v>
          </cell>
          <cell r="F162"/>
          <cell r="G162">
            <v>349.24</v>
          </cell>
          <cell r="H162">
            <v>15</v>
          </cell>
        </row>
        <row r="163">
          <cell r="B163" t="str">
            <v>01.28.540</v>
          </cell>
          <cell r="C163" t="str">
            <v>Desinfecção de poço profundo</v>
          </cell>
          <cell r="D163" t="str">
            <v>UN</v>
          </cell>
          <cell r="E163">
            <v>3391.26</v>
          </cell>
          <cell r="F163"/>
          <cell r="G163">
            <v>3391.26</v>
          </cell>
          <cell r="H163">
            <v>15</v>
          </cell>
        </row>
        <row r="164">
          <cell r="B164" t="str">
            <v>01.28.550</v>
          </cell>
          <cell r="C164" t="str">
            <v>Análise físico-química e bacteriológica da água para poço profundo</v>
          </cell>
          <cell r="D164" t="str">
            <v>CJ</v>
          </cell>
          <cell r="E164">
            <v>3115.05</v>
          </cell>
          <cell r="F164"/>
          <cell r="G164">
            <v>3115.05</v>
          </cell>
          <cell r="H164">
            <v>15</v>
          </cell>
        </row>
        <row r="165">
          <cell r="B165" t="str">
            <v>01.28.560</v>
          </cell>
          <cell r="C165" t="str">
            <v>Centralizador de coluna para poço profundo, diâmetro de 4" ou 6"</v>
          </cell>
          <cell r="D165" t="str">
            <v>UN</v>
          </cell>
          <cell r="E165">
            <v>352.65</v>
          </cell>
          <cell r="F165"/>
          <cell r="G165">
            <v>352.65</v>
          </cell>
          <cell r="H165">
            <v>15</v>
          </cell>
        </row>
        <row r="166">
          <cell r="B166" t="str">
            <v>01.28.570</v>
          </cell>
          <cell r="C166" t="str">
            <v>Cimentação de boca do poço profundo, entre perfuração de maior diâmetro (cimentação do espaço anular)</v>
          </cell>
          <cell r="D166" t="str">
            <v>M3</v>
          </cell>
          <cell r="E166">
            <v>3034.56</v>
          </cell>
          <cell r="F166"/>
          <cell r="G166">
            <v>3034.56</v>
          </cell>
          <cell r="H166">
            <v>15</v>
          </cell>
        </row>
        <row r="167">
          <cell r="B167" t="str">
            <v>01.28.580</v>
          </cell>
          <cell r="C167" t="str">
            <v>Laje de proteção em concreto armado para poço profundo (área mínimo de 3,00 m²)</v>
          </cell>
          <cell r="D167" t="str">
            <v>UN</v>
          </cell>
          <cell r="E167">
            <v>1173.18</v>
          </cell>
          <cell r="F167">
            <v>591.26</v>
          </cell>
          <cell r="G167">
            <v>1764.44</v>
          </cell>
          <cell r="H167">
            <v>15</v>
          </cell>
        </row>
        <row r="168">
          <cell r="B168" t="str">
            <v>01.28.590</v>
          </cell>
          <cell r="C168" t="str">
            <v>Lacre do poço profundo (tampa)</v>
          </cell>
          <cell r="D168" t="str">
            <v>UN</v>
          </cell>
          <cell r="E168">
            <v>1150.01</v>
          </cell>
          <cell r="F168"/>
          <cell r="G168">
            <v>1150.01</v>
          </cell>
          <cell r="H168">
            <v>15</v>
          </cell>
        </row>
        <row r="169">
          <cell r="B169" t="str">
            <v>01.28.600</v>
          </cell>
          <cell r="C169" t="str">
            <v>Licença de perfuração para poço profundo</v>
          </cell>
          <cell r="D169" t="str">
            <v>UN</v>
          </cell>
          <cell r="E169">
            <v>4397.8100000000004</v>
          </cell>
          <cell r="F169"/>
          <cell r="G169">
            <v>4397.8100000000004</v>
          </cell>
          <cell r="H169">
            <v>15</v>
          </cell>
        </row>
        <row r="170">
          <cell r="B170" t="str">
            <v>01.28.610</v>
          </cell>
          <cell r="C170" t="str">
            <v>Outorga de direito de uso para poço profundo</v>
          </cell>
          <cell r="D170" t="str">
            <v>UN</v>
          </cell>
          <cell r="E170">
            <v>4948.4399999999996</v>
          </cell>
          <cell r="F170"/>
          <cell r="G170">
            <v>4948.4399999999996</v>
          </cell>
          <cell r="H170">
            <v>15</v>
          </cell>
        </row>
        <row r="171">
          <cell r="B171" t="str">
            <v>01.28.620</v>
          </cell>
          <cell r="C171" t="str">
            <v>Parecer técnico junto a CETESB</v>
          </cell>
          <cell r="D171" t="str">
            <v>UN</v>
          </cell>
          <cell r="E171">
            <v>16190.81</v>
          </cell>
          <cell r="F171"/>
          <cell r="G171">
            <v>16190.81</v>
          </cell>
          <cell r="H171">
            <v>15</v>
          </cell>
        </row>
        <row r="172">
          <cell r="B172" t="str">
            <v>02</v>
          </cell>
          <cell r="C172" t="str">
            <v>INICIO, APOIO E ADMINISTRACAO DA OBRA</v>
          </cell>
          <cell r="D172"/>
          <cell r="E172"/>
          <cell r="F172"/>
          <cell r="G172"/>
          <cell r="H172"/>
        </row>
        <row r="173">
          <cell r="B173" t="str">
            <v>02.01</v>
          </cell>
          <cell r="C173" t="str">
            <v>Construção provisória</v>
          </cell>
          <cell r="D173"/>
          <cell r="E173"/>
          <cell r="F173"/>
          <cell r="G173"/>
          <cell r="H173"/>
        </row>
        <row r="174">
          <cell r="B174" t="str">
            <v>02.01.021</v>
          </cell>
          <cell r="C174" t="str">
            <v>Construção provisória em madeira - fornecimento e montagem</v>
          </cell>
          <cell r="D174" t="str">
            <v>M2</v>
          </cell>
          <cell r="E174">
            <v>417.82</v>
          </cell>
          <cell r="F174">
            <v>145.49</v>
          </cell>
          <cell r="G174">
            <v>563.30999999999995</v>
          </cell>
          <cell r="H174">
            <v>15</v>
          </cell>
        </row>
        <row r="175">
          <cell r="B175" t="str">
            <v>02.01.171</v>
          </cell>
          <cell r="C175" t="str">
            <v>Sanitário/vestiário provisório em alvenaria</v>
          </cell>
          <cell r="D175" t="str">
            <v>M2</v>
          </cell>
          <cell r="E175">
            <v>699.22</v>
          </cell>
          <cell r="F175">
            <v>367.34</v>
          </cell>
          <cell r="G175">
            <v>1066.56</v>
          </cell>
          <cell r="H175">
            <v>15</v>
          </cell>
        </row>
        <row r="176">
          <cell r="B176" t="str">
            <v>02.01.180</v>
          </cell>
          <cell r="C176" t="str">
            <v>Banheiro químico modelo Standard, com manutenção conforme exigências da CETESB</v>
          </cell>
          <cell r="D176" t="str">
            <v>UNMES</v>
          </cell>
          <cell r="E176">
            <v>1249.3399999999999</v>
          </cell>
          <cell r="F176"/>
          <cell r="G176">
            <v>1249.3399999999999</v>
          </cell>
          <cell r="H176">
            <v>15</v>
          </cell>
        </row>
        <row r="177">
          <cell r="B177" t="str">
            <v>02.01.200</v>
          </cell>
          <cell r="C177" t="str">
            <v>Desmobilização de construção provisória</v>
          </cell>
          <cell r="D177" t="str">
            <v>M2</v>
          </cell>
          <cell r="E177">
            <v>16.23</v>
          </cell>
          <cell r="F177">
            <v>8.0299999999999994</v>
          </cell>
          <cell r="G177">
            <v>24.26</v>
          </cell>
          <cell r="H177">
            <v>15</v>
          </cell>
        </row>
        <row r="178">
          <cell r="B178" t="str">
            <v>02.02</v>
          </cell>
          <cell r="C178" t="str">
            <v>Container</v>
          </cell>
          <cell r="D178"/>
          <cell r="E178"/>
          <cell r="F178"/>
          <cell r="G178"/>
          <cell r="H178"/>
        </row>
        <row r="179">
          <cell r="B179" t="str">
            <v>02.02.120</v>
          </cell>
          <cell r="C179" t="str">
            <v>Locação de container tipo alojamento - área mínima de 13,80 m²</v>
          </cell>
          <cell r="D179" t="str">
            <v>un.mês</v>
          </cell>
          <cell r="E179">
            <v>899.67</v>
          </cell>
          <cell r="F179">
            <v>92.75</v>
          </cell>
          <cell r="G179">
            <v>992.42</v>
          </cell>
          <cell r="H179">
            <v>15</v>
          </cell>
        </row>
        <row r="180">
          <cell r="B180" t="str">
            <v>02.02.130</v>
          </cell>
          <cell r="C180" t="str">
            <v>Locação de container tipo escritório com 1 vaso sanitário, 1 lavatório e 1 ponto para chuveiro - área mínima de 13,80 m²</v>
          </cell>
          <cell r="D180" t="str">
            <v>un.mês</v>
          </cell>
          <cell r="E180">
            <v>1408.98</v>
          </cell>
          <cell r="F180">
            <v>155.52000000000001</v>
          </cell>
          <cell r="G180">
            <v>1564.5</v>
          </cell>
          <cell r="H180">
            <v>15</v>
          </cell>
        </row>
        <row r="181">
          <cell r="B181" t="str">
            <v>02.02.140</v>
          </cell>
          <cell r="C181" t="str">
            <v>Locação de container tipo sanitário com 2 vasos sanitários, 2 lavatórios, 2 mictórios e 4 pontos para chuveiro - área mínima de 13,80 m²</v>
          </cell>
          <cell r="D181" t="str">
            <v>un.mês</v>
          </cell>
          <cell r="E181">
            <v>1348.87</v>
          </cell>
          <cell r="F181">
            <v>155.52000000000001</v>
          </cell>
          <cell r="G181">
            <v>1504.39</v>
          </cell>
          <cell r="H181">
            <v>15</v>
          </cell>
        </row>
        <row r="182">
          <cell r="B182" t="str">
            <v>02.02.150</v>
          </cell>
          <cell r="C182" t="str">
            <v>Locação de container tipo depósito - área mínima de 13,80 m²</v>
          </cell>
          <cell r="D182" t="str">
            <v>un.mês</v>
          </cell>
          <cell r="E182">
            <v>888.63</v>
          </cell>
          <cell r="F182">
            <v>92.75</v>
          </cell>
          <cell r="G182">
            <v>981.38</v>
          </cell>
          <cell r="H182">
            <v>15</v>
          </cell>
        </row>
        <row r="183">
          <cell r="B183" t="str">
            <v>02.02.160</v>
          </cell>
          <cell r="C183" t="str">
            <v>Locação de container tipo guarita - área mínima de 4,60 m²</v>
          </cell>
          <cell r="D183" t="str">
            <v>un.mês</v>
          </cell>
          <cell r="E183">
            <v>951.57</v>
          </cell>
          <cell r="F183">
            <v>30.91</v>
          </cell>
          <cell r="G183">
            <v>982.48</v>
          </cell>
          <cell r="H183">
            <v>15</v>
          </cell>
        </row>
        <row r="184">
          <cell r="B184" t="str">
            <v>02.03</v>
          </cell>
          <cell r="C184" t="str">
            <v>Tapume, vedação e proteções diversas</v>
          </cell>
          <cell r="D184"/>
          <cell r="E184"/>
          <cell r="F184"/>
          <cell r="G184"/>
          <cell r="H184"/>
        </row>
        <row r="185">
          <cell r="B185" t="str">
            <v>02.03.030</v>
          </cell>
          <cell r="C185" t="str">
            <v>Proteção de superfícies em geral com plástico bolha</v>
          </cell>
          <cell r="D185" t="str">
            <v>m²</v>
          </cell>
          <cell r="E185">
            <v>0.57999999999999996</v>
          </cell>
          <cell r="F185">
            <v>2.27</v>
          </cell>
          <cell r="G185">
            <v>2.85</v>
          </cell>
          <cell r="H185">
            <v>15</v>
          </cell>
        </row>
        <row r="186">
          <cell r="B186" t="str">
            <v>02.03.060</v>
          </cell>
          <cell r="C186" t="str">
            <v>Proteção de fachada com tela de nylon</v>
          </cell>
          <cell r="D186" t="str">
            <v>m²</v>
          </cell>
          <cell r="E186">
            <v>5.47</v>
          </cell>
          <cell r="F186">
            <v>22.42</v>
          </cell>
          <cell r="G186">
            <v>27.89</v>
          </cell>
          <cell r="H186">
            <v>15</v>
          </cell>
        </row>
        <row r="187">
          <cell r="B187" t="str">
            <v>02.03.080</v>
          </cell>
          <cell r="C187" t="str">
            <v>Fechamento provisório de vãos em chapa de madeira compensada</v>
          </cell>
          <cell r="D187" t="str">
            <v>m²</v>
          </cell>
          <cell r="E187">
            <v>13.65</v>
          </cell>
          <cell r="F187">
            <v>33.4</v>
          </cell>
          <cell r="G187">
            <v>47.05</v>
          </cell>
          <cell r="H187">
            <v>15</v>
          </cell>
        </row>
        <row r="188">
          <cell r="B188" t="str">
            <v>02.03.110</v>
          </cell>
          <cell r="C188" t="str">
            <v>Tapume móvel para fechamento de áreas</v>
          </cell>
          <cell r="D188" t="str">
            <v>m²</v>
          </cell>
          <cell r="E188">
            <v>47.84</v>
          </cell>
          <cell r="F188">
            <v>60.57</v>
          </cell>
          <cell r="G188">
            <v>108.41</v>
          </cell>
          <cell r="H188">
            <v>15</v>
          </cell>
        </row>
        <row r="189">
          <cell r="B189" t="str">
            <v>02.03.120</v>
          </cell>
          <cell r="C189" t="str">
            <v>Tapume fixo para fechamento de áreas, com portão</v>
          </cell>
          <cell r="D189" t="str">
            <v>m²</v>
          </cell>
          <cell r="E189">
            <v>47.84</v>
          </cell>
          <cell r="F189">
            <v>60.17</v>
          </cell>
          <cell r="G189">
            <v>108.01</v>
          </cell>
          <cell r="H189">
            <v>15</v>
          </cell>
        </row>
        <row r="190">
          <cell r="B190" t="str">
            <v>02.03.200</v>
          </cell>
          <cell r="C190" t="str">
            <v>Locação de quadros metálicos para plataforma de proteção, inclusive o madeiramento</v>
          </cell>
          <cell r="D190" t="str">
            <v>M2MES</v>
          </cell>
          <cell r="E190">
            <v>44.89</v>
          </cell>
          <cell r="F190">
            <v>1.1399999999999999</v>
          </cell>
          <cell r="G190">
            <v>46.03</v>
          </cell>
          <cell r="H190">
            <v>15</v>
          </cell>
        </row>
        <row r="191">
          <cell r="B191" t="str">
            <v>02.03.240</v>
          </cell>
          <cell r="C191" t="str">
            <v>Proteção de piso com tecido de aniagem e gesso</v>
          </cell>
          <cell r="D191" t="str">
            <v>M2</v>
          </cell>
          <cell r="E191">
            <v>13.31</v>
          </cell>
          <cell r="F191">
            <v>4.54</v>
          </cell>
          <cell r="G191">
            <v>17.850000000000001</v>
          </cell>
          <cell r="H191">
            <v>15</v>
          </cell>
        </row>
        <row r="192">
          <cell r="B192" t="str">
            <v>02.03.260</v>
          </cell>
          <cell r="C192" t="str">
            <v>Tapume fixo em painel OSB - espessura 10 mm</v>
          </cell>
          <cell r="D192" t="str">
            <v>M2</v>
          </cell>
          <cell r="E192">
            <v>80.790000000000006</v>
          </cell>
          <cell r="F192">
            <v>43.32</v>
          </cell>
          <cell r="G192">
            <v>124.11</v>
          </cell>
          <cell r="H192">
            <v>15</v>
          </cell>
        </row>
        <row r="193">
          <cell r="B193" t="str">
            <v>02.03.270</v>
          </cell>
          <cell r="C193" t="str">
            <v>Tapume fixo em painel OSB - espessura 12 mm</v>
          </cell>
          <cell r="D193" t="str">
            <v>M2</v>
          </cell>
          <cell r="E193">
            <v>87.4</v>
          </cell>
          <cell r="F193">
            <v>43.32</v>
          </cell>
          <cell r="G193">
            <v>130.72</v>
          </cell>
          <cell r="H193">
            <v>15</v>
          </cell>
        </row>
        <row r="194">
          <cell r="B194" t="str">
            <v>02.03.280</v>
          </cell>
          <cell r="C194" t="str">
            <v>Tapume metálico com telha metálica tipo trapezoidal 40, sem pintura, espessura 0,43mm, colunas, bases e parafusos</v>
          </cell>
          <cell r="D194" t="str">
            <v>M2</v>
          </cell>
          <cell r="E194">
            <v>63.18</v>
          </cell>
          <cell r="F194">
            <v>91.55</v>
          </cell>
          <cell r="G194">
            <v>154.72999999999999</v>
          </cell>
          <cell r="H194">
            <v>15</v>
          </cell>
        </row>
        <row r="195">
          <cell r="B195" t="str">
            <v>02.03.290</v>
          </cell>
          <cell r="C195" t="str">
            <v>Portão metálico com 2 folhas, pivotante, para tapume</v>
          </cell>
          <cell r="D195" t="str">
            <v>M2</v>
          </cell>
          <cell r="E195">
            <v>182.87</v>
          </cell>
          <cell r="F195">
            <v>91.55</v>
          </cell>
          <cell r="G195">
            <v>274.42</v>
          </cell>
          <cell r="H195">
            <v>15</v>
          </cell>
        </row>
        <row r="196">
          <cell r="B196" t="str">
            <v>02.03.500</v>
          </cell>
          <cell r="C196" t="str">
            <v>Proteção em madeira e lona plástica para equipamento mecânico ou informática - para obras de reforma</v>
          </cell>
          <cell r="D196" t="str">
            <v>M3</v>
          </cell>
          <cell r="E196">
            <v>53.78</v>
          </cell>
          <cell r="F196">
            <v>49.99</v>
          </cell>
          <cell r="G196">
            <v>103.77</v>
          </cell>
          <cell r="H196">
            <v>15</v>
          </cell>
        </row>
        <row r="197">
          <cell r="B197" t="str">
            <v>02.05</v>
          </cell>
          <cell r="C197" t="str">
            <v>Andaime e balancim</v>
          </cell>
          <cell r="D197"/>
          <cell r="E197"/>
          <cell r="F197"/>
          <cell r="G197"/>
          <cell r="H197"/>
        </row>
        <row r="198">
          <cell r="B198" t="str">
            <v>02.05.060</v>
          </cell>
          <cell r="C198" t="str">
            <v>Montagem e desmontagem de andaime torre metálica com altura até 10 m</v>
          </cell>
          <cell r="D198" t="str">
            <v>M</v>
          </cell>
          <cell r="E198"/>
          <cell r="F198">
            <v>13.83</v>
          </cell>
          <cell r="G198">
            <v>13.83</v>
          </cell>
          <cell r="H198">
            <v>15</v>
          </cell>
        </row>
        <row r="199">
          <cell r="B199" t="str">
            <v>02.05.080</v>
          </cell>
          <cell r="C199" t="str">
            <v>Montagem e desmontagem de andaime torre metálica com altura superior a 10 m</v>
          </cell>
          <cell r="D199" t="str">
            <v>M</v>
          </cell>
          <cell r="E199"/>
          <cell r="F199">
            <v>34.909999999999997</v>
          </cell>
          <cell r="G199">
            <v>34.909999999999997</v>
          </cell>
          <cell r="H199">
            <v>15</v>
          </cell>
        </row>
        <row r="200">
          <cell r="B200" t="str">
            <v>02.05.090</v>
          </cell>
          <cell r="C200" t="str">
            <v>Montagem e desmontagem de andaime tubular fachadeiro com altura até 10 m</v>
          </cell>
          <cell r="D200" t="str">
            <v>M2</v>
          </cell>
          <cell r="E200"/>
          <cell r="F200">
            <v>13.83</v>
          </cell>
          <cell r="G200">
            <v>13.83</v>
          </cell>
          <cell r="H200">
            <v>15</v>
          </cell>
        </row>
        <row r="201">
          <cell r="B201" t="str">
            <v>02.05.100</v>
          </cell>
          <cell r="C201" t="str">
            <v>Montagem e desmontagem de andaime tubular fachadeiro com altura superior a 10 m</v>
          </cell>
          <cell r="D201" t="str">
            <v>M2</v>
          </cell>
          <cell r="E201"/>
          <cell r="F201">
            <v>34.909999999999997</v>
          </cell>
          <cell r="G201">
            <v>34.909999999999997</v>
          </cell>
          <cell r="H201">
            <v>15</v>
          </cell>
        </row>
        <row r="202">
          <cell r="B202" t="str">
            <v>02.05.195</v>
          </cell>
          <cell r="C202" t="str">
            <v>Balancim elétrico tipo plataforma para transporte vertical, com altura até 60 m</v>
          </cell>
          <cell r="D202" t="str">
            <v>UNMES</v>
          </cell>
          <cell r="E202">
            <v>2219.3200000000002</v>
          </cell>
          <cell r="F202"/>
          <cell r="G202">
            <v>2219.3200000000002</v>
          </cell>
          <cell r="H202">
            <v>15</v>
          </cell>
        </row>
        <row r="203">
          <cell r="B203" t="str">
            <v>02.05.202</v>
          </cell>
          <cell r="C203" t="str">
            <v>Andaime torre metálico (1,5 x 1,5 m) com piso metálico</v>
          </cell>
          <cell r="D203" t="str">
            <v>MXMES</v>
          </cell>
          <cell r="E203">
            <v>23.39</v>
          </cell>
          <cell r="F203">
            <v>5.45</v>
          </cell>
          <cell r="G203">
            <v>28.84</v>
          </cell>
          <cell r="H203">
            <v>15</v>
          </cell>
        </row>
        <row r="204">
          <cell r="B204" t="str">
            <v>02.05.212</v>
          </cell>
          <cell r="C204" t="str">
            <v>Andaime tubular fachadeiro com piso metálico e sapatas ajustáveis</v>
          </cell>
          <cell r="D204" t="str">
            <v>M2MES</v>
          </cell>
          <cell r="E204">
            <v>19.93</v>
          </cell>
          <cell r="F204">
            <v>5.45</v>
          </cell>
          <cell r="G204">
            <v>25.38</v>
          </cell>
          <cell r="H204">
            <v>15</v>
          </cell>
        </row>
        <row r="205">
          <cell r="B205" t="str">
            <v>02.06</v>
          </cell>
          <cell r="C205" t="str">
            <v>Alocação de equipe, equipamento e ferramental</v>
          </cell>
          <cell r="D205"/>
          <cell r="E205"/>
          <cell r="F205"/>
          <cell r="G205"/>
          <cell r="H205"/>
        </row>
        <row r="206">
          <cell r="B206" t="str">
            <v>02.06.030</v>
          </cell>
          <cell r="C206" t="str">
            <v>Locação de plataforma elevatória articulada, com altura aproximada de 12,5m, capacidade de carga de 227 kg, elétrica</v>
          </cell>
          <cell r="D206" t="str">
            <v>UNMES</v>
          </cell>
          <cell r="E206">
            <v>10063.15</v>
          </cell>
          <cell r="F206">
            <v>3861.9</v>
          </cell>
          <cell r="G206">
            <v>13925.05</v>
          </cell>
          <cell r="H206">
            <v>15</v>
          </cell>
        </row>
        <row r="207">
          <cell r="B207" t="str">
            <v>02.06.040</v>
          </cell>
          <cell r="C207" t="str">
            <v>Locação de plataforma elevatória articulada, com altura aproximada de 20 m, capacidade de carga de 227 kg, diesel</v>
          </cell>
          <cell r="D207" t="str">
            <v>UNMES</v>
          </cell>
          <cell r="E207">
            <v>18255.63</v>
          </cell>
          <cell r="F207">
            <v>3861.9</v>
          </cell>
          <cell r="G207">
            <v>22117.53</v>
          </cell>
          <cell r="H207">
            <v>15</v>
          </cell>
        </row>
        <row r="208">
          <cell r="B208" t="str">
            <v>02.08</v>
          </cell>
          <cell r="C208" t="str">
            <v>Sinalização de obra</v>
          </cell>
          <cell r="D208"/>
          <cell r="E208"/>
          <cell r="F208"/>
          <cell r="G208"/>
          <cell r="H208"/>
        </row>
        <row r="209">
          <cell r="B209" t="str">
            <v>02.08.020</v>
          </cell>
          <cell r="C209" t="str">
            <v>Placa de identificação para obra</v>
          </cell>
          <cell r="D209" t="str">
            <v>m²</v>
          </cell>
          <cell r="E209">
            <v>820.57</v>
          </cell>
          <cell r="F209">
            <v>104.34</v>
          </cell>
          <cell r="G209">
            <v>924.91</v>
          </cell>
          <cell r="H209">
            <v>15</v>
          </cell>
        </row>
        <row r="210">
          <cell r="B210" t="str">
            <v>02.08.040</v>
          </cell>
          <cell r="C210" t="str">
            <v>Placa em lona com impressão digital e requadro em metalon</v>
          </cell>
          <cell r="D210" t="str">
            <v>m²</v>
          </cell>
          <cell r="E210">
            <v>414.53</v>
          </cell>
          <cell r="F210">
            <v>29.39</v>
          </cell>
          <cell r="G210">
            <v>443.92</v>
          </cell>
          <cell r="H210">
            <v>15</v>
          </cell>
        </row>
        <row r="211">
          <cell r="B211" t="str">
            <v>02.08.050</v>
          </cell>
          <cell r="C211" t="str">
            <v>Placa em lona com impressão digital e estrutura em madeira</v>
          </cell>
          <cell r="D211" t="str">
            <v>m²</v>
          </cell>
          <cell r="E211">
            <v>150.56</v>
          </cell>
          <cell r="F211">
            <v>59.57</v>
          </cell>
          <cell r="G211">
            <v>210.13</v>
          </cell>
          <cell r="H211">
            <v>15</v>
          </cell>
        </row>
        <row r="212">
          <cell r="B212" t="str">
            <v>02.09</v>
          </cell>
          <cell r="C212" t="str">
            <v>Limpeza de terreno</v>
          </cell>
          <cell r="D212"/>
          <cell r="E212"/>
          <cell r="F212"/>
          <cell r="G212"/>
          <cell r="H212"/>
        </row>
        <row r="213">
          <cell r="B213" t="str">
            <v>02.09.030</v>
          </cell>
          <cell r="C213" t="str">
            <v>Limpeza manual do terreno, inclusive troncos até 5 cm de diâmetro, com caminhão à disposição dentro da obra, até o raio de 1 km</v>
          </cell>
          <cell r="D213" t="str">
            <v>m²</v>
          </cell>
          <cell r="E213">
            <v>2.66</v>
          </cell>
          <cell r="F213">
            <v>5.68</v>
          </cell>
          <cell r="G213">
            <v>8.34</v>
          </cell>
          <cell r="H213">
            <v>15</v>
          </cell>
        </row>
        <row r="214">
          <cell r="B214" t="str">
            <v>02.09.040</v>
          </cell>
          <cell r="C214" t="str">
            <v>Limpeza mecanizada do terreno, inclusive troncos até 15 cm de diâmetro, com caminhão à disposição dentro e fora da obra, com transporte no raio de até 1 km</v>
          </cell>
          <cell r="D214" t="str">
            <v>M2</v>
          </cell>
          <cell r="E214">
            <v>5.0999999999999996</v>
          </cell>
          <cell r="F214">
            <v>0.18</v>
          </cell>
          <cell r="G214">
            <v>5.28</v>
          </cell>
          <cell r="H214">
            <v>15</v>
          </cell>
        </row>
        <row r="215">
          <cell r="B215" t="str">
            <v>02.09.130</v>
          </cell>
          <cell r="C215" t="str">
            <v>Limpeza mecanizada do terreno, inclusive troncos com diâmetro acima de 15 cm até 50 cm, com caminhão à disposição dentro da obra, até o raio de 1 km</v>
          </cell>
          <cell r="D215" t="str">
            <v>M2</v>
          </cell>
          <cell r="E215">
            <v>5.61</v>
          </cell>
          <cell r="F215">
            <v>0.18</v>
          </cell>
          <cell r="G215">
            <v>5.79</v>
          </cell>
          <cell r="H215">
            <v>15</v>
          </cell>
        </row>
        <row r="216">
          <cell r="B216" t="str">
            <v>02.09.150</v>
          </cell>
          <cell r="C216" t="str">
            <v>Corte e derrubada de eucalipto (1° corte) - idade até 4 anos</v>
          </cell>
          <cell r="D216" t="str">
            <v>M3</v>
          </cell>
          <cell r="E216">
            <v>68.36</v>
          </cell>
          <cell r="F216">
            <v>10.220000000000001</v>
          </cell>
          <cell r="G216">
            <v>78.58</v>
          </cell>
          <cell r="H216">
            <v>15</v>
          </cell>
        </row>
        <row r="217">
          <cell r="B217" t="str">
            <v>02.09.160</v>
          </cell>
          <cell r="C217" t="str">
            <v>Corte e derrubada de eucalipto (1° corte) - idade acima de 4 anos</v>
          </cell>
          <cell r="D217" t="str">
            <v>M3</v>
          </cell>
          <cell r="E217">
            <v>80.52</v>
          </cell>
          <cell r="F217">
            <v>12.04</v>
          </cell>
          <cell r="G217">
            <v>92.56</v>
          </cell>
          <cell r="H217">
            <v>15</v>
          </cell>
        </row>
        <row r="218">
          <cell r="B218" t="str">
            <v>02.10</v>
          </cell>
          <cell r="C218" t="str">
            <v>Locação de obra</v>
          </cell>
          <cell r="D218"/>
          <cell r="E218"/>
          <cell r="F218"/>
          <cell r="G218"/>
          <cell r="H218"/>
        </row>
        <row r="219">
          <cell r="B219" t="str">
            <v>02.10.020</v>
          </cell>
          <cell r="C219" t="str">
            <v>Locação de obra de edificação</v>
          </cell>
          <cell r="D219" t="str">
            <v>m²</v>
          </cell>
          <cell r="E219">
            <v>11.31</v>
          </cell>
          <cell r="F219">
            <v>6.54</v>
          </cell>
          <cell r="G219">
            <v>17.850000000000001</v>
          </cell>
          <cell r="H219">
            <v>15</v>
          </cell>
        </row>
        <row r="220">
          <cell r="B220" t="str">
            <v>02.10.040</v>
          </cell>
          <cell r="C220" t="str">
            <v>Locação de rede de canalização</v>
          </cell>
          <cell r="D220" t="str">
            <v>m</v>
          </cell>
          <cell r="E220">
            <v>1.02</v>
          </cell>
          <cell r="F220">
            <v>0.46</v>
          </cell>
          <cell r="G220">
            <v>1.48</v>
          </cell>
          <cell r="H220">
            <v>15</v>
          </cell>
        </row>
        <row r="221">
          <cell r="B221" t="str">
            <v>02.10.050</v>
          </cell>
          <cell r="C221" t="str">
            <v>Locação para muros, cercas e alambrados</v>
          </cell>
          <cell r="D221" t="str">
            <v>m</v>
          </cell>
          <cell r="E221">
            <v>1.02</v>
          </cell>
          <cell r="F221">
            <v>0.46</v>
          </cell>
          <cell r="G221">
            <v>1.48</v>
          </cell>
          <cell r="H221">
            <v>15</v>
          </cell>
        </row>
        <row r="222">
          <cell r="B222" t="str">
            <v>02.10.060</v>
          </cell>
          <cell r="C222" t="str">
            <v>Locação de vias, calçadas, tanques e lagoas</v>
          </cell>
          <cell r="D222" t="str">
            <v>m²</v>
          </cell>
          <cell r="E222">
            <v>0.91</v>
          </cell>
          <cell r="F222">
            <v>0.93</v>
          </cell>
          <cell r="G222">
            <v>1.84</v>
          </cell>
          <cell r="H222">
            <v>15</v>
          </cell>
        </row>
        <row r="223">
          <cell r="B223" t="str">
            <v>03</v>
          </cell>
          <cell r="C223" t="str">
            <v>DEMOLICAO SEM REAPROVEITAMENTO</v>
          </cell>
          <cell r="D223"/>
          <cell r="E223"/>
          <cell r="F223"/>
          <cell r="G223"/>
          <cell r="H223"/>
        </row>
        <row r="224">
          <cell r="B224" t="str">
            <v>03.01</v>
          </cell>
          <cell r="C224" t="str">
            <v>Demolição de concreto, lastro, mistura e afins</v>
          </cell>
          <cell r="D224"/>
          <cell r="E224"/>
          <cell r="F224"/>
          <cell r="G224"/>
          <cell r="H224"/>
        </row>
        <row r="225">
          <cell r="B225" t="str">
            <v>03.01.020</v>
          </cell>
          <cell r="C225" t="str">
            <v>Demolição manual de concreto simples</v>
          </cell>
          <cell r="D225" t="str">
            <v>M3</v>
          </cell>
          <cell r="E225"/>
          <cell r="F225">
            <v>249.81</v>
          </cell>
          <cell r="G225">
            <v>249.81</v>
          </cell>
          <cell r="H225">
            <v>15</v>
          </cell>
        </row>
        <row r="226">
          <cell r="B226" t="str">
            <v>03.01.040</v>
          </cell>
          <cell r="C226" t="str">
            <v>Demolição manual de concreto armado</v>
          </cell>
          <cell r="D226" t="str">
            <v>M3</v>
          </cell>
          <cell r="E226"/>
          <cell r="F226">
            <v>454.2</v>
          </cell>
          <cell r="G226">
            <v>454.2</v>
          </cell>
          <cell r="H226">
            <v>15</v>
          </cell>
        </row>
        <row r="227">
          <cell r="B227" t="str">
            <v>03.01.060</v>
          </cell>
          <cell r="C227" t="str">
            <v>Demolição manual de lajes pré-moldadas, incluindo revestimento</v>
          </cell>
          <cell r="D227" t="str">
            <v>M2</v>
          </cell>
          <cell r="E227"/>
          <cell r="F227">
            <v>34.07</v>
          </cell>
          <cell r="G227">
            <v>34.07</v>
          </cell>
          <cell r="H227">
            <v>15</v>
          </cell>
        </row>
        <row r="228">
          <cell r="B228" t="str">
            <v>03.01.200</v>
          </cell>
          <cell r="C228" t="str">
            <v>Demolição mecanizada de concreto armado, inclusive fragmentação, carregamento, transporte até 1 quilômetro e descarregamento</v>
          </cell>
          <cell r="D228" t="str">
            <v>M3</v>
          </cell>
          <cell r="E228">
            <v>454.72</v>
          </cell>
          <cell r="F228">
            <v>136.26</v>
          </cell>
          <cell r="G228">
            <v>590.98</v>
          </cell>
          <cell r="H228">
            <v>15</v>
          </cell>
        </row>
        <row r="229">
          <cell r="B229" t="str">
            <v>03.01.210</v>
          </cell>
          <cell r="C229" t="str">
            <v>Demolição mecanizada de concreto armado, inclusive fragmentação e acomodação do material</v>
          </cell>
          <cell r="D229" t="str">
            <v>M3</v>
          </cell>
          <cell r="E229">
            <v>433.58</v>
          </cell>
          <cell r="F229">
            <v>136.26</v>
          </cell>
          <cell r="G229">
            <v>569.84</v>
          </cell>
          <cell r="H229">
            <v>15</v>
          </cell>
        </row>
        <row r="230">
          <cell r="B230" t="str">
            <v>03.01.220</v>
          </cell>
          <cell r="C230" t="str">
            <v>Demolição mecanizada de concreto simples, inclusive fragmentação, carregamento, transporte até 1 quilômetro e descarregamento</v>
          </cell>
          <cell r="D230" t="str">
            <v>M3</v>
          </cell>
          <cell r="E230">
            <v>237.93</v>
          </cell>
          <cell r="F230">
            <v>90.84</v>
          </cell>
          <cell r="G230">
            <v>328.77</v>
          </cell>
          <cell r="H230">
            <v>15</v>
          </cell>
        </row>
        <row r="231">
          <cell r="B231" t="str">
            <v>03.01.230</v>
          </cell>
          <cell r="C231" t="str">
            <v>Demolição mecanizada de concreto simples, inclusive fragmentação e acomodação do material</v>
          </cell>
          <cell r="D231" t="str">
            <v>M3</v>
          </cell>
          <cell r="E231">
            <v>216.79</v>
          </cell>
          <cell r="F231">
            <v>90.84</v>
          </cell>
          <cell r="G231">
            <v>307.63</v>
          </cell>
          <cell r="H231">
            <v>15</v>
          </cell>
        </row>
        <row r="232">
          <cell r="B232" t="str">
            <v>03.01.240</v>
          </cell>
          <cell r="C232" t="str">
            <v>Demolição mecanizada de pavimento ou piso em concreto, inclusive fragmentação, carregamento, transporte até 1 quilômetro e descarregamento</v>
          </cell>
          <cell r="D232" t="str">
            <v>M2</v>
          </cell>
          <cell r="E232">
            <v>23.33</v>
          </cell>
          <cell r="F232">
            <v>9.08</v>
          </cell>
          <cell r="G232">
            <v>32.409999999999997</v>
          </cell>
          <cell r="H232">
            <v>15</v>
          </cell>
        </row>
        <row r="233">
          <cell r="B233" t="str">
            <v>03.01.250</v>
          </cell>
          <cell r="C233" t="str">
            <v>Demolição mecanizada de pavimento ou piso em concreto, inclusive fragmentação e acomodação do material</v>
          </cell>
          <cell r="D233" t="str">
            <v>M2</v>
          </cell>
          <cell r="E233">
            <v>21.68</v>
          </cell>
          <cell r="F233">
            <v>9.08</v>
          </cell>
          <cell r="G233">
            <v>30.76</v>
          </cell>
          <cell r="H233">
            <v>15</v>
          </cell>
        </row>
        <row r="234">
          <cell r="B234" t="str">
            <v>03.01.260</v>
          </cell>
          <cell r="C234" t="str">
            <v>Demolição mecanizada de sarjeta ou sarjetão, inclusive fragmentação, carregamento, transporte até 1 quilômetro e descarregamento</v>
          </cell>
          <cell r="D234" t="str">
            <v>M3</v>
          </cell>
          <cell r="E234">
            <v>233.25</v>
          </cell>
          <cell r="F234">
            <v>90.84</v>
          </cell>
          <cell r="G234">
            <v>324.08999999999997</v>
          </cell>
          <cell r="H234">
            <v>15</v>
          </cell>
        </row>
        <row r="235">
          <cell r="B235" t="str">
            <v>03.01.270</v>
          </cell>
          <cell r="C235" t="str">
            <v>Demolição mecanizada de sarjeta ou sarjetão, inclusive fragmentação e acomodação do material</v>
          </cell>
          <cell r="D235" t="str">
            <v>M3</v>
          </cell>
          <cell r="E235">
            <v>216.79</v>
          </cell>
          <cell r="F235">
            <v>90.84</v>
          </cell>
          <cell r="G235">
            <v>307.63</v>
          </cell>
          <cell r="H235">
            <v>15</v>
          </cell>
        </row>
        <row r="236">
          <cell r="B236" t="str">
            <v>03.02</v>
          </cell>
          <cell r="C236" t="str">
            <v>Demolição de alvenaria</v>
          </cell>
          <cell r="D236"/>
          <cell r="E236"/>
          <cell r="F236"/>
          <cell r="G236"/>
          <cell r="H236"/>
        </row>
        <row r="237">
          <cell r="B237" t="str">
            <v>03.02.020</v>
          </cell>
          <cell r="C237" t="str">
            <v>Demolição manual de alvenaria de fundação/embasamento</v>
          </cell>
          <cell r="D237" t="str">
            <v>M3</v>
          </cell>
          <cell r="E237"/>
          <cell r="F237">
            <v>136.26</v>
          </cell>
          <cell r="G237">
            <v>136.26</v>
          </cell>
          <cell r="H237">
            <v>15</v>
          </cell>
        </row>
        <row r="238">
          <cell r="B238" t="str">
            <v>03.02.040</v>
          </cell>
          <cell r="C238" t="str">
            <v>Demolição manual de alvenaria de elevação ou elemento vazado, incluindo revestimento</v>
          </cell>
          <cell r="D238" t="str">
            <v>M3</v>
          </cell>
          <cell r="E238"/>
          <cell r="F238">
            <v>90.84</v>
          </cell>
          <cell r="G238">
            <v>90.84</v>
          </cell>
          <cell r="H238">
            <v>15</v>
          </cell>
        </row>
        <row r="239">
          <cell r="B239" t="str">
            <v>03.03</v>
          </cell>
          <cell r="C239" t="str">
            <v>Demolição de revestimento em massa</v>
          </cell>
          <cell r="D239"/>
          <cell r="E239"/>
          <cell r="F239"/>
          <cell r="G239"/>
          <cell r="H239"/>
        </row>
        <row r="240">
          <cell r="B240" t="str">
            <v>03.03.020</v>
          </cell>
          <cell r="C240" t="str">
            <v>Apicoamento manual de piso, parede ou teto</v>
          </cell>
          <cell r="D240" t="str">
            <v>M2</v>
          </cell>
          <cell r="E240"/>
          <cell r="F240">
            <v>3.41</v>
          </cell>
          <cell r="G240">
            <v>3.41</v>
          </cell>
          <cell r="H240">
            <v>15</v>
          </cell>
        </row>
        <row r="241">
          <cell r="B241" t="str">
            <v>03.03.040</v>
          </cell>
          <cell r="C241" t="str">
            <v>Demolição manual de revestimento em massa de parede ou teto</v>
          </cell>
          <cell r="D241" t="str">
            <v>M2</v>
          </cell>
          <cell r="E241"/>
          <cell r="F241">
            <v>6.81</v>
          </cell>
          <cell r="G241">
            <v>6.81</v>
          </cell>
          <cell r="H241">
            <v>15</v>
          </cell>
        </row>
        <row r="242">
          <cell r="B242" t="str">
            <v>03.03.060</v>
          </cell>
          <cell r="C242" t="str">
            <v>Demolição manual de revestimento em massa de piso</v>
          </cell>
          <cell r="D242" t="str">
            <v>M2</v>
          </cell>
          <cell r="E242"/>
          <cell r="F242">
            <v>11.36</v>
          </cell>
          <cell r="G242">
            <v>11.36</v>
          </cell>
          <cell r="H242">
            <v>15</v>
          </cell>
        </row>
        <row r="243">
          <cell r="B243" t="str">
            <v>03.04</v>
          </cell>
          <cell r="C243" t="str">
            <v>Demolição de revestimento cerâmico e ladrilho hidráulico</v>
          </cell>
          <cell r="D243"/>
          <cell r="E243"/>
          <cell r="F243"/>
          <cell r="G243"/>
          <cell r="H243"/>
        </row>
        <row r="244">
          <cell r="B244" t="str">
            <v>03.04.020</v>
          </cell>
          <cell r="C244" t="str">
            <v>Demolição manual de revestimento cerâmico, incluindo a base</v>
          </cell>
          <cell r="D244" t="str">
            <v>M2</v>
          </cell>
          <cell r="E244"/>
          <cell r="F244">
            <v>13.63</v>
          </cell>
          <cell r="G244">
            <v>13.63</v>
          </cell>
          <cell r="H244">
            <v>15</v>
          </cell>
        </row>
        <row r="245">
          <cell r="B245" t="str">
            <v>03.04.030</v>
          </cell>
          <cell r="C245" t="str">
            <v>Demolição manual de revestimento em ladrilho hidráulico, incluindo a base</v>
          </cell>
          <cell r="D245" t="str">
            <v>M2</v>
          </cell>
          <cell r="E245"/>
          <cell r="F245">
            <v>11.36</v>
          </cell>
          <cell r="G245">
            <v>11.36</v>
          </cell>
          <cell r="H245">
            <v>15</v>
          </cell>
        </row>
        <row r="246">
          <cell r="B246" t="str">
            <v>03.04.040</v>
          </cell>
          <cell r="C246" t="str">
            <v>Demolição manual de rodapé, soleira ou peitoril, em material cerâmico e/ou ladrilho hidráulico, incluindo a base</v>
          </cell>
          <cell r="D246" t="str">
            <v>M</v>
          </cell>
          <cell r="E246"/>
          <cell r="F246">
            <v>3.41</v>
          </cell>
          <cell r="G246">
            <v>3.41</v>
          </cell>
          <cell r="H246">
            <v>15</v>
          </cell>
        </row>
        <row r="247">
          <cell r="B247" t="str">
            <v>03.05</v>
          </cell>
          <cell r="C247" t="str">
            <v>Demolição de revestimento sintético</v>
          </cell>
          <cell r="D247"/>
          <cell r="E247"/>
          <cell r="F247"/>
          <cell r="G247"/>
          <cell r="H247"/>
        </row>
        <row r="248">
          <cell r="B248" t="str">
            <v>03.05.020</v>
          </cell>
          <cell r="C248" t="str">
            <v>Demolição manual de revestimento sintético, incluindo a base</v>
          </cell>
          <cell r="D248" t="str">
            <v>M2</v>
          </cell>
          <cell r="E248"/>
          <cell r="F248">
            <v>9.08</v>
          </cell>
          <cell r="G248">
            <v>9.08</v>
          </cell>
          <cell r="H248">
            <v>15</v>
          </cell>
        </row>
        <row r="249">
          <cell r="B249" t="str">
            <v>03.06</v>
          </cell>
          <cell r="C249" t="str">
            <v>Demolição de revestimento em pedra e blocos maciços</v>
          </cell>
          <cell r="D249"/>
          <cell r="E249"/>
          <cell r="F249"/>
          <cell r="G249"/>
          <cell r="H249"/>
        </row>
        <row r="250">
          <cell r="B250" t="str">
            <v>03.06.050</v>
          </cell>
          <cell r="C250" t="str">
            <v>Desmonte (levantamento) mecanizado de pavimento em paralelepípedo ou lajota de concreto, inclusive carregamento, transporte até 1 quilômetro e descarregamento</v>
          </cell>
          <cell r="D250" t="str">
            <v>M2</v>
          </cell>
          <cell r="E250">
            <v>16.95</v>
          </cell>
          <cell r="F250">
            <v>11.36</v>
          </cell>
          <cell r="G250">
            <v>28.31</v>
          </cell>
          <cell r="H250">
            <v>15</v>
          </cell>
        </row>
        <row r="251">
          <cell r="B251" t="str">
            <v>03.06.060</v>
          </cell>
          <cell r="C251" t="str">
            <v>Desmonte (levantamento) mecanizado de pavimento em paralelepípedo ou lajota de concreto, inclusive acomodação do material</v>
          </cell>
          <cell r="D251" t="str">
            <v>M2</v>
          </cell>
          <cell r="E251">
            <v>1.55</v>
          </cell>
          <cell r="F251">
            <v>11.36</v>
          </cell>
          <cell r="G251">
            <v>12.91</v>
          </cell>
          <cell r="H251">
            <v>15</v>
          </cell>
        </row>
        <row r="252">
          <cell r="B252" t="str">
            <v>03.07</v>
          </cell>
          <cell r="C252" t="str">
            <v>Demolição de revestimento asfáltico</v>
          </cell>
          <cell r="D252"/>
          <cell r="E252"/>
          <cell r="F252"/>
          <cell r="G252"/>
          <cell r="H252"/>
        </row>
        <row r="253">
          <cell r="B253" t="str">
            <v>03.07.010</v>
          </cell>
          <cell r="C253" t="str">
            <v>Demolição (levantamento) mecanizada de pavimento asfáltico, inclusive carregamento, transporte até 1 quilômetro e descarregamento</v>
          </cell>
          <cell r="D253" t="str">
            <v>m²</v>
          </cell>
          <cell r="E253">
            <v>23.95</v>
          </cell>
          <cell r="F253">
            <v>4.54</v>
          </cell>
          <cell r="G253">
            <v>28.49</v>
          </cell>
          <cell r="H253">
            <v>15</v>
          </cell>
        </row>
        <row r="254">
          <cell r="B254" t="str">
            <v>03.07.030</v>
          </cell>
          <cell r="C254" t="str">
            <v>Demolição (levantamento) mecanizada de pavimento asfáltico, inclusive fragmentação e acomodação do material</v>
          </cell>
          <cell r="D254" t="str">
            <v>m²</v>
          </cell>
          <cell r="E254">
            <v>21.68</v>
          </cell>
          <cell r="F254">
            <v>4.54</v>
          </cell>
          <cell r="G254">
            <v>26.22</v>
          </cell>
          <cell r="H254">
            <v>15</v>
          </cell>
        </row>
        <row r="255">
          <cell r="B255" t="str">
            <v>03.07.050</v>
          </cell>
          <cell r="C255" t="str">
            <v>Fresagem de pavimento asfáltico com espessura até 5 cm, inclusive carregamento, transporte até 1 quilômetro e descarregamento</v>
          </cell>
          <cell r="D255" t="str">
            <v>m²</v>
          </cell>
          <cell r="E255">
            <v>10.95</v>
          </cell>
          <cell r="F255">
            <v>1.59</v>
          </cell>
          <cell r="G255">
            <v>12.54</v>
          </cell>
          <cell r="H255">
            <v>15</v>
          </cell>
        </row>
        <row r="256">
          <cell r="B256" t="str">
            <v>03.07.070</v>
          </cell>
          <cell r="C256" t="str">
            <v>Fresagem de pavimento asfáltico com espessura até 5 cm, inclusive acomodação do material</v>
          </cell>
          <cell r="D256" t="str">
            <v>m²</v>
          </cell>
          <cell r="E256">
            <v>8.3800000000000008</v>
          </cell>
          <cell r="F256">
            <v>1.59</v>
          </cell>
          <cell r="G256">
            <v>9.9700000000000006</v>
          </cell>
          <cell r="H256">
            <v>15</v>
          </cell>
        </row>
        <row r="257">
          <cell r="B257" t="str">
            <v>03.07.080</v>
          </cell>
          <cell r="C257" t="str">
            <v>Fresagem de pavimento asfáltico com espessura até 5 cm, inclusive remoção do material fresado até 10 quilômetros e varrição</v>
          </cell>
          <cell r="D257" t="str">
            <v>m²</v>
          </cell>
          <cell r="E257">
            <v>14.26</v>
          </cell>
          <cell r="F257">
            <v>0.68</v>
          </cell>
          <cell r="G257">
            <v>14.94</v>
          </cell>
          <cell r="H257">
            <v>15</v>
          </cell>
        </row>
        <row r="258">
          <cell r="B258" t="str">
            <v>03.08</v>
          </cell>
          <cell r="C258" t="str">
            <v>Demolição de forro / divisórias</v>
          </cell>
          <cell r="D258"/>
          <cell r="E258"/>
          <cell r="F258"/>
          <cell r="G258"/>
          <cell r="H258"/>
        </row>
        <row r="259">
          <cell r="B259" t="str">
            <v>03.08.020</v>
          </cell>
          <cell r="C259" t="str">
            <v>Demolição manual de forro em estuque, inclusive sistema de fixação/tarugamento</v>
          </cell>
          <cell r="D259" t="str">
            <v>m²</v>
          </cell>
          <cell r="E259"/>
          <cell r="F259">
            <v>11.81</v>
          </cell>
          <cell r="G259">
            <v>11.81</v>
          </cell>
          <cell r="H259">
            <v>15</v>
          </cell>
        </row>
        <row r="260">
          <cell r="B260" t="str">
            <v>03.08.040</v>
          </cell>
          <cell r="C260" t="str">
            <v>Demolição manual de forro qualquer, inclusive sistema de fixação/tarugamento</v>
          </cell>
          <cell r="D260" t="str">
            <v>m²</v>
          </cell>
          <cell r="E260"/>
          <cell r="F260">
            <v>6.81</v>
          </cell>
          <cell r="G260">
            <v>6.81</v>
          </cell>
          <cell r="H260">
            <v>15</v>
          </cell>
        </row>
        <row r="261">
          <cell r="B261" t="str">
            <v>03.08.060</v>
          </cell>
          <cell r="C261" t="str">
            <v>Demolição manual de forro em gesso, inclusive sistema de fixação</v>
          </cell>
          <cell r="D261" t="str">
            <v>m²</v>
          </cell>
          <cell r="E261"/>
          <cell r="F261">
            <v>6.81</v>
          </cell>
          <cell r="G261">
            <v>6.81</v>
          </cell>
          <cell r="H261">
            <v>15</v>
          </cell>
        </row>
        <row r="262">
          <cell r="B262" t="str">
            <v>03.08.200</v>
          </cell>
          <cell r="C262" t="str">
            <v>Demolição manual de painéis divisórias, inclusive montantes metálicos</v>
          </cell>
          <cell r="D262" t="str">
            <v>m²</v>
          </cell>
          <cell r="E262"/>
          <cell r="F262">
            <v>7.49</v>
          </cell>
          <cell r="G262">
            <v>7.49</v>
          </cell>
          <cell r="H262">
            <v>15</v>
          </cell>
        </row>
        <row r="263">
          <cell r="B263" t="str">
            <v>03.09</v>
          </cell>
          <cell r="C263" t="str">
            <v>Demolição de impermeabilização e afins</v>
          </cell>
          <cell r="D263"/>
          <cell r="E263"/>
          <cell r="F263"/>
          <cell r="G263"/>
          <cell r="H263"/>
        </row>
        <row r="264">
          <cell r="B264" t="str">
            <v>03.09.020</v>
          </cell>
          <cell r="C264" t="str">
            <v>Demolição manual de camada impermeabilizante</v>
          </cell>
          <cell r="D264" t="str">
            <v>M2</v>
          </cell>
          <cell r="E264"/>
          <cell r="F264">
            <v>18.27</v>
          </cell>
          <cell r="G264">
            <v>18.27</v>
          </cell>
          <cell r="H264">
            <v>15</v>
          </cell>
        </row>
        <row r="265">
          <cell r="B265" t="str">
            <v>03.09.040</v>
          </cell>
          <cell r="C265" t="str">
            <v>Demolição manual de argamassa regularizante, isolante ou protetora e papel Kraft</v>
          </cell>
          <cell r="D265" t="str">
            <v>M2</v>
          </cell>
          <cell r="E265"/>
          <cell r="F265">
            <v>21.92</v>
          </cell>
          <cell r="G265">
            <v>21.92</v>
          </cell>
          <cell r="H265">
            <v>15</v>
          </cell>
        </row>
        <row r="266">
          <cell r="B266" t="str">
            <v>03.09.060</v>
          </cell>
          <cell r="C266" t="str">
            <v>Remoção manual de junta de dilatação ou retração, inclusive apoio</v>
          </cell>
          <cell r="D266" t="str">
            <v>M</v>
          </cell>
          <cell r="E266"/>
          <cell r="F266">
            <v>7.3</v>
          </cell>
          <cell r="G266">
            <v>7.3</v>
          </cell>
          <cell r="H266">
            <v>15</v>
          </cell>
        </row>
        <row r="267">
          <cell r="B267" t="str">
            <v>03.10</v>
          </cell>
          <cell r="C267" t="str">
            <v>Remoção de pintura</v>
          </cell>
          <cell r="D267"/>
          <cell r="E267"/>
          <cell r="F267"/>
          <cell r="G267"/>
          <cell r="H267"/>
        </row>
        <row r="268">
          <cell r="B268" t="str">
            <v>03.10.020</v>
          </cell>
          <cell r="C268" t="str">
            <v>Remoção de pintura em rodapé, baguete ou moldura com lixa</v>
          </cell>
          <cell r="D268" t="str">
            <v>M</v>
          </cell>
          <cell r="E268">
            <v>0.08</v>
          </cell>
          <cell r="F268">
            <v>1.66</v>
          </cell>
          <cell r="G268">
            <v>1.74</v>
          </cell>
          <cell r="H268">
            <v>15</v>
          </cell>
        </row>
        <row r="269">
          <cell r="B269" t="str">
            <v>03.10.040</v>
          </cell>
          <cell r="C269" t="str">
            <v>Remoção de pintura em rodapé, baguete ou moldura com produto químico</v>
          </cell>
          <cell r="D269" t="str">
            <v>M</v>
          </cell>
          <cell r="E269">
            <v>0.95</v>
          </cell>
          <cell r="F269">
            <v>1.66</v>
          </cell>
          <cell r="G269">
            <v>2.61</v>
          </cell>
          <cell r="H269">
            <v>15</v>
          </cell>
        </row>
        <row r="270">
          <cell r="B270" t="str">
            <v>03.10.080</v>
          </cell>
          <cell r="C270" t="str">
            <v>Remoção de pintura em superfícies de madeira e/ou metálicas com produtos químicos</v>
          </cell>
          <cell r="D270" t="str">
            <v>M2</v>
          </cell>
          <cell r="E270">
            <v>4.7300000000000004</v>
          </cell>
          <cell r="F270">
            <v>13.25</v>
          </cell>
          <cell r="G270">
            <v>17.98</v>
          </cell>
          <cell r="H270">
            <v>15</v>
          </cell>
        </row>
        <row r="271">
          <cell r="B271" t="str">
            <v>03.10.100</v>
          </cell>
          <cell r="C271" t="str">
            <v>Remoção de pintura em superfícies de madeira e/ou metálicas com lixamento</v>
          </cell>
          <cell r="D271" t="str">
            <v>M2</v>
          </cell>
          <cell r="E271">
            <v>0.39</v>
          </cell>
          <cell r="F271">
            <v>9.94</v>
          </cell>
          <cell r="G271">
            <v>10.33</v>
          </cell>
          <cell r="H271">
            <v>15</v>
          </cell>
        </row>
        <row r="272">
          <cell r="B272" t="str">
            <v>03.10.120</v>
          </cell>
          <cell r="C272" t="str">
            <v>Remoção de pintura em massa com produtos químicos</v>
          </cell>
          <cell r="D272" t="str">
            <v>M2</v>
          </cell>
          <cell r="E272">
            <v>4.7300000000000004</v>
          </cell>
          <cell r="F272">
            <v>9.94</v>
          </cell>
          <cell r="G272">
            <v>14.67</v>
          </cell>
          <cell r="H272">
            <v>15</v>
          </cell>
        </row>
        <row r="273">
          <cell r="B273" t="str">
            <v>03.10.140</v>
          </cell>
          <cell r="C273" t="str">
            <v>Remoção de pintura em massa com lixamento</v>
          </cell>
          <cell r="D273" t="str">
            <v>M2</v>
          </cell>
          <cell r="E273">
            <v>0.39</v>
          </cell>
          <cell r="F273">
            <v>6.62</v>
          </cell>
          <cell r="G273">
            <v>7.01</v>
          </cell>
          <cell r="H273">
            <v>15</v>
          </cell>
        </row>
        <row r="274">
          <cell r="B274" t="str">
            <v>03.16</v>
          </cell>
          <cell r="C274" t="str">
            <v>Remoção de sinalização horizontal</v>
          </cell>
          <cell r="D274"/>
          <cell r="E274"/>
          <cell r="F274"/>
          <cell r="G274"/>
          <cell r="H274"/>
        </row>
        <row r="275">
          <cell r="B275" t="str">
            <v>03.16.010</v>
          </cell>
          <cell r="C275" t="str">
            <v>Remoção de sinalização horizontal existente</v>
          </cell>
          <cell r="D275" t="str">
            <v>M2</v>
          </cell>
          <cell r="E275">
            <v>97.73</v>
          </cell>
          <cell r="F275"/>
          <cell r="G275">
            <v>97.73</v>
          </cell>
          <cell r="H275">
            <v>15</v>
          </cell>
        </row>
        <row r="276">
          <cell r="B276" t="str">
            <v>03.16.011</v>
          </cell>
          <cell r="C276" t="str">
            <v>Remoção de tacha/tachões</v>
          </cell>
          <cell r="D276" t="str">
            <v>UN</v>
          </cell>
          <cell r="E276">
            <v>3.85</v>
          </cell>
          <cell r="F276">
            <v>10.07</v>
          </cell>
          <cell r="G276">
            <v>13.92</v>
          </cell>
          <cell r="H276">
            <v>15</v>
          </cell>
        </row>
        <row r="277">
          <cell r="B277" t="str">
            <v>04</v>
          </cell>
          <cell r="C277" t="str">
            <v>RETIRADA COM PROVAVEL REAPROVEITAMENTO</v>
          </cell>
          <cell r="D277"/>
          <cell r="E277"/>
          <cell r="F277"/>
          <cell r="G277"/>
          <cell r="H277"/>
        </row>
        <row r="278">
          <cell r="B278" t="str">
            <v>04.01</v>
          </cell>
          <cell r="C278" t="str">
            <v>Retirada de fechamento e elemento divisor</v>
          </cell>
          <cell r="D278"/>
          <cell r="E278"/>
          <cell r="F278"/>
          <cell r="G278"/>
          <cell r="H278"/>
        </row>
        <row r="279">
          <cell r="B279" t="str">
            <v>04.01.020</v>
          </cell>
          <cell r="C279" t="str">
            <v>Retirada de divisória em placa de madeira ou fibrocimento tarugada</v>
          </cell>
          <cell r="D279" t="str">
            <v>M2</v>
          </cell>
          <cell r="E279"/>
          <cell r="F279">
            <v>41.46</v>
          </cell>
          <cell r="G279">
            <v>41.46</v>
          </cell>
          <cell r="H279">
            <v>15</v>
          </cell>
        </row>
        <row r="280">
          <cell r="B280" t="str">
            <v>04.01.040</v>
          </cell>
          <cell r="C280" t="str">
            <v>Retirada de divisória em placa de madeira ou fibrocimento com montantes metálicos</v>
          </cell>
          <cell r="D280" t="str">
            <v>M2</v>
          </cell>
          <cell r="E280"/>
          <cell r="F280">
            <v>35.93</v>
          </cell>
          <cell r="G280">
            <v>35.93</v>
          </cell>
          <cell r="H280">
            <v>15</v>
          </cell>
        </row>
        <row r="281">
          <cell r="B281" t="str">
            <v>04.01.060</v>
          </cell>
          <cell r="C281" t="str">
            <v>Retirada de divisória em placa de concreto, granito, granilite ou mármore</v>
          </cell>
          <cell r="D281" t="str">
            <v>M2</v>
          </cell>
          <cell r="E281"/>
          <cell r="F281">
            <v>22.11</v>
          </cell>
          <cell r="G281">
            <v>22.11</v>
          </cell>
          <cell r="H281">
            <v>15</v>
          </cell>
        </row>
        <row r="282">
          <cell r="B282" t="str">
            <v>04.01.080</v>
          </cell>
          <cell r="C282" t="str">
            <v>Retirada de fechamento em placas pré-moldadas, inclusive pilares</v>
          </cell>
          <cell r="D282" t="str">
            <v>M2</v>
          </cell>
          <cell r="E282">
            <v>2.63</v>
          </cell>
          <cell r="F282">
            <v>0.77</v>
          </cell>
          <cell r="G282">
            <v>3.4</v>
          </cell>
          <cell r="H282">
            <v>15</v>
          </cell>
        </row>
        <row r="283">
          <cell r="B283" t="str">
            <v>04.01.090</v>
          </cell>
          <cell r="C283" t="str">
            <v>Retirada de barreira de proteção com arame de alta segurança, simples ou duplo</v>
          </cell>
          <cell r="D283" t="str">
            <v>M</v>
          </cell>
          <cell r="E283"/>
          <cell r="F283">
            <v>4.79</v>
          </cell>
          <cell r="G283">
            <v>4.79</v>
          </cell>
          <cell r="H283">
            <v>15</v>
          </cell>
        </row>
        <row r="284">
          <cell r="B284" t="str">
            <v>04.01.100</v>
          </cell>
          <cell r="C284" t="str">
            <v>Retirada de cerca</v>
          </cell>
          <cell r="D284" t="str">
            <v>M</v>
          </cell>
          <cell r="E284"/>
          <cell r="F284">
            <v>14.08</v>
          </cell>
          <cell r="G284">
            <v>14.08</v>
          </cell>
          <cell r="H284">
            <v>15</v>
          </cell>
        </row>
        <row r="285">
          <cell r="B285" t="str">
            <v>04.02</v>
          </cell>
          <cell r="C285" t="str">
            <v>Retirada de elementos de estrutura (concreto, ferro, alumínio e madeira)</v>
          </cell>
          <cell r="D285"/>
          <cell r="E285"/>
          <cell r="F285"/>
          <cell r="G285"/>
          <cell r="H285"/>
        </row>
        <row r="286">
          <cell r="B286" t="str">
            <v>04.02.020</v>
          </cell>
          <cell r="C286" t="str">
            <v>Retirada de peças lineares em madeira com seção até 60 cm²</v>
          </cell>
          <cell r="D286" t="str">
            <v>M</v>
          </cell>
          <cell r="E286"/>
          <cell r="F286">
            <v>1.51</v>
          </cell>
          <cell r="G286">
            <v>1.51</v>
          </cell>
          <cell r="H286">
            <v>15</v>
          </cell>
        </row>
        <row r="287">
          <cell r="B287" t="str">
            <v>04.02.030</v>
          </cell>
          <cell r="C287" t="str">
            <v>Retirada de peças lineares em madeira com seção superior a 60 cm²</v>
          </cell>
          <cell r="D287" t="str">
            <v>M</v>
          </cell>
          <cell r="E287"/>
          <cell r="F287">
            <v>5.03</v>
          </cell>
          <cell r="G287">
            <v>5.03</v>
          </cell>
          <cell r="H287">
            <v>15</v>
          </cell>
        </row>
        <row r="288">
          <cell r="B288" t="str">
            <v>04.02.050</v>
          </cell>
          <cell r="C288" t="str">
            <v>Retirada de estrutura em madeira tesoura - telhas de barro</v>
          </cell>
          <cell r="D288" t="str">
            <v>M2</v>
          </cell>
          <cell r="E288"/>
          <cell r="F288">
            <v>27.69</v>
          </cell>
          <cell r="G288">
            <v>27.69</v>
          </cell>
          <cell r="H288">
            <v>15</v>
          </cell>
        </row>
        <row r="289">
          <cell r="B289" t="str">
            <v>04.02.070</v>
          </cell>
          <cell r="C289" t="str">
            <v>Retirada de estrutura em madeira tesoura - telhas perfil qualquer</v>
          </cell>
          <cell r="D289" t="str">
            <v>M2</v>
          </cell>
          <cell r="E289"/>
          <cell r="F289">
            <v>22.66</v>
          </cell>
          <cell r="G289">
            <v>22.66</v>
          </cell>
          <cell r="H289">
            <v>15</v>
          </cell>
        </row>
        <row r="290">
          <cell r="B290" t="str">
            <v>04.02.090</v>
          </cell>
          <cell r="C290" t="str">
            <v>Retirada de estrutura em madeira pontaletada - telhas de barro</v>
          </cell>
          <cell r="D290" t="str">
            <v>M2</v>
          </cell>
          <cell r="E290"/>
          <cell r="F290">
            <v>20.14</v>
          </cell>
          <cell r="G290">
            <v>20.14</v>
          </cell>
          <cell r="H290">
            <v>15</v>
          </cell>
        </row>
        <row r="291">
          <cell r="B291" t="str">
            <v>04.02.110</v>
          </cell>
          <cell r="C291" t="str">
            <v>Retirada de estrutura em madeira pontaletada - telhas perfil qualquer</v>
          </cell>
          <cell r="D291" t="str">
            <v>M2</v>
          </cell>
          <cell r="E291"/>
          <cell r="F291">
            <v>15.1</v>
          </cell>
          <cell r="G291">
            <v>15.1</v>
          </cell>
          <cell r="H291">
            <v>15</v>
          </cell>
        </row>
        <row r="292">
          <cell r="B292" t="str">
            <v>04.02.140</v>
          </cell>
          <cell r="C292" t="str">
            <v>Retirada de estrutura metálica</v>
          </cell>
          <cell r="D292" t="str">
            <v>KG</v>
          </cell>
          <cell r="E292">
            <v>2.5299999999999998</v>
          </cell>
          <cell r="F292"/>
          <cell r="G292">
            <v>2.5299999999999998</v>
          </cell>
          <cell r="H292">
            <v>15</v>
          </cell>
        </row>
        <row r="293">
          <cell r="B293" t="str">
            <v>04.03</v>
          </cell>
          <cell r="C293" t="str">
            <v>Retirada de telhamento e proteção</v>
          </cell>
          <cell r="D293"/>
          <cell r="E293"/>
          <cell r="F293"/>
          <cell r="G293"/>
          <cell r="H293"/>
        </row>
        <row r="294">
          <cell r="B294" t="str">
            <v>04.03.020</v>
          </cell>
          <cell r="C294" t="str">
            <v>Retirada de telhamento em barro</v>
          </cell>
          <cell r="D294" t="str">
            <v>M2</v>
          </cell>
          <cell r="E294"/>
          <cell r="F294">
            <v>18.170000000000002</v>
          </cell>
          <cell r="G294">
            <v>18.170000000000002</v>
          </cell>
          <cell r="H294">
            <v>15</v>
          </cell>
        </row>
        <row r="295">
          <cell r="B295" t="str">
            <v>04.03.040</v>
          </cell>
          <cell r="C295" t="str">
            <v>Retirada de telhamento perfil e material qualquer, exceto barro</v>
          </cell>
          <cell r="D295" t="str">
            <v>M2</v>
          </cell>
          <cell r="E295"/>
          <cell r="F295">
            <v>9.08</v>
          </cell>
          <cell r="G295">
            <v>9.08</v>
          </cell>
          <cell r="H295">
            <v>15</v>
          </cell>
        </row>
        <row r="296">
          <cell r="B296" t="str">
            <v>04.03.060</v>
          </cell>
          <cell r="C296" t="str">
            <v>Retirada de cumeeira ou espigão em barro</v>
          </cell>
          <cell r="D296" t="str">
            <v>M</v>
          </cell>
          <cell r="E296"/>
          <cell r="F296">
            <v>6.81</v>
          </cell>
          <cell r="G296">
            <v>6.81</v>
          </cell>
          <cell r="H296">
            <v>15</v>
          </cell>
        </row>
        <row r="297">
          <cell r="B297" t="str">
            <v>04.03.080</v>
          </cell>
          <cell r="C297" t="str">
            <v>Retirada de cumeeira, espigão ou rufo perfil qualquer</v>
          </cell>
          <cell r="D297" t="str">
            <v>M</v>
          </cell>
          <cell r="E297"/>
          <cell r="F297">
            <v>11.36</v>
          </cell>
          <cell r="G297">
            <v>11.36</v>
          </cell>
          <cell r="H297">
            <v>15</v>
          </cell>
        </row>
        <row r="298">
          <cell r="B298" t="str">
            <v>04.03.090</v>
          </cell>
          <cell r="C298" t="str">
            <v>Retirada de domo de acrílico, inclusive perfis metálicos de fixação</v>
          </cell>
          <cell r="D298" t="str">
            <v>M2</v>
          </cell>
          <cell r="E298"/>
          <cell r="F298">
            <v>13.82</v>
          </cell>
          <cell r="G298">
            <v>13.82</v>
          </cell>
          <cell r="H298">
            <v>15</v>
          </cell>
        </row>
        <row r="299">
          <cell r="B299" t="str">
            <v>04.04</v>
          </cell>
          <cell r="C299" t="str">
            <v>Retirada de revestimento em pedra e blocos maciços</v>
          </cell>
          <cell r="D299"/>
          <cell r="E299"/>
          <cell r="F299"/>
          <cell r="G299"/>
          <cell r="H299"/>
        </row>
        <row r="300">
          <cell r="B300" t="str">
            <v>04.04.010</v>
          </cell>
          <cell r="C300" t="str">
            <v>Retirada de revestimento em pedra, granito ou mármore, em parede ou fachada</v>
          </cell>
          <cell r="D300" t="str">
            <v>M2</v>
          </cell>
          <cell r="E300"/>
          <cell r="F300">
            <v>48.58</v>
          </cell>
          <cell r="G300">
            <v>48.58</v>
          </cell>
          <cell r="H300">
            <v>15</v>
          </cell>
        </row>
        <row r="301">
          <cell r="B301" t="str">
            <v>04.04.020</v>
          </cell>
          <cell r="C301" t="str">
            <v>Retirada de revestimento em pedra, granito ou mármore, em piso</v>
          </cell>
          <cell r="D301" t="str">
            <v>M2</v>
          </cell>
          <cell r="E301"/>
          <cell r="F301">
            <v>29.52</v>
          </cell>
          <cell r="G301">
            <v>29.52</v>
          </cell>
          <cell r="H301">
            <v>15</v>
          </cell>
        </row>
        <row r="302">
          <cell r="B302" t="str">
            <v>04.04.030</v>
          </cell>
          <cell r="C302" t="str">
            <v>Retirada de soleira ou peitoril em pedra, granito ou mármore</v>
          </cell>
          <cell r="D302" t="str">
            <v>M</v>
          </cell>
          <cell r="E302"/>
          <cell r="F302">
            <v>20.440000000000001</v>
          </cell>
          <cell r="G302">
            <v>20.440000000000001</v>
          </cell>
          <cell r="H302">
            <v>15</v>
          </cell>
        </row>
        <row r="303">
          <cell r="B303" t="str">
            <v>04.04.040</v>
          </cell>
          <cell r="C303" t="str">
            <v>Retirada de degrau em pedra, granito ou mármore</v>
          </cell>
          <cell r="D303" t="str">
            <v>M</v>
          </cell>
          <cell r="E303"/>
          <cell r="F303">
            <v>22.71</v>
          </cell>
          <cell r="G303">
            <v>22.71</v>
          </cell>
          <cell r="H303">
            <v>15</v>
          </cell>
        </row>
        <row r="304">
          <cell r="B304" t="str">
            <v>04.04.060</v>
          </cell>
          <cell r="C304" t="str">
            <v>Retirada de rodapé em pedra, granito ou mármore</v>
          </cell>
          <cell r="D304" t="str">
            <v>M</v>
          </cell>
          <cell r="E304"/>
          <cell r="F304">
            <v>18.170000000000002</v>
          </cell>
          <cell r="G304">
            <v>18.170000000000002</v>
          </cell>
          <cell r="H304">
            <v>15</v>
          </cell>
        </row>
        <row r="305">
          <cell r="B305" t="str">
            <v>04.05</v>
          </cell>
          <cell r="C305" t="str">
            <v>Retirada de revestimentos em madeira</v>
          </cell>
          <cell r="D305"/>
          <cell r="E305"/>
          <cell r="F305"/>
          <cell r="G305"/>
          <cell r="H305"/>
        </row>
        <row r="306">
          <cell r="B306" t="str">
            <v>04.05.010</v>
          </cell>
          <cell r="C306" t="str">
            <v>Retirada de revestimento em lambris de madeira</v>
          </cell>
          <cell r="D306" t="str">
            <v>M2</v>
          </cell>
          <cell r="E306"/>
          <cell r="F306">
            <v>63.69</v>
          </cell>
          <cell r="G306">
            <v>63.69</v>
          </cell>
          <cell r="H306">
            <v>15</v>
          </cell>
        </row>
        <row r="307">
          <cell r="B307" t="str">
            <v>04.05.020</v>
          </cell>
          <cell r="C307" t="str">
            <v>Retirada de piso em tacos de madeira</v>
          </cell>
          <cell r="D307" t="str">
            <v>M2</v>
          </cell>
          <cell r="E307"/>
          <cell r="F307">
            <v>13.63</v>
          </cell>
          <cell r="G307">
            <v>13.63</v>
          </cell>
          <cell r="H307">
            <v>15</v>
          </cell>
        </row>
        <row r="308">
          <cell r="B308" t="str">
            <v>04.05.040</v>
          </cell>
          <cell r="C308" t="str">
            <v>Retirada de soalho somente o tablado</v>
          </cell>
          <cell r="D308" t="str">
            <v>M2</v>
          </cell>
          <cell r="E308"/>
          <cell r="F308">
            <v>17.62</v>
          </cell>
          <cell r="G308">
            <v>17.62</v>
          </cell>
          <cell r="H308">
            <v>15</v>
          </cell>
        </row>
        <row r="309">
          <cell r="B309" t="str">
            <v>04.05.060</v>
          </cell>
          <cell r="C309" t="str">
            <v>Retirada de soalho inclusive vigamento</v>
          </cell>
          <cell r="D309" t="str">
            <v>M2</v>
          </cell>
          <cell r="E309"/>
          <cell r="F309">
            <v>30.21</v>
          </cell>
          <cell r="G309">
            <v>30.21</v>
          </cell>
          <cell r="H309">
            <v>15</v>
          </cell>
        </row>
        <row r="310">
          <cell r="B310" t="str">
            <v>04.05.080</v>
          </cell>
          <cell r="C310" t="str">
            <v>Retirada de degrau em madeira</v>
          </cell>
          <cell r="D310" t="str">
            <v>M</v>
          </cell>
          <cell r="E310"/>
          <cell r="F310">
            <v>15.1</v>
          </cell>
          <cell r="G310">
            <v>15.1</v>
          </cell>
          <cell r="H310">
            <v>15</v>
          </cell>
        </row>
        <row r="311">
          <cell r="B311" t="str">
            <v>04.05.100</v>
          </cell>
          <cell r="C311" t="str">
            <v>Retirada de rodapé inclusive cordão em madeira</v>
          </cell>
          <cell r="D311" t="str">
            <v>M</v>
          </cell>
          <cell r="E311"/>
          <cell r="F311">
            <v>3.41</v>
          </cell>
          <cell r="G311">
            <v>3.41</v>
          </cell>
          <cell r="H311">
            <v>15</v>
          </cell>
        </row>
        <row r="312">
          <cell r="B312" t="str">
            <v>04.06</v>
          </cell>
          <cell r="C312" t="str">
            <v>Retirada de revestimentos sintéticos e metálicos</v>
          </cell>
          <cell r="D312"/>
          <cell r="E312"/>
          <cell r="F312"/>
          <cell r="G312"/>
          <cell r="H312"/>
        </row>
        <row r="313">
          <cell r="B313" t="str">
            <v>04.06.010</v>
          </cell>
          <cell r="C313" t="str">
            <v>Retirada de revestimento em lambris metálicos</v>
          </cell>
          <cell r="D313" t="str">
            <v>M2</v>
          </cell>
          <cell r="E313"/>
          <cell r="F313">
            <v>63.69</v>
          </cell>
          <cell r="G313">
            <v>63.69</v>
          </cell>
          <cell r="H313">
            <v>15</v>
          </cell>
        </row>
        <row r="314">
          <cell r="B314" t="str">
            <v>04.06.020</v>
          </cell>
          <cell r="C314" t="str">
            <v>Retirada de piso em material sintético assentado a cola</v>
          </cell>
          <cell r="D314" t="str">
            <v>M2</v>
          </cell>
          <cell r="E314"/>
          <cell r="F314">
            <v>5.03</v>
          </cell>
          <cell r="G314">
            <v>5.03</v>
          </cell>
          <cell r="H314">
            <v>15</v>
          </cell>
        </row>
        <row r="315">
          <cell r="B315" t="str">
            <v>04.06.040</v>
          </cell>
          <cell r="C315" t="str">
            <v>Retirada de degrau em material sintético assentado a cola</v>
          </cell>
          <cell r="D315" t="str">
            <v>M</v>
          </cell>
          <cell r="E315"/>
          <cell r="F315">
            <v>4.68</v>
          </cell>
          <cell r="G315">
            <v>4.68</v>
          </cell>
          <cell r="H315">
            <v>15</v>
          </cell>
        </row>
        <row r="316">
          <cell r="B316" t="str">
            <v>04.06.060</v>
          </cell>
          <cell r="C316" t="str">
            <v>Retirada de rodapé inclusive cordão em material sintético</v>
          </cell>
          <cell r="D316" t="str">
            <v>M</v>
          </cell>
          <cell r="E316"/>
          <cell r="F316">
            <v>1.1399999999999999</v>
          </cell>
          <cell r="G316">
            <v>1.1399999999999999</v>
          </cell>
          <cell r="H316">
            <v>15</v>
          </cell>
        </row>
        <row r="317">
          <cell r="B317" t="str">
            <v>04.06.100</v>
          </cell>
          <cell r="C317" t="str">
            <v>Retirada de piso elevado telescópico metálico, inclusive estrutura de sustentação</v>
          </cell>
          <cell r="D317" t="str">
            <v>M2</v>
          </cell>
          <cell r="E317"/>
          <cell r="F317">
            <v>55.16</v>
          </cell>
          <cell r="G317">
            <v>55.16</v>
          </cell>
          <cell r="H317">
            <v>15</v>
          </cell>
        </row>
        <row r="318">
          <cell r="B318" t="str">
            <v>04.07</v>
          </cell>
          <cell r="C318" t="str">
            <v>Retirada de forro, brise e fachada</v>
          </cell>
          <cell r="D318"/>
          <cell r="E318"/>
          <cell r="F318"/>
          <cell r="G318"/>
          <cell r="H318"/>
        </row>
        <row r="319">
          <cell r="B319" t="str">
            <v>04.07.020</v>
          </cell>
          <cell r="C319" t="str">
            <v>Retirada de forro qualquer em placas ou tiras fixadas</v>
          </cell>
          <cell r="D319" t="str">
            <v>M2</v>
          </cell>
          <cell r="E319"/>
          <cell r="F319">
            <v>14.1</v>
          </cell>
          <cell r="G319">
            <v>14.1</v>
          </cell>
          <cell r="H319">
            <v>15</v>
          </cell>
        </row>
        <row r="320">
          <cell r="B320" t="str">
            <v>04.07.040</v>
          </cell>
          <cell r="C320" t="str">
            <v>Retirada de forro qualquer em placas ou tiras apoiadas</v>
          </cell>
          <cell r="D320" t="str">
            <v>M2</v>
          </cell>
          <cell r="E320"/>
          <cell r="F320">
            <v>7.56</v>
          </cell>
          <cell r="G320">
            <v>7.56</v>
          </cell>
          <cell r="H320">
            <v>15</v>
          </cell>
        </row>
        <row r="321">
          <cell r="B321" t="str">
            <v>04.07.060</v>
          </cell>
          <cell r="C321" t="str">
            <v>Retirada de sistema de fixação ou tarugamento de forro</v>
          </cell>
          <cell r="D321" t="str">
            <v>M2</v>
          </cell>
          <cell r="E321"/>
          <cell r="F321">
            <v>5.68</v>
          </cell>
          <cell r="G321">
            <v>5.68</v>
          </cell>
          <cell r="H321">
            <v>15</v>
          </cell>
        </row>
        <row r="322">
          <cell r="B322" t="str">
            <v>04.08</v>
          </cell>
          <cell r="C322" t="str">
            <v>Retirada de esquadria e elemento de madeira</v>
          </cell>
          <cell r="D322"/>
          <cell r="E322"/>
          <cell r="F322"/>
          <cell r="G322"/>
          <cell r="H322"/>
        </row>
        <row r="323">
          <cell r="B323" t="str">
            <v>04.08.020</v>
          </cell>
          <cell r="C323" t="str">
            <v>Retirada de folha de esquadria em madeira</v>
          </cell>
          <cell r="D323" t="str">
            <v>UN</v>
          </cell>
          <cell r="E323"/>
          <cell r="F323">
            <v>25.18</v>
          </cell>
          <cell r="G323">
            <v>25.18</v>
          </cell>
          <cell r="H323">
            <v>15</v>
          </cell>
        </row>
        <row r="324">
          <cell r="B324" t="str">
            <v>04.08.040</v>
          </cell>
          <cell r="C324" t="str">
            <v>Retirada de guarnição, moldura e peças lineares em madeira, fixadas</v>
          </cell>
          <cell r="D324" t="str">
            <v>M</v>
          </cell>
          <cell r="E324"/>
          <cell r="F324">
            <v>1.93</v>
          </cell>
          <cell r="G324">
            <v>1.93</v>
          </cell>
          <cell r="H324">
            <v>15</v>
          </cell>
        </row>
        <row r="325">
          <cell r="B325" t="str">
            <v>04.08.060</v>
          </cell>
          <cell r="C325" t="str">
            <v>Retirada de batente com guarnição e peças lineares em madeira, chumbados</v>
          </cell>
          <cell r="D325" t="str">
            <v>M</v>
          </cell>
          <cell r="E325"/>
          <cell r="F325">
            <v>15.1</v>
          </cell>
          <cell r="G325">
            <v>15.1</v>
          </cell>
          <cell r="H325">
            <v>15</v>
          </cell>
        </row>
        <row r="326">
          <cell r="B326" t="str">
            <v>04.08.080</v>
          </cell>
          <cell r="C326" t="str">
            <v>Retirada de elemento em madeira e sistema de fixação tipo quadro, lousa, etc.</v>
          </cell>
          <cell r="D326" t="str">
            <v>M2</v>
          </cell>
          <cell r="E326"/>
          <cell r="F326">
            <v>6.81</v>
          </cell>
          <cell r="G326">
            <v>6.81</v>
          </cell>
          <cell r="H326">
            <v>15</v>
          </cell>
        </row>
        <row r="327">
          <cell r="B327" t="str">
            <v>04.08.100</v>
          </cell>
          <cell r="C327" t="str">
            <v>Retirada de armário em madeira ou metal</v>
          </cell>
          <cell r="D327" t="str">
            <v>M2</v>
          </cell>
          <cell r="E327"/>
          <cell r="F327">
            <v>22.66</v>
          </cell>
          <cell r="G327">
            <v>22.66</v>
          </cell>
          <cell r="H327">
            <v>15</v>
          </cell>
        </row>
        <row r="328">
          <cell r="B328" t="str">
            <v>04.09</v>
          </cell>
          <cell r="C328" t="str">
            <v>Retirada de esquadria e elementos metálicos</v>
          </cell>
          <cell r="D328"/>
          <cell r="E328"/>
          <cell r="F328"/>
          <cell r="G328"/>
          <cell r="H328"/>
        </row>
        <row r="329">
          <cell r="B329" t="str">
            <v>04.09.020</v>
          </cell>
          <cell r="C329" t="str">
            <v>Retirada de esquadria metálica em geral</v>
          </cell>
          <cell r="D329" t="str">
            <v>M2</v>
          </cell>
          <cell r="E329"/>
          <cell r="F329">
            <v>35.25</v>
          </cell>
          <cell r="G329">
            <v>35.25</v>
          </cell>
          <cell r="H329">
            <v>15</v>
          </cell>
        </row>
        <row r="330">
          <cell r="B330" t="str">
            <v>04.09.040</v>
          </cell>
          <cell r="C330" t="str">
            <v>Retirada de folha de esquadria metálica</v>
          </cell>
          <cell r="D330" t="str">
            <v>UN</v>
          </cell>
          <cell r="E330"/>
          <cell r="F330">
            <v>29.39</v>
          </cell>
          <cell r="G330">
            <v>29.39</v>
          </cell>
          <cell r="H330">
            <v>15</v>
          </cell>
        </row>
        <row r="331">
          <cell r="B331" t="str">
            <v>04.09.060</v>
          </cell>
          <cell r="C331" t="str">
            <v>Retirada de batente, corrimão ou peças lineares metálicas, chumbados</v>
          </cell>
          <cell r="D331" t="str">
            <v>M</v>
          </cell>
          <cell r="E331"/>
          <cell r="F331">
            <v>12.08</v>
          </cell>
          <cell r="G331">
            <v>12.08</v>
          </cell>
          <cell r="H331">
            <v>15</v>
          </cell>
        </row>
        <row r="332">
          <cell r="B332" t="str">
            <v>04.09.080</v>
          </cell>
          <cell r="C332" t="str">
            <v>Retirada de batente, corrimão ou peças lineares metálicas, fixados</v>
          </cell>
          <cell r="D332" t="str">
            <v>M</v>
          </cell>
          <cell r="E332"/>
          <cell r="F332">
            <v>8.2899999999999991</v>
          </cell>
          <cell r="G332">
            <v>8.2899999999999991</v>
          </cell>
          <cell r="H332">
            <v>15</v>
          </cell>
        </row>
        <row r="333">
          <cell r="B333" t="str">
            <v>04.09.100</v>
          </cell>
          <cell r="C333" t="str">
            <v>Retirada de guarda-corpo ou gradil em geral</v>
          </cell>
          <cell r="D333" t="str">
            <v>M2</v>
          </cell>
          <cell r="E333"/>
          <cell r="F333">
            <v>35.25</v>
          </cell>
          <cell r="G333">
            <v>35.25</v>
          </cell>
          <cell r="H333">
            <v>15</v>
          </cell>
        </row>
        <row r="334">
          <cell r="B334" t="str">
            <v>04.09.120</v>
          </cell>
          <cell r="C334" t="str">
            <v>Retirada de escada de marinheiro com ou sem guarda-corpo</v>
          </cell>
          <cell r="D334" t="str">
            <v>M</v>
          </cell>
          <cell r="E334"/>
          <cell r="F334">
            <v>40.28</v>
          </cell>
          <cell r="G334">
            <v>40.28</v>
          </cell>
          <cell r="H334">
            <v>15</v>
          </cell>
        </row>
        <row r="335">
          <cell r="B335" t="str">
            <v>04.09.140</v>
          </cell>
          <cell r="C335" t="str">
            <v>Retirada de poste ou sistema de sustentação para alambrado ou fechamento</v>
          </cell>
          <cell r="D335" t="str">
            <v>UN</v>
          </cell>
          <cell r="E335"/>
          <cell r="F335">
            <v>29.52</v>
          </cell>
          <cell r="G335">
            <v>29.52</v>
          </cell>
          <cell r="H335">
            <v>15</v>
          </cell>
        </row>
        <row r="336">
          <cell r="B336" t="str">
            <v>04.09.160</v>
          </cell>
          <cell r="C336" t="str">
            <v>Retirada de entelamento metálico em geral</v>
          </cell>
          <cell r="D336" t="str">
            <v>M2</v>
          </cell>
          <cell r="E336"/>
          <cell r="F336">
            <v>4.79</v>
          </cell>
          <cell r="G336">
            <v>4.79</v>
          </cell>
          <cell r="H336">
            <v>15</v>
          </cell>
        </row>
        <row r="337">
          <cell r="B337" t="str">
            <v>04.10</v>
          </cell>
          <cell r="C337" t="str">
            <v>Retirada de ferragens e acessórios para esquadrias</v>
          </cell>
          <cell r="D337"/>
          <cell r="E337"/>
          <cell r="F337"/>
          <cell r="G337"/>
          <cell r="H337"/>
        </row>
        <row r="338">
          <cell r="B338" t="str">
            <v>04.10.020</v>
          </cell>
          <cell r="C338" t="str">
            <v>Retirada de fechadura ou fecho de embutir</v>
          </cell>
          <cell r="D338" t="str">
            <v>UN</v>
          </cell>
          <cell r="E338"/>
          <cell r="F338">
            <v>13.82</v>
          </cell>
          <cell r="G338">
            <v>13.82</v>
          </cell>
          <cell r="H338">
            <v>15</v>
          </cell>
        </row>
        <row r="339">
          <cell r="B339" t="str">
            <v>04.10.040</v>
          </cell>
          <cell r="C339" t="str">
            <v>Retirada de fechadura ou fecho de sobrepor</v>
          </cell>
          <cell r="D339" t="str">
            <v>UN</v>
          </cell>
          <cell r="E339"/>
          <cell r="F339">
            <v>5.53</v>
          </cell>
          <cell r="G339">
            <v>5.53</v>
          </cell>
          <cell r="H339">
            <v>15</v>
          </cell>
        </row>
        <row r="340">
          <cell r="B340" t="str">
            <v>04.10.060</v>
          </cell>
          <cell r="C340" t="str">
            <v>Retirada de dobradiça</v>
          </cell>
          <cell r="D340" t="str">
            <v>UN</v>
          </cell>
          <cell r="E340"/>
          <cell r="F340">
            <v>2.76</v>
          </cell>
          <cell r="G340">
            <v>2.76</v>
          </cell>
          <cell r="H340">
            <v>15</v>
          </cell>
        </row>
        <row r="341">
          <cell r="B341" t="str">
            <v>04.10.080</v>
          </cell>
          <cell r="C341" t="str">
            <v>Retirada de peça ou acessório complementar em geral de esquadria</v>
          </cell>
          <cell r="D341" t="str">
            <v>UN</v>
          </cell>
          <cell r="E341"/>
          <cell r="F341">
            <v>21.64</v>
          </cell>
          <cell r="G341">
            <v>21.64</v>
          </cell>
          <cell r="H341">
            <v>15</v>
          </cell>
        </row>
        <row r="342">
          <cell r="B342" t="str">
            <v>04.11</v>
          </cell>
          <cell r="C342" t="str">
            <v>Retirada de aparelhos, metais sanitários e registro</v>
          </cell>
          <cell r="D342"/>
          <cell r="E342"/>
          <cell r="F342"/>
          <cell r="G342"/>
          <cell r="H342"/>
        </row>
        <row r="343">
          <cell r="B343" t="str">
            <v>04.11.020</v>
          </cell>
          <cell r="C343" t="str">
            <v>Retirada de aparelho sanitário incluindo acessórios</v>
          </cell>
          <cell r="D343" t="str">
            <v>UN</v>
          </cell>
          <cell r="E343"/>
          <cell r="F343">
            <v>49.68</v>
          </cell>
          <cell r="G343">
            <v>49.68</v>
          </cell>
          <cell r="H343">
            <v>15</v>
          </cell>
        </row>
        <row r="344">
          <cell r="B344" t="str">
            <v>04.11.030</v>
          </cell>
          <cell r="C344" t="str">
            <v>Retirada de bancada incluindo pertences</v>
          </cell>
          <cell r="D344" t="str">
            <v>M2</v>
          </cell>
          <cell r="E344"/>
          <cell r="F344">
            <v>70.489999999999995</v>
          </cell>
          <cell r="G344">
            <v>70.489999999999995</v>
          </cell>
          <cell r="H344">
            <v>15</v>
          </cell>
        </row>
        <row r="345">
          <cell r="B345" t="str">
            <v>04.11.040</v>
          </cell>
          <cell r="C345" t="str">
            <v>Retirada de complemento sanitário chumbado</v>
          </cell>
          <cell r="D345" t="str">
            <v>UN</v>
          </cell>
          <cell r="E345"/>
          <cell r="F345">
            <v>16.579999999999998</v>
          </cell>
          <cell r="G345">
            <v>16.579999999999998</v>
          </cell>
          <cell r="H345">
            <v>15</v>
          </cell>
        </row>
        <row r="346">
          <cell r="B346" t="str">
            <v>04.11.060</v>
          </cell>
          <cell r="C346" t="str">
            <v>Retirada de complemento sanitário fixado ou de sobrepor</v>
          </cell>
          <cell r="D346" t="str">
            <v>UN</v>
          </cell>
          <cell r="E346"/>
          <cell r="F346">
            <v>6.91</v>
          </cell>
          <cell r="G346">
            <v>6.91</v>
          </cell>
          <cell r="H346">
            <v>15</v>
          </cell>
        </row>
        <row r="347">
          <cell r="B347" t="str">
            <v>04.11.080</v>
          </cell>
          <cell r="C347" t="str">
            <v>Retirada de registro ou válvula embutidos</v>
          </cell>
          <cell r="D347" t="str">
            <v>UN</v>
          </cell>
          <cell r="E347"/>
          <cell r="F347">
            <v>63.5</v>
          </cell>
          <cell r="G347">
            <v>63.5</v>
          </cell>
          <cell r="H347">
            <v>15</v>
          </cell>
        </row>
        <row r="348">
          <cell r="B348" t="str">
            <v>04.11.100</v>
          </cell>
          <cell r="C348" t="str">
            <v>Retirada de registro ou válvula aparentes</v>
          </cell>
          <cell r="D348" t="str">
            <v>UN</v>
          </cell>
          <cell r="E348"/>
          <cell r="F348">
            <v>36.43</v>
          </cell>
          <cell r="G348">
            <v>36.43</v>
          </cell>
          <cell r="H348">
            <v>15</v>
          </cell>
        </row>
        <row r="349">
          <cell r="B349" t="str">
            <v>04.11.110</v>
          </cell>
          <cell r="C349" t="str">
            <v>Retirada de purificador/bebedouro</v>
          </cell>
          <cell r="D349" t="str">
            <v>UN</v>
          </cell>
          <cell r="E349"/>
          <cell r="F349">
            <v>36.43</v>
          </cell>
          <cell r="G349">
            <v>36.43</v>
          </cell>
          <cell r="H349">
            <v>15</v>
          </cell>
        </row>
        <row r="350">
          <cell r="B350" t="str">
            <v>04.11.120</v>
          </cell>
          <cell r="C350" t="str">
            <v>Retirada de torneira ou chuveiro</v>
          </cell>
          <cell r="D350" t="str">
            <v>UN</v>
          </cell>
          <cell r="E350"/>
          <cell r="F350">
            <v>8.61</v>
          </cell>
          <cell r="G350">
            <v>8.61</v>
          </cell>
          <cell r="H350">
            <v>15</v>
          </cell>
        </row>
        <row r="351">
          <cell r="B351" t="str">
            <v>04.11.140</v>
          </cell>
          <cell r="C351" t="str">
            <v>Retirada de sifão ou metais sanitários diversos</v>
          </cell>
          <cell r="D351" t="str">
            <v>UN</v>
          </cell>
          <cell r="E351"/>
          <cell r="F351">
            <v>13.25</v>
          </cell>
          <cell r="G351">
            <v>13.25</v>
          </cell>
          <cell r="H351">
            <v>15</v>
          </cell>
        </row>
        <row r="352">
          <cell r="B352" t="str">
            <v>04.11.160</v>
          </cell>
          <cell r="C352" t="str">
            <v>Retirada de caixa de descarga de sobrepor ou acoplada</v>
          </cell>
          <cell r="D352" t="str">
            <v>UN</v>
          </cell>
          <cell r="E352"/>
          <cell r="F352">
            <v>25.17</v>
          </cell>
          <cell r="G352">
            <v>25.17</v>
          </cell>
          <cell r="H352">
            <v>15</v>
          </cell>
        </row>
        <row r="353">
          <cell r="B353" t="str">
            <v>04.12</v>
          </cell>
          <cell r="C353" t="str">
            <v>Retirada de aparelhos elétricos e hidráulicos</v>
          </cell>
          <cell r="D353"/>
          <cell r="E353"/>
          <cell r="F353"/>
          <cell r="G353"/>
          <cell r="H353"/>
        </row>
        <row r="354">
          <cell r="B354" t="str">
            <v>04.12.020</v>
          </cell>
          <cell r="C354" t="str">
            <v>Retirada de conjunto motor-bomba</v>
          </cell>
          <cell r="D354" t="str">
            <v>UN</v>
          </cell>
          <cell r="E354"/>
          <cell r="F354">
            <v>105.51</v>
          </cell>
          <cell r="G354">
            <v>105.51</v>
          </cell>
          <cell r="H354">
            <v>15</v>
          </cell>
        </row>
        <row r="355">
          <cell r="B355" t="str">
            <v>04.12.040</v>
          </cell>
          <cell r="C355" t="str">
            <v>Retirada de motor de bomba de recalque</v>
          </cell>
          <cell r="D355" t="str">
            <v>UN</v>
          </cell>
          <cell r="E355"/>
          <cell r="F355">
            <v>83.75</v>
          </cell>
          <cell r="G355">
            <v>83.75</v>
          </cell>
          <cell r="H355">
            <v>15</v>
          </cell>
        </row>
        <row r="356">
          <cell r="B356" t="str">
            <v>04.13</v>
          </cell>
          <cell r="C356" t="str">
            <v>Retirada de impermeabilização e afins</v>
          </cell>
          <cell r="D356"/>
          <cell r="E356"/>
          <cell r="F356"/>
          <cell r="G356"/>
          <cell r="H356"/>
        </row>
        <row r="357">
          <cell r="B357" t="str">
            <v>04.13.020</v>
          </cell>
          <cell r="C357" t="str">
            <v>Retirada de isolamento térmico com material monolítico</v>
          </cell>
          <cell r="D357" t="str">
            <v>M2</v>
          </cell>
          <cell r="E357"/>
          <cell r="F357">
            <v>6.81</v>
          </cell>
          <cell r="G357">
            <v>6.81</v>
          </cell>
          <cell r="H357">
            <v>15</v>
          </cell>
        </row>
        <row r="358">
          <cell r="B358" t="str">
            <v>04.13.060</v>
          </cell>
          <cell r="C358" t="str">
            <v>Retirada de isolamento térmico com material em panos</v>
          </cell>
          <cell r="D358" t="str">
            <v>M2</v>
          </cell>
          <cell r="E358"/>
          <cell r="F358">
            <v>1.1399999999999999</v>
          </cell>
          <cell r="G358">
            <v>1.1399999999999999</v>
          </cell>
          <cell r="H358">
            <v>15</v>
          </cell>
        </row>
        <row r="359">
          <cell r="B359" t="str">
            <v>04.14</v>
          </cell>
          <cell r="C359" t="str">
            <v>Retirada de vidro</v>
          </cell>
          <cell r="D359"/>
          <cell r="E359"/>
          <cell r="F359"/>
          <cell r="G359"/>
          <cell r="H359"/>
        </row>
        <row r="360">
          <cell r="B360" t="str">
            <v>04.14.020</v>
          </cell>
          <cell r="C360" t="str">
            <v>Retirada de vidro ou espelho com raspagem da massa ou retirada de baguete</v>
          </cell>
          <cell r="D360" t="str">
            <v>M2</v>
          </cell>
          <cell r="E360"/>
          <cell r="F360">
            <v>16.559999999999999</v>
          </cell>
          <cell r="G360">
            <v>16.559999999999999</v>
          </cell>
          <cell r="H360">
            <v>15</v>
          </cell>
        </row>
        <row r="361">
          <cell r="B361" t="str">
            <v>04.14.040</v>
          </cell>
          <cell r="C361" t="str">
            <v>Retirada de esquadria em vidro</v>
          </cell>
          <cell r="D361" t="str">
            <v>M2</v>
          </cell>
          <cell r="E361"/>
          <cell r="F361">
            <v>50.35</v>
          </cell>
          <cell r="G361">
            <v>50.35</v>
          </cell>
          <cell r="H361">
            <v>15</v>
          </cell>
        </row>
        <row r="362">
          <cell r="B362" t="str">
            <v>04.17</v>
          </cell>
          <cell r="C362" t="str">
            <v>Retirada em instalação elétrica - letra A ate B</v>
          </cell>
          <cell r="D362"/>
          <cell r="E362"/>
          <cell r="F362"/>
          <cell r="G362"/>
          <cell r="H362"/>
        </row>
        <row r="363">
          <cell r="B363" t="str">
            <v>04.17.020</v>
          </cell>
          <cell r="C363" t="str">
            <v>Remoção de aparelho de iluminação ou projetor fixo em teto, piso ou parede</v>
          </cell>
          <cell r="D363" t="str">
            <v>UN</v>
          </cell>
          <cell r="E363"/>
          <cell r="F363">
            <v>22.33</v>
          </cell>
          <cell r="G363">
            <v>22.33</v>
          </cell>
          <cell r="H363">
            <v>15</v>
          </cell>
        </row>
        <row r="364">
          <cell r="B364" t="str">
            <v>04.17.040</v>
          </cell>
          <cell r="C364" t="str">
            <v>Remoção de aparelho de iluminação ou projetor fixo em poste ou braço</v>
          </cell>
          <cell r="D364" t="str">
            <v>UN</v>
          </cell>
          <cell r="E364"/>
          <cell r="F364">
            <v>83.75</v>
          </cell>
          <cell r="G364">
            <v>83.75</v>
          </cell>
          <cell r="H364">
            <v>15</v>
          </cell>
        </row>
        <row r="365">
          <cell r="B365" t="str">
            <v>04.17.060</v>
          </cell>
          <cell r="C365" t="str">
            <v>Remoção de suporte tipo braquet</v>
          </cell>
          <cell r="D365" t="str">
            <v>UN</v>
          </cell>
          <cell r="E365"/>
          <cell r="F365">
            <v>27.92</v>
          </cell>
          <cell r="G365">
            <v>27.92</v>
          </cell>
          <cell r="H365">
            <v>15</v>
          </cell>
        </row>
        <row r="366">
          <cell r="B366" t="str">
            <v>04.17.080</v>
          </cell>
          <cell r="C366" t="str">
            <v>Remoção de barramento de cobre</v>
          </cell>
          <cell r="D366" t="str">
            <v>M</v>
          </cell>
          <cell r="E366"/>
          <cell r="F366">
            <v>22.33</v>
          </cell>
          <cell r="G366">
            <v>22.33</v>
          </cell>
          <cell r="H366">
            <v>15</v>
          </cell>
        </row>
        <row r="367">
          <cell r="B367" t="str">
            <v>04.17.100</v>
          </cell>
          <cell r="C367" t="str">
            <v>Remoção de base de disjuntor tipo QUIK-LAG</v>
          </cell>
          <cell r="D367" t="str">
            <v>UN</v>
          </cell>
          <cell r="E367"/>
          <cell r="F367">
            <v>8.3800000000000008</v>
          </cell>
          <cell r="G367">
            <v>8.3800000000000008</v>
          </cell>
          <cell r="H367">
            <v>15</v>
          </cell>
        </row>
        <row r="368">
          <cell r="B368" t="str">
            <v>04.17.120</v>
          </cell>
          <cell r="C368" t="str">
            <v>Remoção de base de fusível tipo Diazed</v>
          </cell>
          <cell r="D368" t="str">
            <v>UN</v>
          </cell>
          <cell r="E368"/>
          <cell r="F368">
            <v>8.3800000000000008</v>
          </cell>
          <cell r="G368">
            <v>8.3800000000000008</v>
          </cell>
          <cell r="H368">
            <v>15</v>
          </cell>
        </row>
        <row r="369">
          <cell r="B369" t="str">
            <v>04.17.140</v>
          </cell>
          <cell r="C369" t="str">
            <v>Remoção de base e haste de para-raios</v>
          </cell>
          <cell r="D369" t="str">
            <v>UN</v>
          </cell>
          <cell r="E369"/>
          <cell r="F369">
            <v>55.83</v>
          </cell>
          <cell r="G369">
            <v>55.83</v>
          </cell>
          <cell r="H369">
            <v>15</v>
          </cell>
        </row>
        <row r="370">
          <cell r="B370" t="str">
            <v>04.17.160</v>
          </cell>
          <cell r="C370" t="str">
            <v>Remoção de base ou chave para fusível NH tipo tripolar</v>
          </cell>
          <cell r="D370" t="str">
            <v>UN</v>
          </cell>
          <cell r="E370"/>
          <cell r="F370">
            <v>27.92</v>
          </cell>
          <cell r="G370">
            <v>27.92</v>
          </cell>
          <cell r="H370">
            <v>15</v>
          </cell>
        </row>
        <row r="371">
          <cell r="B371" t="str">
            <v>04.17.180</v>
          </cell>
          <cell r="C371" t="str">
            <v>Remoção de base ou chave para fusível NH tipo unipolar</v>
          </cell>
          <cell r="D371" t="str">
            <v>UN</v>
          </cell>
          <cell r="E371"/>
          <cell r="F371">
            <v>25.12</v>
          </cell>
          <cell r="G371">
            <v>25.12</v>
          </cell>
          <cell r="H371">
            <v>15</v>
          </cell>
        </row>
        <row r="372">
          <cell r="B372" t="str">
            <v>04.17.200</v>
          </cell>
          <cell r="C372" t="str">
            <v>Remoção de braçadeira para passagem de cordoalha</v>
          </cell>
          <cell r="D372" t="str">
            <v>UN</v>
          </cell>
          <cell r="E372"/>
          <cell r="F372">
            <v>22.33</v>
          </cell>
          <cell r="G372">
            <v>22.33</v>
          </cell>
          <cell r="H372">
            <v>15</v>
          </cell>
        </row>
        <row r="373">
          <cell r="B373" t="str">
            <v>04.17.220</v>
          </cell>
          <cell r="C373" t="str">
            <v>Remoção de bucha de passagem interna ou externa</v>
          </cell>
          <cell r="D373" t="str">
            <v>UN</v>
          </cell>
          <cell r="E373"/>
          <cell r="F373">
            <v>22.33</v>
          </cell>
          <cell r="G373">
            <v>22.33</v>
          </cell>
          <cell r="H373">
            <v>15</v>
          </cell>
        </row>
        <row r="374">
          <cell r="B374" t="str">
            <v>04.17.240</v>
          </cell>
          <cell r="C374" t="str">
            <v>Remoção de bucha de passagem para neutro</v>
          </cell>
          <cell r="D374" t="str">
            <v>UN</v>
          </cell>
          <cell r="E374"/>
          <cell r="F374">
            <v>16.75</v>
          </cell>
          <cell r="G374">
            <v>16.75</v>
          </cell>
          <cell r="H374">
            <v>15</v>
          </cell>
        </row>
        <row r="375">
          <cell r="B375" t="str">
            <v>04.18</v>
          </cell>
          <cell r="C375" t="str">
            <v>Retirada em instalação elétrica - letra C</v>
          </cell>
          <cell r="D375"/>
          <cell r="E375"/>
          <cell r="F375"/>
          <cell r="G375"/>
          <cell r="H375"/>
        </row>
        <row r="376">
          <cell r="B376" t="str">
            <v>04.18.020</v>
          </cell>
          <cell r="C376" t="str">
            <v>Remoção de cabeçote em rede de telefonia</v>
          </cell>
          <cell r="D376" t="str">
            <v>UN</v>
          </cell>
          <cell r="E376"/>
          <cell r="F376">
            <v>13.96</v>
          </cell>
          <cell r="G376">
            <v>13.96</v>
          </cell>
          <cell r="H376">
            <v>15</v>
          </cell>
        </row>
        <row r="377">
          <cell r="B377" t="str">
            <v>04.18.040</v>
          </cell>
          <cell r="C377" t="str">
            <v>Remoção de cabo de aço e esticadores de para-raios</v>
          </cell>
          <cell r="D377" t="str">
            <v>M</v>
          </cell>
          <cell r="E377"/>
          <cell r="F377">
            <v>19.54</v>
          </cell>
          <cell r="G377">
            <v>19.54</v>
          </cell>
          <cell r="H377">
            <v>15</v>
          </cell>
        </row>
        <row r="378">
          <cell r="B378" t="str">
            <v>04.18.060</v>
          </cell>
          <cell r="C378" t="str">
            <v>Remoção de caixa de entrada de energia padrão medição indireta completa</v>
          </cell>
          <cell r="D378" t="str">
            <v>UN</v>
          </cell>
          <cell r="E378"/>
          <cell r="F378">
            <v>279.14999999999998</v>
          </cell>
          <cell r="G378">
            <v>279.14999999999998</v>
          </cell>
          <cell r="H378">
            <v>15</v>
          </cell>
        </row>
        <row r="379">
          <cell r="B379" t="str">
            <v>04.18.070</v>
          </cell>
          <cell r="C379" t="str">
            <v>Remoção de caixa de entrada de energia padrão residencial completa</v>
          </cell>
          <cell r="D379" t="str">
            <v>UN</v>
          </cell>
          <cell r="E379"/>
          <cell r="F379">
            <v>223.32</v>
          </cell>
          <cell r="G379">
            <v>223.32</v>
          </cell>
          <cell r="H379">
            <v>15</v>
          </cell>
        </row>
        <row r="380">
          <cell r="B380" t="str">
            <v>04.18.080</v>
          </cell>
          <cell r="C380" t="str">
            <v>Remoção de caixa de entrada telefônica completa</v>
          </cell>
          <cell r="D380" t="str">
            <v>UN</v>
          </cell>
          <cell r="E380"/>
          <cell r="F380">
            <v>111.66</v>
          </cell>
          <cell r="G380">
            <v>111.66</v>
          </cell>
          <cell r="H380">
            <v>15</v>
          </cell>
        </row>
        <row r="381">
          <cell r="B381" t="str">
            <v>04.18.090</v>
          </cell>
          <cell r="C381" t="str">
            <v>Remoção de caixa de medição padrão completa</v>
          </cell>
          <cell r="D381" t="str">
            <v>UN</v>
          </cell>
          <cell r="E381"/>
          <cell r="F381">
            <v>61.98</v>
          </cell>
          <cell r="G381">
            <v>61.98</v>
          </cell>
          <cell r="H381">
            <v>15</v>
          </cell>
        </row>
        <row r="382">
          <cell r="B382" t="str">
            <v>04.18.120</v>
          </cell>
          <cell r="C382" t="str">
            <v>Remoção de caixa estampada</v>
          </cell>
          <cell r="D382" t="str">
            <v>UN</v>
          </cell>
          <cell r="E382"/>
          <cell r="F382">
            <v>8.2799999999999994</v>
          </cell>
          <cell r="G382">
            <v>8.2799999999999994</v>
          </cell>
          <cell r="H382">
            <v>15</v>
          </cell>
        </row>
        <row r="383">
          <cell r="B383" t="str">
            <v>04.18.130</v>
          </cell>
          <cell r="C383" t="str">
            <v>Remoção de caixa para fusível ou tomada instalada em perfilado</v>
          </cell>
          <cell r="D383" t="str">
            <v>UN</v>
          </cell>
          <cell r="E383"/>
          <cell r="F383">
            <v>9.94</v>
          </cell>
          <cell r="G383">
            <v>9.94</v>
          </cell>
          <cell r="H383">
            <v>15</v>
          </cell>
        </row>
        <row r="384">
          <cell r="B384" t="str">
            <v>04.18.140</v>
          </cell>
          <cell r="C384" t="str">
            <v>Remoção de caixa para transformador de corrente</v>
          </cell>
          <cell r="D384" t="str">
            <v>UN</v>
          </cell>
          <cell r="E384"/>
          <cell r="F384">
            <v>61.98</v>
          </cell>
          <cell r="G384">
            <v>61.98</v>
          </cell>
          <cell r="H384">
            <v>15</v>
          </cell>
        </row>
        <row r="385">
          <cell r="B385" t="str">
            <v>04.18.180</v>
          </cell>
          <cell r="C385" t="str">
            <v>Remoção de cantoneira metálica</v>
          </cell>
          <cell r="D385" t="str">
            <v>M</v>
          </cell>
          <cell r="E385"/>
          <cell r="F385">
            <v>13.96</v>
          </cell>
          <cell r="G385">
            <v>13.96</v>
          </cell>
          <cell r="H385">
            <v>15</v>
          </cell>
        </row>
        <row r="386">
          <cell r="B386" t="str">
            <v>04.18.200</v>
          </cell>
          <cell r="C386" t="str">
            <v>Remoção de captor de para-raios tipo Franklin</v>
          </cell>
          <cell r="D386" t="str">
            <v>UN</v>
          </cell>
          <cell r="E386"/>
          <cell r="F386">
            <v>27.92</v>
          </cell>
          <cell r="G386">
            <v>27.92</v>
          </cell>
          <cell r="H386">
            <v>15</v>
          </cell>
        </row>
        <row r="387">
          <cell r="B387" t="str">
            <v>04.18.220</v>
          </cell>
          <cell r="C387" t="str">
            <v>Remoção de chapa de ferro para bucha de passagem</v>
          </cell>
          <cell r="D387" t="str">
            <v>UN</v>
          </cell>
          <cell r="E387"/>
          <cell r="F387">
            <v>22.33</v>
          </cell>
          <cell r="G387">
            <v>22.33</v>
          </cell>
          <cell r="H387">
            <v>15</v>
          </cell>
        </row>
        <row r="388">
          <cell r="B388" t="str">
            <v>04.18.240</v>
          </cell>
          <cell r="C388" t="str">
            <v>Remoção de chave automática da boia</v>
          </cell>
          <cell r="D388" t="str">
            <v>UN</v>
          </cell>
          <cell r="E388"/>
          <cell r="F388">
            <v>33.5</v>
          </cell>
          <cell r="G388">
            <v>33.5</v>
          </cell>
          <cell r="H388">
            <v>15</v>
          </cell>
        </row>
        <row r="389">
          <cell r="B389" t="str">
            <v>04.18.250</v>
          </cell>
          <cell r="C389" t="str">
            <v>Remoção de chave base de mármore ou ardósia</v>
          </cell>
          <cell r="D389" t="str">
            <v>UN</v>
          </cell>
          <cell r="E389"/>
          <cell r="F389">
            <v>27.92</v>
          </cell>
          <cell r="G389">
            <v>27.92</v>
          </cell>
          <cell r="H389">
            <v>15</v>
          </cell>
        </row>
        <row r="390">
          <cell r="B390" t="str">
            <v>04.18.260</v>
          </cell>
          <cell r="C390" t="str">
            <v>Remoção de chave de ação rápida comando frontal montado em painel</v>
          </cell>
          <cell r="D390" t="str">
            <v>UN</v>
          </cell>
          <cell r="E390"/>
          <cell r="F390">
            <v>55.83</v>
          </cell>
          <cell r="G390">
            <v>55.83</v>
          </cell>
          <cell r="H390">
            <v>15</v>
          </cell>
        </row>
        <row r="391">
          <cell r="B391" t="str">
            <v>04.18.270</v>
          </cell>
          <cell r="C391" t="str">
            <v>Remoção de chave fusível indicadora tipo Matheus</v>
          </cell>
          <cell r="D391" t="str">
            <v>UN</v>
          </cell>
          <cell r="E391"/>
          <cell r="F391">
            <v>83.75</v>
          </cell>
          <cell r="G391">
            <v>83.75</v>
          </cell>
          <cell r="H391">
            <v>15</v>
          </cell>
        </row>
        <row r="392">
          <cell r="B392" t="str">
            <v>04.18.280</v>
          </cell>
          <cell r="C392" t="str">
            <v>Remoção de chave seccionadora tripolar seca mecanismo de manobra frontal</v>
          </cell>
          <cell r="D392" t="str">
            <v>UN</v>
          </cell>
          <cell r="E392"/>
          <cell r="F392">
            <v>157.08000000000001</v>
          </cell>
          <cell r="G392">
            <v>157.08000000000001</v>
          </cell>
          <cell r="H392">
            <v>15</v>
          </cell>
        </row>
        <row r="393">
          <cell r="B393" t="str">
            <v>04.18.290</v>
          </cell>
          <cell r="C393" t="str">
            <v>Remoção de chave tipo Pacco rotativo</v>
          </cell>
          <cell r="D393" t="str">
            <v>UN</v>
          </cell>
          <cell r="E393"/>
          <cell r="F393">
            <v>41.87</v>
          </cell>
          <cell r="G393">
            <v>41.87</v>
          </cell>
          <cell r="H393">
            <v>15</v>
          </cell>
        </row>
        <row r="394">
          <cell r="B394" t="str">
            <v>04.18.320</v>
          </cell>
          <cell r="C394" t="str">
            <v>Remoção de cinta de fixação de eletroduto ou sela para cruzeta em poste</v>
          </cell>
          <cell r="D394" t="str">
            <v>UN</v>
          </cell>
          <cell r="E394"/>
          <cell r="F394">
            <v>11.36</v>
          </cell>
          <cell r="G394">
            <v>11.36</v>
          </cell>
          <cell r="H394">
            <v>15</v>
          </cell>
        </row>
        <row r="395">
          <cell r="B395" t="str">
            <v>04.18.340</v>
          </cell>
          <cell r="C395" t="str">
            <v>Remoção de condulete</v>
          </cell>
          <cell r="D395" t="str">
            <v>UN</v>
          </cell>
          <cell r="E395"/>
          <cell r="F395">
            <v>22.24</v>
          </cell>
          <cell r="G395">
            <v>22.24</v>
          </cell>
          <cell r="H395">
            <v>15</v>
          </cell>
        </row>
        <row r="396">
          <cell r="B396" t="str">
            <v>04.18.360</v>
          </cell>
          <cell r="C396" t="str">
            <v>Remoção de condutor aparente diâmetro externo acima de 6,5 mm</v>
          </cell>
          <cell r="D396" t="str">
            <v>M</v>
          </cell>
          <cell r="E396"/>
          <cell r="F396">
            <v>6.7</v>
          </cell>
          <cell r="G396">
            <v>6.7</v>
          </cell>
          <cell r="H396">
            <v>15</v>
          </cell>
        </row>
        <row r="397">
          <cell r="B397" t="str">
            <v>04.18.370</v>
          </cell>
          <cell r="C397" t="str">
            <v>Remoção de condutor aparente diâmetro externo até 6,5 mm</v>
          </cell>
          <cell r="D397" t="str">
            <v>M</v>
          </cell>
          <cell r="E397"/>
          <cell r="F397">
            <v>3.35</v>
          </cell>
          <cell r="G397">
            <v>3.35</v>
          </cell>
          <cell r="H397">
            <v>15</v>
          </cell>
        </row>
        <row r="398">
          <cell r="B398" t="str">
            <v>04.18.380</v>
          </cell>
          <cell r="C398" t="str">
            <v>Remoção de condutor embutido diâmetro externo acima de 6,5 mm</v>
          </cell>
          <cell r="D398" t="str">
            <v>M</v>
          </cell>
          <cell r="E398"/>
          <cell r="F398">
            <v>5.58</v>
          </cell>
          <cell r="G398">
            <v>5.58</v>
          </cell>
          <cell r="H398">
            <v>15</v>
          </cell>
        </row>
        <row r="399">
          <cell r="B399" t="str">
            <v>04.18.390</v>
          </cell>
          <cell r="C399" t="str">
            <v>Remoção de condutor embutido diâmetro externo até 6,5 mm</v>
          </cell>
          <cell r="D399" t="str">
            <v>M</v>
          </cell>
          <cell r="E399"/>
          <cell r="F399">
            <v>2.8</v>
          </cell>
          <cell r="G399">
            <v>2.8</v>
          </cell>
          <cell r="H399">
            <v>15</v>
          </cell>
        </row>
        <row r="400">
          <cell r="B400" t="str">
            <v>04.18.400</v>
          </cell>
          <cell r="C400" t="str">
            <v>Remoção de condutor especial</v>
          </cell>
          <cell r="D400" t="str">
            <v>M</v>
          </cell>
          <cell r="E400"/>
          <cell r="F400">
            <v>39.270000000000003</v>
          </cell>
          <cell r="G400">
            <v>39.270000000000003</v>
          </cell>
          <cell r="H400">
            <v>15</v>
          </cell>
        </row>
        <row r="401">
          <cell r="B401" t="str">
            <v>04.18.410</v>
          </cell>
          <cell r="C401" t="str">
            <v>Remoção de cordoalha ou cabo de cobre nu</v>
          </cell>
          <cell r="D401" t="str">
            <v>M</v>
          </cell>
          <cell r="E401"/>
          <cell r="F401">
            <v>11.16</v>
          </cell>
          <cell r="G401">
            <v>11.16</v>
          </cell>
          <cell r="H401">
            <v>15</v>
          </cell>
        </row>
        <row r="402">
          <cell r="B402" t="str">
            <v>04.18.420</v>
          </cell>
          <cell r="C402" t="str">
            <v>Remoção de contator magnético para comando de bomba</v>
          </cell>
          <cell r="D402" t="str">
            <v>UN</v>
          </cell>
          <cell r="E402"/>
          <cell r="F402">
            <v>55.83</v>
          </cell>
          <cell r="G402">
            <v>55.83</v>
          </cell>
          <cell r="H402">
            <v>15</v>
          </cell>
        </row>
        <row r="403">
          <cell r="B403" t="str">
            <v>04.18.440</v>
          </cell>
          <cell r="C403" t="str">
            <v>Remoção de corrente para pendentes</v>
          </cell>
          <cell r="D403" t="str">
            <v>UN</v>
          </cell>
          <cell r="E403"/>
          <cell r="F403">
            <v>11.16</v>
          </cell>
          <cell r="G403">
            <v>11.16</v>
          </cell>
          <cell r="H403">
            <v>15</v>
          </cell>
        </row>
        <row r="404">
          <cell r="B404" t="str">
            <v>04.18.460</v>
          </cell>
          <cell r="C404" t="str">
            <v>Remoção de cruzeta de ferro para fixação de projetores</v>
          </cell>
          <cell r="D404" t="str">
            <v>UN</v>
          </cell>
          <cell r="E404"/>
          <cell r="F404">
            <v>83.75</v>
          </cell>
          <cell r="G404">
            <v>83.75</v>
          </cell>
          <cell r="H404">
            <v>15</v>
          </cell>
        </row>
        <row r="405">
          <cell r="B405" t="str">
            <v>04.18.470</v>
          </cell>
          <cell r="C405" t="str">
            <v>Remoção de cruzeta de madeira</v>
          </cell>
          <cell r="D405" t="str">
            <v>UN</v>
          </cell>
          <cell r="E405"/>
          <cell r="F405">
            <v>117.81</v>
          </cell>
          <cell r="G405">
            <v>117.81</v>
          </cell>
          <cell r="H405">
            <v>15</v>
          </cell>
        </row>
        <row r="406">
          <cell r="B406" t="str">
            <v>04.19</v>
          </cell>
          <cell r="C406" t="str">
            <v>Retirada em instalação elétrica - letra D ate I</v>
          </cell>
          <cell r="D406"/>
          <cell r="E406"/>
          <cell r="F406"/>
          <cell r="G406"/>
          <cell r="H406"/>
        </row>
        <row r="407">
          <cell r="B407" t="str">
            <v>04.19.020</v>
          </cell>
          <cell r="C407" t="str">
            <v>Remoção de disjuntor de volume normal ou reduzido</v>
          </cell>
          <cell r="D407" t="str">
            <v>UN</v>
          </cell>
          <cell r="E407"/>
          <cell r="F407">
            <v>229.34</v>
          </cell>
          <cell r="G407">
            <v>229.34</v>
          </cell>
          <cell r="H407">
            <v>15</v>
          </cell>
        </row>
        <row r="408">
          <cell r="B408" t="str">
            <v>04.19.030</v>
          </cell>
          <cell r="C408" t="str">
            <v>Remoção de disjuntor a seco aberto tripolar, 600 V de 800 A</v>
          </cell>
          <cell r="D408" t="str">
            <v>UN</v>
          </cell>
          <cell r="E408"/>
          <cell r="F408">
            <v>55.83</v>
          </cell>
          <cell r="G408">
            <v>55.83</v>
          </cell>
          <cell r="H408">
            <v>15</v>
          </cell>
        </row>
        <row r="409">
          <cell r="B409" t="str">
            <v>04.19.060</v>
          </cell>
          <cell r="C409" t="str">
            <v>Remoção de disjuntor termomagnético</v>
          </cell>
          <cell r="D409" t="str">
            <v>UN</v>
          </cell>
          <cell r="E409"/>
          <cell r="F409">
            <v>13.96</v>
          </cell>
          <cell r="G409">
            <v>13.96</v>
          </cell>
          <cell r="H409">
            <v>15</v>
          </cell>
        </row>
        <row r="410">
          <cell r="B410" t="str">
            <v>04.19.080</v>
          </cell>
          <cell r="C410" t="str">
            <v>Remoção de fundo de quadro de distribuição ou caixa de passagem</v>
          </cell>
          <cell r="D410" t="str">
            <v>M2</v>
          </cell>
          <cell r="E410"/>
          <cell r="F410">
            <v>55.83</v>
          </cell>
          <cell r="G410">
            <v>55.83</v>
          </cell>
          <cell r="H410">
            <v>15</v>
          </cell>
        </row>
        <row r="411">
          <cell r="B411" t="str">
            <v>04.19.100</v>
          </cell>
          <cell r="C411" t="str">
            <v>Remoção de gancho de sustentação de luminária em perfilado</v>
          </cell>
          <cell r="D411" t="str">
            <v>UN</v>
          </cell>
          <cell r="E411"/>
          <cell r="F411">
            <v>11.16</v>
          </cell>
          <cell r="G411">
            <v>11.16</v>
          </cell>
          <cell r="H411">
            <v>15</v>
          </cell>
        </row>
        <row r="412">
          <cell r="B412" t="str">
            <v>04.19.120</v>
          </cell>
          <cell r="C412" t="str">
            <v>Remoção de interruptores, tomadas, botão de campainha ou cigarra</v>
          </cell>
          <cell r="D412" t="str">
            <v>UN</v>
          </cell>
          <cell r="E412"/>
          <cell r="F412">
            <v>22.33</v>
          </cell>
          <cell r="G412">
            <v>22.33</v>
          </cell>
          <cell r="H412">
            <v>15</v>
          </cell>
        </row>
        <row r="413">
          <cell r="B413" t="str">
            <v>04.19.140</v>
          </cell>
          <cell r="C413" t="str">
            <v>Remoção de isolador tipo castanha e gancho de sustentação</v>
          </cell>
          <cell r="D413" t="str">
            <v>UN</v>
          </cell>
          <cell r="E413"/>
          <cell r="F413">
            <v>5.58</v>
          </cell>
          <cell r="G413">
            <v>5.58</v>
          </cell>
          <cell r="H413">
            <v>15</v>
          </cell>
        </row>
        <row r="414">
          <cell r="B414" t="str">
            <v>04.19.160</v>
          </cell>
          <cell r="C414" t="str">
            <v>Remoção de isolador tipo disco completo e gancho de suspensão</v>
          </cell>
          <cell r="D414" t="str">
            <v>UN</v>
          </cell>
          <cell r="E414"/>
          <cell r="F414">
            <v>8.3800000000000008</v>
          </cell>
          <cell r="G414">
            <v>8.3800000000000008</v>
          </cell>
          <cell r="H414">
            <v>15</v>
          </cell>
        </row>
        <row r="415">
          <cell r="B415" t="str">
            <v>04.19.180</v>
          </cell>
          <cell r="C415" t="str">
            <v>Remoção de isolador tipo pino, inclusive o pino</v>
          </cell>
          <cell r="D415" t="str">
            <v>UN</v>
          </cell>
          <cell r="E415"/>
          <cell r="F415">
            <v>13.96</v>
          </cell>
          <cell r="G415">
            <v>13.96</v>
          </cell>
          <cell r="H415">
            <v>15</v>
          </cell>
        </row>
        <row r="416">
          <cell r="B416" t="str">
            <v>04.19.190</v>
          </cell>
          <cell r="C416" t="str">
            <v>Remoção de isolador galvanizado uso geral</v>
          </cell>
          <cell r="D416" t="str">
            <v>UN</v>
          </cell>
          <cell r="E416"/>
          <cell r="F416">
            <v>13.96</v>
          </cell>
          <cell r="G416">
            <v>13.96</v>
          </cell>
          <cell r="H416">
            <v>15</v>
          </cell>
        </row>
        <row r="417">
          <cell r="B417" t="str">
            <v>04.20</v>
          </cell>
          <cell r="C417" t="str">
            <v>Retirada em instalação elétrica - letra J ate N</v>
          </cell>
          <cell r="D417"/>
          <cell r="E417"/>
          <cell r="F417"/>
          <cell r="G417"/>
          <cell r="H417"/>
        </row>
        <row r="418">
          <cell r="B418" t="str">
            <v>04.20.020</v>
          </cell>
          <cell r="C418" t="str">
            <v>Remoção de janela de ventilação, iluminação ou ventilação e iluminação padrão</v>
          </cell>
          <cell r="D418" t="str">
            <v>UN</v>
          </cell>
          <cell r="E418"/>
          <cell r="F418">
            <v>39.270000000000003</v>
          </cell>
          <cell r="G418">
            <v>39.270000000000003</v>
          </cell>
          <cell r="H418">
            <v>15</v>
          </cell>
        </row>
        <row r="419">
          <cell r="B419" t="str">
            <v>04.20.040</v>
          </cell>
          <cell r="C419" t="str">
            <v>Remoção de lâmpada</v>
          </cell>
          <cell r="D419" t="str">
            <v>UN</v>
          </cell>
          <cell r="E419"/>
          <cell r="F419">
            <v>4.54</v>
          </cell>
          <cell r="G419">
            <v>4.54</v>
          </cell>
          <cell r="H419">
            <v>15</v>
          </cell>
        </row>
        <row r="420">
          <cell r="B420" t="str">
            <v>04.20.060</v>
          </cell>
          <cell r="C420" t="str">
            <v>Remoção de luz de obstáculo</v>
          </cell>
          <cell r="D420" t="str">
            <v>UN</v>
          </cell>
          <cell r="E420"/>
          <cell r="F420">
            <v>55.83</v>
          </cell>
          <cell r="G420">
            <v>55.83</v>
          </cell>
          <cell r="H420">
            <v>15</v>
          </cell>
        </row>
        <row r="421">
          <cell r="B421" t="str">
            <v>04.20.080</v>
          </cell>
          <cell r="C421" t="str">
            <v>Remoção de manopla de comando de disjuntor</v>
          </cell>
          <cell r="D421" t="str">
            <v>UN</v>
          </cell>
          <cell r="E421"/>
          <cell r="F421">
            <v>27.92</v>
          </cell>
          <cell r="G421">
            <v>27.92</v>
          </cell>
          <cell r="H421">
            <v>15</v>
          </cell>
        </row>
        <row r="422">
          <cell r="B422" t="str">
            <v>04.20.100</v>
          </cell>
          <cell r="C422" t="str">
            <v>Remoção de mão francesa</v>
          </cell>
          <cell r="D422" t="str">
            <v>UN</v>
          </cell>
          <cell r="E422"/>
          <cell r="F422">
            <v>22.71</v>
          </cell>
          <cell r="G422">
            <v>22.71</v>
          </cell>
          <cell r="H422">
            <v>15</v>
          </cell>
        </row>
        <row r="423">
          <cell r="B423" t="str">
            <v>04.20.120</v>
          </cell>
          <cell r="C423" t="str">
            <v>Remoção de terminal modular (mufla) tripolar ou unipolar</v>
          </cell>
          <cell r="D423" t="str">
            <v>UN</v>
          </cell>
          <cell r="E423"/>
          <cell r="F423">
            <v>78.540000000000006</v>
          </cell>
          <cell r="G423">
            <v>78.540000000000006</v>
          </cell>
          <cell r="H423">
            <v>15</v>
          </cell>
        </row>
        <row r="424">
          <cell r="B424" t="str">
            <v>04.21</v>
          </cell>
          <cell r="C424" t="str">
            <v>Retirada em instalação elétrica - letra O ate S</v>
          </cell>
          <cell r="D424"/>
          <cell r="E424"/>
          <cell r="F424"/>
          <cell r="G424"/>
          <cell r="H424"/>
        </row>
        <row r="425">
          <cell r="B425" t="str">
            <v>04.21.020</v>
          </cell>
          <cell r="C425" t="str">
            <v>Remoção de óleo de disjuntor ou transformador</v>
          </cell>
          <cell r="D425" t="str">
            <v>L</v>
          </cell>
          <cell r="E425"/>
          <cell r="F425">
            <v>0.91</v>
          </cell>
          <cell r="G425">
            <v>0.91</v>
          </cell>
          <cell r="H425">
            <v>15</v>
          </cell>
        </row>
        <row r="426">
          <cell r="B426" t="str">
            <v>04.21.040</v>
          </cell>
          <cell r="C426" t="str">
            <v>Remoção de pára-raios tipo cristal-valve em cabine primária</v>
          </cell>
          <cell r="D426" t="str">
            <v>UN</v>
          </cell>
          <cell r="E426"/>
          <cell r="F426">
            <v>83.75</v>
          </cell>
          <cell r="G426">
            <v>83.75</v>
          </cell>
          <cell r="H426">
            <v>15</v>
          </cell>
        </row>
        <row r="427">
          <cell r="B427" t="str">
            <v>04.21.050</v>
          </cell>
          <cell r="C427" t="str">
            <v>Remoção de pára-raios tipo cristal-valve em poste singelo ou estaleiro</v>
          </cell>
          <cell r="D427" t="str">
            <v>UN</v>
          </cell>
          <cell r="E427"/>
          <cell r="F427">
            <v>111.66</v>
          </cell>
          <cell r="G427">
            <v>111.66</v>
          </cell>
          <cell r="H427">
            <v>15</v>
          </cell>
        </row>
        <row r="428">
          <cell r="B428" t="str">
            <v>04.21.060</v>
          </cell>
          <cell r="C428" t="str">
            <v>Remoção de perfilado</v>
          </cell>
          <cell r="D428" t="str">
            <v>M</v>
          </cell>
          <cell r="E428"/>
          <cell r="F428">
            <v>22.33</v>
          </cell>
          <cell r="G428">
            <v>22.33</v>
          </cell>
          <cell r="H428">
            <v>15</v>
          </cell>
        </row>
        <row r="429">
          <cell r="B429" t="str">
            <v>04.21.100</v>
          </cell>
          <cell r="C429" t="str">
            <v>Remoção de porta de quadro ou painel</v>
          </cell>
          <cell r="D429" t="str">
            <v>M2</v>
          </cell>
          <cell r="E429"/>
          <cell r="F429">
            <v>55.83</v>
          </cell>
          <cell r="G429">
            <v>55.83</v>
          </cell>
          <cell r="H429">
            <v>15</v>
          </cell>
        </row>
        <row r="430">
          <cell r="B430" t="str">
            <v>04.21.130</v>
          </cell>
          <cell r="C430" t="str">
            <v>Remoção de poste de concreto</v>
          </cell>
          <cell r="D430" t="str">
            <v>UN</v>
          </cell>
          <cell r="E430">
            <v>124.88</v>
          </cell>
          <cell r="F430">
            <v>157.08000000000001</v>
          </cell>
          <cell r="G430">
            <v>281.95999999999998</v>
          </cell>
          <cell r="H430">
            <v>15</v>
          </cell>
        </row>
        <row r="431">
          <cell r="B431" t="str">
            <v>04.21.140</v>
          </cell>
          <cell r="C431" t="str">
            <v>Remoção de poste metálico</v>
          </cell>
          <cell r="D431" t="str">
            <v>UN</v>
          </cell>
          <cell r="E431">
            <v>124.88</v>
          </cell>
          <cell r="F431">
            <v>157.08000000000001</v>
          </cell>
          <cell r="G431">
            <v>281.95999999999998</v>
          </cell>
          <cell r="H431">
            <v>15</v>
          </cell>
        </row>
        <row r="432">
          <cell r="B432" t="str">
            <v>04.21.150</v>
          </cell>
          <cell r="C432" t="str">
            <v>Remoção de poste de madeira</v>
          </cell>
          <cell r="D432" t="str">
            <v>UN</v>
          </cell>
          <cell r="E432"/>
          <cell r="F432">
            <v>175.91</v>
          </cell>
          <cell r="G432">
            <v>175.91</v>
          </cell>
          <cell r="H432">
            <v>15</v>
          </cell>
        </row>
        <row r="433">
          <cell r="B433" t="str">
            <v>04.21.160</v>
          </cell>
          <cell r="C433" t="str">
            <v>Remoção de quadro de distribuição, chamada ou caixa de passagem</v>
          </cell>
          <cell r="D433" t="str">
            <v>M2</v>
          </cell>
          <cell r="E433"/>
          <cell r="F433">
            <v>111.66</v>
          </cell>
          <cell r="G433">
            <v>111.66</v>
          </cell>
          <cell r="H433">
            <v>15</v>
          </cell>
        </row>
        <row r="434">
          <cell r="B434" t="str">
            <v>04.21.200</v>
          </cell>
          <cell r="C434" t="str">
            <v>Remoção de reator para lâmpada</v>
          </cell>
          <cell r="D434" t="str">
            <v>UN</v>
          </cell>
          <cell r="E434"/>
          <cell r="F434">
            <v>19.64</v>
          </cell>
          <cell r="G434">
            <v>19.64</v>
          </cell>
          <cell r="H434">
            <v>15</v>
          </cell>
        </row>
        <row r="435">
          <cell r="B435" t="str">
            <v>04.21.210</v>
          </cell>
          <cell r="C435" t="str">
            <v>Remoção de reator para lâmpada fixo em poste</v>
          </cell>
          <cell r="D435" t="str">
            <v>UN</v>
          </cell>
          <cell r="E435"/>
          <cell r="F435">
            <v>111.66</v>
          </cell>
          <cell r="G435">
            <v>111.66</v>
          </cell>
          <cell r="H435">
            <v>15</v>
          </cell>
        </row>
        <row r="436">
          <cell r="B436" t="str">
            <v>04.21.240</v>
          </cell>
          <cell r="C436" t="str">
            <v>Remoção de relé</v>
          </cell>
          <cell r="D436" t="str">
            <v>UN</v>
          </cell>
          <cell r="E436"/>
          <cell r="F436">
            <v>26.5</v>
          </cell>
          <cell r="G436">
            <v>26.5</v>
          </cell>
          <cell r="H436">
            <v>15</v>
          </cell>
        </row>
        <row r="437">
          <cell r="B437" t="str">
            <v>04.21.260</v>
          </cell>
          <cell r="C437" t="str">
            <v>Remoção de roldana</v>
          </cell>
          <cell r="D437" t="str">
            <v>UN</v>
          </cell>
          <cell r="E437"/>
          <cell r="F437">
            <v>4.54</v>
          </cell>
          <cell r="G437">
            <v>4.54</v>
          </cell>
          <cell r="H437">
            <v>15</v>
          </cell>
        </row>
        <row r="438">
          <cell r="B438" t="str">
            <v>04.21.280</v>
          </cell>
          <cell r="C438" t="str">
            <v>Remoção de soquete</v>
          </cell>
          <cell r="D438" t="str">
            <v>UN</v>
          </cell>
          <cell r="E438"/>
          <cell r="F438">
            <v>4.54</v>
          </cell>
          <cell r="G438">
            <v>4.54</v>
          </cell>
          <cell r="H438">
            <v>15</v>
          </cell>
        </row>
        <row r="439">
          <cell r="B439" t="str">
            <v>04.21.300</v>
          </cell>
          <cell r="C439" t="str">
            <v>Remoção de suporte de transformador em poste singelo ou estaleiro</v>
          </cell>
          <cell r="D439" t="str">
            <v>UN</v>
          </cell>
          <cell r="E439"/>
          <cell r="F439">
            <v>36.340000000000003</v>
          </cell>
          <cell r="G439">
            <v>36.340000000000003</v>
          </cell>
          <cell r="H439">
            <v>15</v>
          </cell>
        </row>
        <row r="440">
          <cell r="B440" t="str">
            <v>04.22</v>
          </cell>
          <cell r="C440" t="str">
            <v>Retirada em instalação elétrica - letra T ate o final</v>
          </cell>
          <cell r="D440"/>
          <cell r="E440"/>
          <cell r="F440"/>
          <cell r="G440"/>
          <cell r="H440"/>
        </row>
        <row r="441">
          <cell r="B441" t="str">
            <v>04.22.020</v>
          </cell>
          <cell r="C441" t="str">
            <v>Remoção de terminal ou conector para cabos</v>
          </cell>
          <cell r="D441" t="str">
            <v>UN</v>
          </cell>
          <cell r="E441"/>
          <cell r="F441">
            <v>5.68</v>
          </cell>
          <cell r="G441">
            <v>5.68</v>
          </cell>
          <cell r="H441">
            <v>15</v>
          </cell>
        </row>
        <row r="442">
          <cell r="B442" t="str">
            <v>04.22.040</v>
          </cell>
          <cell r="C442" t="str">
            <v>Remoção de transformador de potência em cabine primária</v>
          </cell>
          <cell r="D442" t="str">
            <v>UN</v>
          </cell>
          <cell r="E442"/>
          <cell r="F442">
            <v>386.42</v>
          </cell>
          <cell r="G442">
            <v>386.42</v>
          </cell>
          <cell r="H442">
            <v>15</v>
          </cell>
        </row>
        <row r="443">
          <cell r="B443" t="str">
            <v>04.22.050</v>
          </cell>
          <cell r="C443" t="str">
            <v>Remoção de transformador de potencial completo (pequeno)</v>
          </cell>
          <cell r="D443" t="str">
            <v>UN</v>
          </cell>
          <cell r="E443"/>
          <cell r="F443">
            <v>36.29</v>
          </cell>
          <cell r="G443">
            <v>36.29</v>
          </cell>
          <cell r="H443">
            <v>15</v>
          </cell>
        </row>
        <row r="444">
          <cell r="B444" t="str">
            <v>04.22.060</v>
          </cell>
          <cell r="C444" t="str">
            <v>Remoção de transformador de potência trifásico até 225 kVA, a óleo, em poste singelo</v>
          </cell>
          <cell r="D444" t="str">
            <v>UN</v>
          </cell>
          <cell r="E444">
            <v>249.76</v>
          </cell>
          <cell r="F444">
            <v>446.64</v>
          </cell>
          <cell r="G444">
            <v>696.4</v>
          </cell>
          <cell r="H444">
            <v>15</v>
          </cell>
        </row>
        <row r="445">
          <cell r="B445" t="str">
            <v>04.22.100</v>
          </cell>
          <cell r="C445" t="str">
            <v>Remoção de tubulação elétrica aparente com diâmetro externo acima de 50 mm</v>
          </cell>
          <cell r="D445" t="str">
            <v>M</v>
          </cell>
          <cell r="E445"/>
          <cell r="F445">
            <v>27.92</v>
          </cell>
          <cell r="G445">
            <v>27.92</v>
          </cell>
          <cell r="H445">
            <v>15</v>
          </cell>
        </row>
        <row r="446">
          <cell r="B446" t="str">
            <v>04.22.110</v>
          </cell>
          <cell r="C446" t="str">
            <v>Remoção de tubulação elétrica aparente com diâmetro externo até 50 mm</v>
          </cell>
          <cell r="D446" t="str">
            <v>M</v>
          </cell>
          <cell r="E446"/>
          <cell r="F446">
            <v>13.96</v>
          </cell>
          <cell r="G446">
            <v>13.96</v>
          </cell>
          <cell r="H446">
            <v>15</v>
          </cell>
        </row>
        <row r="447">
          <cell r="B447" t="str">
            <v>04.22.120</v>
          </cell>
          <cell r="C447" t="str">
            <v>Remoção de tubulação elétrica embutida com diâmetro externo acima de 50 mm</v>
          </cell>
          <cell r="D447" t="str">
            <v>M</v>
          </cell>
          <cell r="E447"/>
          <cell r="F447">
            <v>55.83</v>
          </cell>
          <cell r="G447">
            <v>55.83</v>
          </cell>
          <cell r="H447">
            <v>15</v>
          </cell>
        </row>
        <row r="448">
          <cell r="B448" t="str">
            <v>04.22.130</v>
          </cell>
          <cell r="C448" t="str">
            <v>Remoção de tubulação elétrica embutida com diâmetro externo até 50 mm</v>
          </cell>
          <cell r="D448" t="str">
            <v>M</v>
          </cell>
          <cell r="E448"/>
          <cell r="F448">
            <v>27.92</v>
          </cell>
          <cell r="G448">
            <v>27.92</v>
          </cell>
          <cell r="H448">
            <v>15</v>
          </cell>
        </row>
        <row r="449">
          <cell r="B449" t="str">
            <v>04.22.200</v>
          </cell>
          <cell r="C449" t="str">
            <v>Remoção de vergalhão</v>
          </cell>
          <cell r="D449" t="str">
            <v>M</v>
          </cell>
          <cell r="E449"/>
          <cell r="F449">
            <v>11.16</v>
          </cell>
          <cell r="G449">
            <v>11.16</v>
          </cell>
          <cell r="H449">
            <v>15</v>
          </cell>
        </row>
        <row r="450">
          <cell r="B450" t="str">
            <v>04.30</v>
          </cell>
          <cell r="C450" t="str">
            <v>Retirada em instalação hidráulica</v>
          </cell>
          <cell r="D450"/>
          <cell r="E450"/>
          <cell r="F450"/>
          <cell r="G450"/>
          <cell r="H450"/>
        </row>
        <row r="451">
          <cell r="B451" t="str">
            <v>04.30.020</v>
          </cell>
          <cell r="C451" t="str">
            <v>Remoção de calha ou rufo</v>
          </cell>
          <cell r="D451" t="str">
            <v>M</v>
          </cell>
          <cell r="E451"/>
          <cell r="F451">
            <v>5.22</v>
          </cell>
          <cell r="G451">
            <v>5.22</v>
          </cell>
          <cell r="H451">
            <v>15</v>
          </cell>
        </row>
        <row r="452">
          <cell r="B452" t="str">
            <v>04.30.040</v>
          </cell>
          <cell r="C452" t="str">
            <v>Remoção de condutor aparente</v>
          </cell>
          <cell r="D452" t="str">
            <v>M</v>
          </cell>
          <cell r="E452"/>
          <cell r="F452">
            <v>3.41</v>
          </cell>
          <cell r="G452">
            <v>3.41</v>
          </cell>
          <cell r="H452">
            <v>15</v>
          </cell>
        </row>
        <row r="453">
          <cell r="B453" t="str">
            <v>04.30.060</v>
          </cell>
          <cell r="C453" t="str">
            <v>Remoção de tubulação hidráulica em geral, incluindo conexões, caixas e ralos</v>
          </cell>
          <cell r="D453" t="str">
            <v>M</v>
          </cell>
          <cell r="E453"/>
          <cell r="F453">
            <v>9.08</v>
          </cell>
          <cell r="G453">
            <v>9.08</v>
          </cell>
          <cell r="H453">
            <v>15</v>
          </cell>
        </row>
        <row r="454">
          <cell r="B454" t="str">
            <v>04.30.080</v>
          </cell>
          <cell r="C454" t="str">
            <v>Remoção de hidrante de parede completo</v>
          </cell>
          <cell r="D454" t="str">
            <v>UN</v>
          </cell>
          <cell r="E454"/>
          <cell r="F454">
            <v>99.36</v>
          </cell>
          <cell r="G454">
            <v>99.36</v>
          </cell>
          <cell r="H454">
            <v>15</v>
          </cell>
        </row>
        <row r="455">
          <cell r="B455" t="str">
            <v>04.30.100</v>
          </cell>
          <cell r="C455" t="str">
            <v>Remoção de reservatório em fibrocimento até 1000 litros</v>
          </cell>
          <cell r="D455" t="str">
            <v>UN</v>
          </cell>
          <cell r="E455"/>
          <cell r="F455">
            <v>167.49</v>
          </cell>
          <cell r="G455">
            <v>167.49</v>
          </cell>
          <cell r="H455">
            <v>15</v>
          </cell>
        </row>
        <row r="456">
          <cell r="B456" t="str">
            <v>04.31</v>
          </cell>
          <cell r="C456" t="str">
            <v>Retirada em instalação de combate a incêndio</v>
          </cell>
          <cell r="D456"/>
          <cell r="E456"/>
          <cell r="F456"/>
          <cell r="G456"/>
          <cell r="H456"/>
        </row>
        <row r="457">
          <cell r="B457" t="str">
            <v>04.31.010</v>
          </cell>
          <cell r="C457" t="str">
            <v>Retirada de bico de sprinkler</v>
          </cell>
          <cell r="D457" t="str">
            <v>UN</v>
          </cell>
          <cell r="E457"/>
          <cell r="F457">
            <v>15.7</v>
          </cell>
          <cell r="G457">
            <v>15.7</v>
          </cell>
          <cell r="H457">
            <v>15</v>
          </cell>
        </row>
        <row r="458">
          <cell r="B458" t="str">
            <v>04.35</v>
          </cell>
          <cell r="C458" t="str">
            <v>Retirada de sistema e equipamento de conforto mecânico</v>
          </cell>
          <cell r="D458"/>
          <cell r="E458"/>
          <cell r="F458"/>
          <cell r="G458"/>
          <cell r="H458"/>
        </row>
        <row r="459">
          <cell r="B459" t="str">
            <v>04.35.050</v>
          </cell>
          <cell r="C459" t="str">
            <v>Retirada de aparelho de ar condicionado portátil</v>
          </cell>
          <cell r="D459" t="str">
            <v>UN</v>
          </cell>
          <cell r="E459"/>
          <cell r="F459">
            <v>25.31</v>
          </cell>
          <cell r="G459">
            <v>25.31</v>
          </cell>
          <cell r="H459">
            <v>15</v>
          </cell>
        </row>
        <row r="460">
          <cell r="B460" t="str">
            <v>04.40</v>
          </cell>
          <cell r="C460" t="str">
            <v>Retirada diversa de pecas pre-moldadas</v>
          </cell>
          <cell r="D460"/>
          <cell r="E460"/>
          <cell r="F460"/>
          <cell r="G460"/>
          <cell r="H460"/>
        </row>
        <row r="461">
          <cell r="B461" t="str">
            <v>04.40.010</v>
          </cell>
          <cell r="C461" t="str">
            <v>Retirada manual de guia pré-moldada, inclusive limpeza, carregamento, transporte até 1 quilômetro e descarregamento</v>
          </cell>
          <cell r="D461" t="str">
            <v>M</v>
          </cell>
          <cell r="E461">
            <v>0.9</v>
          </cell>
          <cell r="F461">
            <v>9.08</v>
          </cell>
          <cell r="G461">
            <v>9.98</v>
          </cell>
          <cell r="H461">
            <v>15</v>
          </cell>
        </row>
        <row r="462">
          <cell r="B462" t="str">
            <v>04.40.020</v>
          </cell>
          <cell r="C462" t="str">
            <v>Retirada de soleira ou peitoril em geral</v>
          </cell>
          <cell r="D462" t="str">
            <v>M</v>
          </cell>
          <cell r="E462"/>
          <cell r="F462">
            <v>4.54</v>
          </cell>
          <cell r="G462">
            <v>4.54</v>
          </cell>
          <cell r="H462">
            <v>15</v>
          </cell>
        </row>
        <row r="463">
          <cell r="B463" t="str">
            <v>04.40.030</v>
          </cell>
          <cell r="C463" t="str">
            <v>Retirada manual de guia pré-moldada, inclusive limpeza e empilhamento</v>
          </cell>
          <cell r="D463" t="str">
            <v>M</v>
          </cell>
          <cell r="E463"/>
          <cell r="F463">
            <v>9.08</v>
          </cell>
          <cell r="G463">
            <v>9.08</v>
          </cell>
          <cell r="H463">
            <v>15</v>
          </cell>
        </row>
        <row r="464">
          <cell r="B464" t="str">
            <v>04.40.050</v>
          </cell>
          <cell r="C464" t="str">
            <v>Retirada manual de paralelepípedo ou lajota de concreto, inclusive limpeza, carregamento, transporte até 1 quilômetro e descarregamento</v>
          </cell>
          <cell r="D464" t="str">
            <v>M2</v>
          </cell>
          <cell r="E464">
            <v>7.2</v>
          </cell>
          <cell r="F464">
            <v>13.63</v>
          </cell>
          <cell r="G464">
            <v>20.83</v>
          </cell>
          <cell r="H464">
            <v>15</v>
          </cell>
        </row>
        <row r="465">
          <cell r="B465" t="str">
            <v>04.40.070</v>
          </cell>
          <cell r="C465" t="str">
            <v>Retirada manual de paralelepípedo ou lajota de concreto, inclusive limpeza e empilhamento</v>
          </cell>
          <cell r="D465" t="str">
            <v>M2</v>
          </cell>
          <cell r="E465"/>
          <cell r="F465">
            <v>13.63</v>
          </cell>
          <cell r="G465">
            <v>13.63</v>
          </cell>
          <cell r="H465">
            <v>15</v>
          </cell>
        </row>
        <row r="466">
          <cell r="B466" t="str">
            <v>04.41</v>
          </cell>
          <cell r="C466" t="str">
            <v>Retirada de dispositivos viários</v>
          </cell>
          <cell r="D466"/>
          <cell r="E466"/>
          <cell r="F466"/>
          <cell r="G466"/>
          <cell r="H466"/>
        </row>
        <row r="467">
          <cell r="B467" t="str">
            <v>04.41.001</v>
          </cell>
          <cell r="C467" t="str">
            <v>Retirada de placa de solo</v>
          </cell>
          <cell r="D467" t="str">
            <v>M2</v>
          </cell>
          <cell r="E467">
            <v>41.71</v>
          </cell>
          <cell r="F467">
            <v>20.14</v>
          </cell>
          <cell r="G467">
            <v>61.85</v>
          </cell>
          <cell r="H467">
            <v>15</v>
          </cell>
        </row>
        <row r="468">
          <cell r="B468" t="str">
            <v>05</v>
          </cell>
          <cell r="C468" t="str">
            <v>TRANSPORTE E MOVIMENTACAO, DENTRO E FORA DA OBRA</v>
          </cell>
          <cell r="D468"/>
          <cell r="E468"/>
          <cell r="F468"/>
          <cell r="G468"/>
          <cell r="H468"/>
        </row>
        <row r="469">
          <cell r="B469" t="str">
            <v>05.04</v>
          </cell>
          <cell r="C469" t="str">
            <v>Transporte de material solto</v>
          </cell>
          <cell r="D469"/>
          <cell r="E469"/>
          <cell r="F469"/>
          <cell r="G469"/>
          <cell r="H469"/>
        </row>
        <row r="470">
          <cell r="B470" t="str">
            <v>05.04.060</v>
          </cell>
          <cell r="C470" t="str">
            <v>Transporte manual horizontal e/ou vertical de entulho até o local de despejo - ensacado</v>
          </cell>
          <cell r="D470" t="str">
            <v>M3</v>
          </cell>
          <cell r="E470">
            <v>27.09</v>
          </cell>
          <cell r="F470">
            <v>122.63</v>
          </cell>
          <cell r="G470">
            <v>149.72</v>
          </cell>
          <cell r="H470">
            <v>15</v>
          </cell>
        </row>
        <row r="471">
          <cell r="B471" t="str">
            <v>05.07</v>
          </cell>
          <cell r="C471" t="str">
            <v>Transporte comercial, carreteiro e aluguel</v>
          </cell>
          <cell r="D471"/>
          <cell r="E471"/>
          <cell r="F471"/>
          <cell r="G471"/>
          <cell r="H471"/>
        </row>
        <row r="472">
          <cell r="B472" t="str">
            <v>05.07.040</v>
          </cell>
          <cell r="C472" t="str">
            <v>Remoção de entulho separado de obra com caçamba metálica - terra, alvenaria, concreto, argamassa, madeira, papel, plástico ou metal</v>
          </cell>
          <cell r="D472" t="str">
            <v>M3</v>
          </cell>
          <cell r="E472">
            <v>98.52</v>
          </cell>
          <cell r="F472">
            <v>13.63</v>
          </cell>
          <cell r="G472">
            <v>112.15</v>
          </cell>
          <cell r="H472">
            <v>15</v>
          </cell>
        </row>
        <row r="473">
          <cell r="B473" t="str">
            <v>05.07.050</v>
          </cell>
          <cell r="C473" t="str">
            <v>Remoção de entulho de obra com caçamba metálica - material volumoso e misturado por alvenaria, terra, madeira, papel, plástico e metal</v>
          </cell>
          <cell r="D473" t="str">
            <v>M3</v>
          </cell>
          <cell r="E473">
            <v>118.19</v>
          </cell>
          <cell r="F473">
            <v>13.63</v>
          </cell>
          <cell r="G473">
            <v>131.82</v>
          </cell>
          <cell r="H473">
            <v>15</v>
          </cell>
        </row>
        <row r="474">
          <cell r="B474" t="str">
            <v>05.07.060</v>
          </cell>
          <cell r="C474" t="str">
            <v>Remoção de entulho de obra com caçamba metálica - material rejeitado e misturado por vegetação, isopor, manta asfáltica e lã de vidro</v>
          </cell>
          <cell r="D474" t="str">
            <v>M3</v>
          </cell>
          <cell r="E474">
            <v>123.08</v>
          </cell>
          <cell r="F474">
            <v>13.63</v>
          </cell>
          <cell r="G474">
            <v>136.71</v>
          </cell>
          <cell r="H474">
            <v>15</v>
          </cell>
        </row>
        <row r="475">
          <cell r="B475" t="str">
            <v>05.07.070</v>
          </cell>
          <cell r="C475" t="str">
            <v>Remoção de entulho de obra com caçamba metálica - gesso e/ou drywall</v>
          </cell>
          <cell r="D475" t="str">
            <v>M3</v>
          </cell>
          <cell r="E475">
            <v>120.87</v>
          </cell>
          <cell r="F475">
            <v>13.63</v>
          </cell>
          <cell r="G475">
            <v>134.5</v>
          </cell>
          <cell r="H475">
            <v>15</v>
          </cell>
        </row>
        <row r="476">
          <cell r="B476" t="str">
            <v>05.07.100</v>
          </cell>
          <cell r="C476" t="str">
            <v>Transporte de resíduo sólido em aterro - telhas cimento amianto Classe D</v>
          </cell>
          <cell r="D476" t="str">
            <v>T</v>
          </cell>
          <cell r="E476">
            <v>274.29000000000002</v>
          </cell>
          <cell r="F476">
            <v>1.1399999999999999</v>
          </cell>
          <cell r="G476">
            <v>275.43</v>
          </cell>
          <cell r="H476">
            <v>15</v>
          </cell>
        </row>
        <row r="477">
          <cell r="B477" t="str">
            <v>05.08</v>
          </cell>
          <cell r="C477" t="str">
            <v>Transporte mecanizado de material solto</v>
          </cell>
          <cell r="D477"/>
          <cell r="E477"/>
          <cell r="F477"/>
          <cell r="G477"/>
          <cell r="H477"/>
        </row>
        <row r="478">
          <cell r="B478" t="str">
            <v>05.08.060</v>
          </cell>
          <cell r="C478" t="str">
            <v>Transporte de entulho, para distâncias superiores ao 3° km até o 5° km</v>
          </cell>
          <cell r="D478" t="str">
            <v>M3</v>
          </cell>
          <cell r="E478">
            <v>21.13</v>
          </cell>
          <cell r="F478"/>
          <cell r="G478">
            <v>21.13</v>
          </cell>
          <cell r="H478">
            <v>15</v>
          </cell>
        </row>
        <row r="479">
          <cell r="B479" t="str">
            <v>05.08.080</v>
          </cell>
          <cell r="C479" t="str">
            <v>Transporte de entulho, para distâncias superiores ao 5° km até o 10° km</v>
          </cell>
          <cell r="D479" t="str">
            <v>M3</v>
          </cell>
          <cell r="E479">
            <v>39.61</v>
          </cell>
          <cell r="F479"/>
          <cell r="G479">
            <v>39.61</v>
          </cell>
          <cell r="H479">
            <v>15</v>
          </cell>
        </row>
        <row r="480">
          <cell r="B480" t="str">
            <v>05.08.100</v>
          </cell>
          <cell r="C480" t="str">
            <v>Transporte de entulho, para distâncias superiores ao 10° km até o 15° km</v>
          </cell>
          <cell r="D480" t="str">
            <v>M3</v>
          </cell>
          <cell r="E480">
            <v>49.18</v>
          </cell>
          <cell r="F480"/>
          <cell r="G480">
            <v>49.18</v>
          </cell>
          <cell r="H480">
            <v>15</v>
          </cell>
        </row>
        <row r="481">
          <cell r="B481" t="str">
            <v>05.08.120</v>
          </cell>
          <cell r="C481" t="str">
            <v>Transporte de entulho, para distâncias superiores ao 15° km até o 20° km</v>
          </cell>
          <cell r="D481" t="str">
            <v>M3</v>
          </cell>
          <cell r="E481">
            <v>55.93</v>
          </cell>
          <cell r="F481"/>
          <cell r="G481">
            <v>55.93</v>
          </cell>
          <cell r="H481">
            <v>15</v>
          </cell>
        </row>
        <row r="482">
          <cell r="B482" t="str">
            <v>05.08.140</v>
          </cell>
          <cell r="C482" t="str">
            <v>Transporte de entulho, para distâncias superiores ao 20° km</v>
          </cell>
          <cell r="D482" t="str">
            <v>M3XKM</v>
          </cell>
          <cell r="E482">
            <v>2.8</v>
          </cell>
          <cell r="F482"/>
          <cell r="G482">
            <v>2.8</v>
          </cell>
          <cell r="H482">
            <v>15</v>
          </cell>
        </row>
        <row r="483">
          <cell r="B483" t="str">
            <v>05.08.220</v>
          </cell>
          <cell r="C483" t="str">
            <v>Carregamento mecanizado de entulho fragmentado, com caminhão à disposição dentro da obra, até o raio de 1 km</v>
          </cell>
          <cell r="D483" t="str">
            <v>M3</v>
          </cell>
          <cell r="E483">
            <v>17.13</v>
          </cell>
          <cell r="F483"/>
          <cell r="G483">
            <v>17.13</v>
          </cell>
          <cell r="H483">
            <v>15</v>
          </cell>
        </row>
        <row r="484">
          <cell r="B484" t="str">
            <v>05.09</v>
          </cell>
          <cell r="C484" t="str">
            <v>Taxas de recolhimento</v>
          </cell>
          <cell r="D484"/>
          <cell r="E484"/>
          <cell r="F484"/>
          <cell r="G484"/>
          <cell r="H484"/>
        </row>
        <row r="485">
          <cell r="B485" t="str">
            <v>05.09.006</v>
          </cell>
          <cell r="C485" t="str">
            <v>Taxa de destinação de resíduo sólido em aterro, tipo inerte</v>
          </cell>
          <cell r="D485" t="str">
            <v>T</v>
          </cell>
          <cell r="E485">
            <v>47.81</v>
          </cell>
          <cell r="F485"/>
          <cell r="G485">
            <v>47.81</v>
          </cell>
          <cell r="H485">
            <v>15</v>
          </cell>
        </row>
        <row r="486">
          <cell r="B486" t="str">
            <v>05.09.007</v>
          </cell>
          <cell r="C486" t="str">
            <v>Taxa de destinação de resíduo sólido em aterro, tipo solo/terra</v>
          </cell>
          <cell r="D486" t="str">
            <v>M3</v>
          </cell>
          <cell r="E486">
            <v>30.89</v>
          </cell>
          <cell r="F486"/>
          <cell r="G486">
            <v>30.89</v>
          </cell>
          <cell r="H486">
            <v>15</v>
          </cell>
        </row>
        <row r="487">
          <cell r="B487" t="str">
            <v>05.09.008</v>
          </cell>
          <cell r="C487" t="str">
            <v>Taxa de destinação de resíduo sólido em aterro - telhas cimento amianto</v>
          </cell>
          <cell r="D487" t="str">
            <v>T</v>
          </cell>
          <cell r="E487">
            <v>913.05</v>
          </cell>
          <cell r="F487"/>
          <cell r="G487">
            <v>913.05</v>
          </cell>
          <cell r="H487">
            <v>15</v>
          </cell>
        </row>
        <row r="488">
          <cell r="B488" t="str">
            <v>05.10</v>
          </cell>
          <cell r="C488" t="str">
            <v>Transporte mecanizado de solo</v>
          </cell>
          <cell r="D488"/>
          <cell r="E488"/>
          <cell r="F488"/>
          <cell r="G488"/>
          <cell r="H488"/>
        </row>
        <row r="489">
          <cell r="B489" t="str">
            <v>05.10.010</v>
          </cell>
          <cell r="C489" t="str">
            <v>Carregamento mecanizado de solo de 1ª e 2ª categoria</v>
          </cell>
          <cell r="D489" t="str">
            <v>M3</v>
          </cell>
          <cell r="E489">
            <v>5.52</v>
          </cell>
          <cell r="F489"/>
          <cell r="G489">
            <v>5.52</v>
          </cell>
          <cell r="H489">
            <v>15</v>
          </cell>
        </row>
        <row r="490">
          <cell r="B490" t="str">
            <v>05.10.020</v>
          </cell>
          <cell r="C490" t="str">
            <v>Transporte de solo de 1ª e 2ª categoria por caminhão até o 2° km</v>
          </cell>
          <cell r="D490" t="str">
            <v>M3</v>
          </cell>
          <cell r="E490">
            <v>8.75</v>
          </cell>
          <cell r="F490"/>
          <cell r="G490">
            <v>8.75</v>
          </cell>
          <cell r="H490">
            <v>15</v>
          </cell>
        </row>
        <row r="491">
          <cell r="B491" t="str">
            <v>05.10.021</v>
          </cell>
          <cell r="C491" t="str">
            <v>Transporte de solo de 1ª e 2ª categoria por caminhão para distâncias superiores ao 2° km até o 3° km</v>
          </cell>
          <cell r="D491" t="str">
            <v>M3</v>
          </cell>
          <cell r="E491">
            <v>13.06</v>
          </cell>
          <cell r="F491"/>
          <cell r="G491">
            <v>13.06</v>
          </cell>
          <cell r="H491">
            <v>15</v>
          </cell>
        </row>
        <row r="492">
          <cell r="B492" t="str">
            <v>05.10.022</v>
          </cell>
          <cell r="C492" t="str">
            <v>Transporte de solo de 1ª e 2ª categoria por caminhão para distâncias superiores ao 3° km até o 5° km</v>
          </cell>
          <cell r="D492" t="str">
            <v>M3</v>
          </cell>
          <cell r="E492">
            <v>14.43</v>
          </cell>
          <cell r="F492"/>
          <cell r="G492">
            <v>14.43</v>
          </cell>
          <cell r="H492">
            <v>15</v>
          </cell>
        </row>
        <row r="493">
          <cell r="B493" t="str">
            <v>05.10.023</v>
          </cell>
          <cell r="C493" t="str">
            <v>Transporte de solo de 1ª e 2ª categoria por caminhão para distâncias superiores ao 5° km até o 10° km</v>
          </cell>
          <cell r="D493" t="str">
            <v>M3</v>
          </cell>
          <cell r="E493">
            <v>19.29</v>
          </cell>
          <cell r="F493"/>
          <cell r="G493">
            <v>19.29</v>
          </cell>
          <cell r="H493">
            <v>15</v>
          </cell>
        </row>
        <row r="494">
          <cell r="B494" t="str">
            <v>05.10.024</v>
          </cell>
          <cell r="C494" t="str">
            <v>Transporte de solo de 1ª e 2ª categoria por caminhão para distâncias superiores ao 10° km até o 15° km</v>
          </cell>
          <cell r="D494" t="str">
            <v>M3</v>
          </cell>
          <cell r="E494">
            <v>28.91</v>
          </cell>
          <cell r="F494"/>
          <cell r="G494">
            <v>28.91</v>
          </cell>
          <cell r="H494">
            <v>15</v>
          </cell>
        </row>
        <row r="495">
          <cell r="B495" t="str">
            <v>05.10.025</v>
          </cell>
          <cell r="C495" t="str">
            <v>Transporte de solo de 1ª e 2ª categoria por caminhão para distâncias superiores ao 15° km até o 20° km</v>
          </cell>
          <cell r="D495" t="str">
            <v>M3</v>
          </cell>
          <cell r="E495">
            <v>38.5</v>
          </cell>
          <cell r="F495"/>
          <cell r="G495">
            <v>38.5</v>
          </cell>
          <cell r="H495">
            <v>15</v>
          </cell>
        </row>
        <row r="496">
          <cell r="B496" t="str">
            <v>05.10.026</v>
          </cell>
          <cell r="C496" t="str">
            <v>Transporte de solo de 1ª e 2ª categoria por caminhão para distâncias superiores ao 20° km</v>
          </cell>
          <cell r="D496" t="str">
            <v>M3XKM</v>
          </cell>
          <cell r="E496">
            <v>1.86</v>
          </cell>
          <cell r="F496"/>
          <cell r="G496">
            <v>1.86</v>
          </cell>
          <cell r="H496">
            <v>15</v>
          </cell>
        </row>
        <row r="497">
          <cell r="B497" t="str">
            <v>05.10.030</v>
          </cell>
          <cell r="C497" t="str">
            <v>Transporte de solo brejoso por caminhão até o 2° km</v>
          </cell>
          <cell r="D497" t="str">
            <v>M3</v>
          </cell>
          <cell r="E497">
            <v>15.05</v>
          </cell>
          <cell r="F497"/>
          <cell r="G497">
            <v>15.05</v>
          </cell>
          <cell r="H497">
            <v>15</v>
          </cell>
        </row>
        <row r="498">
          <cell r="B498" t="str">
            <v>05.10.031</v>
          </cell>
          <cell r="C498" t="str">
            <v>Transporte de solo brejoso por caminhão para distâncias superiores ao 2° km até o 3° km</v>
          </cell>
          <cell r="D498" t="str">
            <v>M3</v>
          </cell>
          <cell r="E498">
            <v>20.75</v>
          </cell>
          <cell r="F498"/>
          <cell r="G498">
            <v>20.75</v>
          </cell>
          <cell r="H498">
            <v>15</v>
          </cell>
        </row>
        <row r="499">
          <cell r="B499" t="str">
            <v>05.10.032</v>
          </cell>
          <cell r="C499" t="str">
            <v>Transporte de solo brejoso por caminhão para distâncias superiores ao 3° km até o 5° km</v>
          </cell>
          <cell r="D499" t="str">
            <v>M3</v>
          </cell>
          <cell r="E499">
            <v>21.66</v>
          </cell>
          <cell r="F499"/>
          <cell r="G499">
            <v>21.66</v>
          </cell>
          <cell r="H499">
            <v>15</v>
          </cell>
        </row>
        <row r="500">
          <cell r="B500" t="str">
            <v>05.10.033</v>
          </cell>
          <cell r="C500" t="str">
            <v>Transporte de solo brejoso por caminhão para distâncias superiores ao 5° km até o 10° km</v>
          </cell>
          <cell r="D500" t="str">
            <v>M3</v>
          </cell>
          <cell r="E500">
            <v>27.68</v>
          </cell>
          <cell r="F500"/>
          <cell r="G500">
            <v>27.68</v>
          </cell>
          <cell r="H500">
            <v>15</v>
          </cell>
        </row>
        <row r="501">
          <cell r="B501" t="str">
            <v>05.10.034</v>
          </cell>
          <cell r="C501" t="str">
            <v>Transporte de solo brejoso por caminhão para distâncias superiores ao 10° km até o 15° km</v>
          </cell>
          <cell r="D501" t="str">
            <v>M3</v>
          </cell>
          <cell r="E501">
            <v>41.51</v>
          </cell>
          <cell r="F501"/>
          <cell r="G501">
            <v>41.51</v>
          </cell>
          <cell r="H501">
            <v>15</v>
          </cell>
        </row>
        <row r="502">
          <cell r="B502" t="str">
            <v>05.10.035</v>
          </cell>
          <cell r="C502" t="str">
            <v>Transporte de solo brejoso por caminhão para distâncias superiores ao 15° km até o 20° km</v>
          </cell>
          <cell r="D502" t="str">
            <v>M3</v>
          </cell>
          <cell r="E502">
            <v>55.33</v>
          </cell>
          <cell r="F502"/>
          <cell r="G502">
            <v>55.33</v>
          </cell>
          <cell r="H502">
            <v>15</v>
          </cell>
        </row>
        <row r="503">
          <cell r="B503" t="str">
            <v>05.10.036</v>
          </cell>
          <cell r="C503" t="str">
            <v>Transporte de solo brejoso por caminhão para distâncias superiores ao 20° km</v>
          </cell>
          <cell r="D503" t="str">
            <v>m³.km</v>
          </cell>
          <cell r="E503">
            <v>2.68</v>
          </cell>
          <cell r="F503"/>
          <cell r="G503">
            <v>2.68</v>
          </cell>
          <cell r="H503">
            <v>15</v>
          </cell>
        </row>
        <row r="504">
          <cell r="B504" t="str">
            <v>05.10.041</v>
          </cell>
          <cell r="C504" t="str">
            <v>Transporte de material escavado - rocha</v>
          </cell>
          <cell r="D504" t="str">
            <v>m³.km</v>
          </cell>
          <cell r="E504">
            <v>2.69</v>
          </cell>
          <cell r="F504"/>
          <cell r="G504">
            <v>2.69</v>
          </cell>
          <cell r="H504">
            <v>15</v>
          </cell>
        </row>
        <row r="505">
          <cell r="B505" t="str">
            <v>06</v>
          </cell>
          <cell r="C505" t="str">
            <v>SERVICO EM SOLO E ROCHA, MANUAL</v>
          </cell>
          <cell r="D505"/>
          <cell r="E505"/>
          <cell r="F505"/>
          <cell r="G505"/>
          <cell r="H505"/>
        </row>
        <row r="506">
          <cell r="B506" t="str">
            <v>06.01</v>
          </cell>
          <cell r="C506" t="str">
            <v>Escavação manual em campo aberto de solo, exceto rocha</v>
          </cell>
          <cell r="D506"/>
          <cell r="E506"/>
          <cell r="F506"/>
          <cell r="G506"/>
          <cell r="H506"/>
        </row>
        <row r="507">
          <cell r="B507" t="str">
            <v>06.01.020</v>
          </cell>
          <cell r="C507" t="str">
            <v>Escavação manual em solo de 1ª e 2ª categoria em campo aberto</v>
          </cell>
          <cell r="D507" t="str">
            <v>m³</v>
          </cell>
          <cell r="E507"/>
          <cell r="F507">
            <v>56.78</v>
          </cell>
          <cell r="G507">
            <v>56.78</v>
          </cell>
          <cell r="H507">
            <v>15</v>
          </cell>
        </row>
        <row r="508">
          <cell r="B508" t="str">
            <v>06.01.040</v>
          </cell>
          <cell r="C508" t="str">
            <v>Escavação manual em solo brejoso em campo aberto</v>
          </cell>
          <cell r="D508" t="str">
            <v>m³</v>
          </cell>
          <cell r="E508"/>
          <cell r="F508">
            <v>70.86</v>
          </cell>
          <cell r="G508">
            <v>70.86</v>
          </cell>
          <cell r="H508">
            <v>15</v>
          </cell>
        </row>
        <row r="509">
          <cell r="B509" t="str">
            <v>06.02</v>
          </cell>
          <cell r="C509" t="str">
            <v>Escavação manual em valas e buracos de solo, exceto rocha</v>
          </cell>
          <cell r="D509"/>
          <cell r="E509"/>
          <cell r="F509"/>
          <cell r="G509"/>
          <cell r="H509"/>
        </row>
        <row r="510">
          <cell r="B510" t="str">
            <v>06.02.020</v>
          </cell>
          <cell r="C510" t="str">
            <v>Escavação manual em solo de 1ª e 2ª categoria em vala ou cava até 1,5 m</v>
          </cell>
          <cell r="D510" t="str">
            <v>m³</v>
          </cell>
          <cell r="E510"/>
          <cell r="F510">
            <v>68.13</v>
          </cell>
          <cell r="G510">
            <v>68.13</v>
          </cell>
          <cell r="H510">
            <v>15</v>
          </cell>
        </row>
        <row r="511">
          <cell r="B511" t="str">
            <v>06.02.040</v>
          </cell>
          <cell r="C511" t="str">
            <v>Escavação manual em solo de 1ª e 2ª categoria em vala ou cava além de 1,5 m</v>
          </cell>
          <cell r="D511" t="str">
            <v>m³</v>
          </cell>
          <cell r="E511"/>
          <cell r="F511">
            <v>88.11</v>
          </cell>
          <cell r="G511">
            <v>88.11</v>
          </cell>
          <cell r="H511">
            <v>15</v>
          </cell>
        </row>
        <row r="512">
          <cell r="B512" t="str">
            <v>06.11</v>
          </cell>
          <cell r="C512" t="str">
            <v>Reaterro manual sem fornecimento de material</v>
          </cell>
          <cell r="D512"/>
          <cell r="E512"/>
          <cell r="F512"/>
          <cell r="G512"/>
          <cell r="H512"/>
        </row>
        <row r="513">
          <cell r="B513" t="str">
            <v>06.11.020</v>
          </cell>
          <cell r="C513" t="str">
            <v>Reaterro manual para simples regularização sem compactação</v>
          </cell>
          <cell r="D513" t="str">
            <v>m³</v>
          </cell>
          <cell r="E513"/>
          <cell r="F513">
            <v>9.77</v>
          </cell>
          <cell r="G513">
            <v>9.77</v>
          </cell>
          <cell r="H513">
            <v>15</v>
          </cell>
        </row>
        <row r="514">
          <cell r="B514" t="str">
            <v>06.11.040</v>
          </cell>
          <cell r="C514" t="str">
            <v>Reaterro manual apiloado sem controle de compactação</v>
          </cell>
          <cell r="D514" t="str">
            <v>m³</v>
          </cell>
          <cell r="E514"/>
          <cell r="F514">
            <v>21.19</v>
          </cell>
          <cell r="G514">
            <v>21.19</v>
          </cell>
          <cell r="H514">
            <v>15</v>
          </cell>
        </row>
        <row r="515">
          <cell r="B515" t="str">
            <v>06.11.060</v>
          </cell>
          <cell r="C515" t="str">
            <v>Reaterro manual com adição de 2% de cimento</v>
          </cell>
          <cell r="D515" t="str">
            <v>m³</v>
          </cell>
          <cell r="E515">
            <v>18.46</v>
          </cell>
          <cell r="F515">
            <v>76.31</v>
          </cell>
          <cell r="G515">
            <v>94.77</v>
          </cell>
          <cell r="H515">
            <v>15</v>
          </cell>
        </row>
        <row r="516">
          <cell r="B516" t="str">
            <v>06.12</v>
          </cell>
          <cell r="C516" t="str">
            <v>Aterro manual sem fornecimento de material</v>
          </cell>
          <cell r="D516"/>
          <cell r="E516"/>
          <cell r="F516"/>
          <cell r="G516"/>
          <cell r="H516"/>
        </row>
        <row r="517">
          <cell r="B517" t="str">
            <v>06.12.020</v>
          </cell>
          <cell r="C517" t="str">
            <v>Aterro manual apiloado de área interna com maço de 30 kg</v>
          </cell>
          <cell r="D517" t="str">
            <v>m³</v>
          </cell>
          <cell r="E517"/>
          <cell r="F517">
            <v>70.150000000000006</v>
          </cell>
          <cell r="G517">
            <v>70.150000000000006</v>
          </cell>
          <cell r="H517">
            <v>15</v>
          </cell>
        </row>
        <row r="518">
          <cell r="B518" t="str">
            <v>06.14</v>
          </cell>
          <cell r="C518" t="str">
            <v>Carga / carregamento e descarga manual</v>
          </cell>
          <cell r="D518"/>
          <cell r="E518"/>
          <cell r="F518"/>
          <cell r="G518"/>
          <cell r="H518"/>
        </row>
        <row r="519">
          <cell r="B519" t="str">
            <v>06.14.020</v>
          </cell>
          <cell r="C519" t="str">
            <v>Carga manual de solo</v>
          </cell>
          <cell r="D519" t="str">
            <v>m³</v>
          </cell>
          <cell r="E519"/>
          <cell r="F519">
            <v>13.63</v>
          </cell>
          <cell r="G519">
            <v>13.63</v>
          </cell>
          <cell r="H519">
            <v>15</v>
          </cell>
        </row>
        <row r="520">
          <cell r="B520" t="str">
            <v>07</v>
          </cell>
          <cell r="C520" t="str">
            <v>SERVICO EM SOLO E ROCHA, MECANIZADO</v>
          </cell>
          <cell r="D520"/>
          <cell r="E520"/>
          <cell r="F520"/>
          <cell r="G520"/>
          <cell r="H520"/>
        </row>
        <row r="521">
          <cell r="B521" t="str">
            <v>07.01</v>
          </cell>
          <cell r="C521" t="str">
            <v>Escavação ou corte mecanizados em campo aberto de solo, exceto rocha</v>
          </cell>
          <cell r="D521"/>
          <cell r="E521"/>
          <cell r="F521"/>
          <cell r="G521"/>
          <cell r="H521"/>
        </row>
        <row r="522">
          <cell r="B522" t="str">
            <v>07.01.010</v>
          </cell>
          <cell r="C522" t="str">
            <v>Escavação e carga mecanizada para exploração de solo em jazida</v>
          </cell>
          <cell r="D522" t="str">
            <v>m³</v>
          </cell>
          <cell r="E522">
            <v>15.14</v>
          </cell>
          <cell r="F522">
            <v>0.32</v>
          </cell>
          <cell r="G522">
            <v>15.46</v>
          </cell>
          <cell r="H522">
            <v>15</v>
          </cell>
        </row>
        <row r="523">
          <cell r="B523" t="str">
            <v>07.01.020</v>
          </cell>
          <cell r="C523" t="str">
            <v>Escavação e carga mecanizada em solo de 1ª categoria, em campo aberto</v>
          </cell>
          <cell r="D523" t="str">
            <v>m³</v>
          </cell>
          <cell r="E523">
            <v>15.59</v>
          </cell>
          <cell r="F523">
            <v>0.32</v>
          </cell>
          <cell r="G523">
            <v>15.91</v>
          </cell>
          <cell r="H523">
            <v>15</v>
          </cell>
        </row>
        <row r="524">
          <cell r="B524" t="str">
            <v>07.01.060</v>
          </cell>
          <cell r="C524" t="str">
            <v>Escavação e carga mecanizada em solo de 2ª categoria, em campo aberto</v>
          </cell>
          <cell r="D524" t="str">
            <v>m³</v>
          </cell>
          <cell r="E524">
            <v>32.700000000000003</v>
          </cell>
          <cell r="F524">
            <v>1.06</v>
          </cell>
          <cell r="G524">
            <v>33.76</v>
          </cell>
          <cell r="H524">
            <v>15</v>
          </cell>
        </row>
        <row r="525">
          <cell r="B525" t="str">
            <v>07.01.120</v>
          </cell>
          <cell r="C525" t="str">
            <v>Carga e remoção de terra até a distância média de 1 km</v>
          </cell>
          <cell r="D525" t="str">
            <v>m³</v>
          </cell>
          <cell r="E525">
            <v>15.02</v>
          </cell>
          <cell r="F525"/>
          <cell r="G525">
            <v>15.02</v>
          </cell>
          <cell r="H525">
            <v>15</v>
          </cell>
        </row>
        <row r="526">
          <cell r="B526" t="str">
            <v>07.02</v>
          </cell>
          <cell r="C526" t="str">
            <v>Escavação mecanizada de valas e buracos em solo, exceto rocha</v>
          </cell>
          <cell r="D526"/>
          <cell r="E526"/>
          <cell r="F526"/>
          <cell r="G526"/>
          <cell r="H526"/>
        </row>
        <row r="527">
          <cell r="B527" t="str">
            <v>07.02.020</v>
          </cell>
          <cell r="C527" t="str">
            <v>Escavação mecanizada de valas ou cavas com profundidade de até 2 m</v>
          </cell>
          <cell r="D527" t="str">
            <v>m³</v>
          </cell>
          <cell r="E527">
            <v>9.9700000000000006</v>
          </cell>
          <cell r="F527">
            <v>1.46</v>
          </cell>
          <cell r="G527">
            <v>11.43</v>
          </cell>
          <cell r="H527">
            <v>15</v>
          </cell>
        </row>
        <row r="528">
          <cell r="B528" t="str">
            <v>07.02.040</v>
          </cell>
          <cell r="C528" t="str">
            <v>Escavação mecanizada de valas ou cavas com profundidade de até 3 m</v>
          </cell>
          <cell r="D528" t="str">
            <v>m³</v>
          </cell>
          <cell r="E528">
            <v>11.24</v>
          </cell>
          <cell r="F528">
            <v>1.65</v>
          </cell>
          <cell r="G528">
            <v>12.89</v>
          </cell>
          <cell r="H528">
            <v>15</v>
          </cell>
        </row>
        <row r="529">
          <cell r="B529" t="str">
            <v>07.02.060</v>
          </cell>
          <cell r="C529" t="str">
            <v>Escavação mecanizada de valas ou cavas com profundidade de até 4 m</v>
          </cell>
          <cell r="D529" t="str">
            <v>m³</v>
          </cell>
          <cell r="E529">
            <v>20.49</v>
          </cell>
          <cell r="F529">
            <v>0.95</v>
          </cell>
          <cell r="G529">
            <v>21.44</v>
          </cell>
          <cell r="H529">
            <v>15</v>
          </cell>
        </row>
        <row r="530">
          <cell r="B530" t="str">
            <v>07.02.080</v>
          </cell>
          <cell r="C530" t="str">
            <v>Escavação mecanizada de valas ou cavas com profundidade acima de 4 m, com escavadeira hidráulica</v>
          </cell>
          <cell r="D530" t="str">
            <v>m³</v>
          </cell>
          <cell r="E530">
            <v>21.68</v>
          </cell>
          <cell r="F530">
            <v>0.9</v>
          </cell>
          <cell r="G530">
            <v>22.58</v>
          </cell>
          <cell r="H530">
            <v>15</v>
          </cell>
        </row>
        <row r="531">
          <cell r="B531" t="str">
            <v>07.05</v>
          </cell>
          <cell r="C531" t="str">
            <v>Escavação mecanizada em solo brejoso ou turfa</v>
          </cell>
          <cell r="D531"/>
          <cell r="E531"/>
          <cell r="F531"/>
          <cell r="G531"/>
          <cell r="H531"/>
        </row>
        <row r="532">
          <cell r="B532" t="str">
            <v>07.05.010</v>
          </cell>
          <cell r="C532" t="str">
            <v>Escavação e carga mecanizada em solo brejoso ou turfa</v>
          </cell>
          <cell r="D532" t="str">
            <v>m³</v>
          </cell>
          <cell r="E532">
            <v>31.07</v>
          </cell>
          <cell r="F532">
            <v>2.12</v>
          </cell>
          <cell r="G532">
            <v>33.19</v>
          </cell>
          <cell r="H532">
            <v>15</v>
          </cell>
        </row>
        <row r="533">
          <cell r="B533" t="str">
            <v>07.05.020</v>
          </cell>
          <cell r="C533" t="str">
            <v>Escavação e carga mecanizada em solo vegetal superficial</v>
          </cell>
          <cell r="D533" t="str">
            <v>m³</v>
          </cell>
          <cell r="E533">
            <v>27.01</v>
          </cell>
          <cell r="F533">
            <v>1.7</v>
          </cell>
          <cell r="G533">
            <v>28.71</v>
          </cell>
          <cell r="H533">
            <v>15</v>
          </cell>
        </row>
        <row r="534">
          <cell r="B534" t="str">
            <v>07.06</v>
          </cell>
          <cell r="C534" t="str">
            <v>Escavação ou carga mecanizada em campo aberto</v>
          </cell>
          <cell r="D534"/>
          <cell r="E534"/>
          <cell r="F534"/>
          <cell r="G534"/>
          <cell r="H534"/>
        </row>
        <row r="535">
          <cell r="B535" t="str">
            <v>07.06.010</v>
          </cell>
          <cell r="C535" t="str">
            <v>Escavação e carga mecanizada em campo aberto, com rompedor hidráulico, em rocha</v>
          </cell>
          <cell r="D535" t="str">
            <v>m³</v>
          </cell>
          <cell r="E535">
            <v>336.79</v>
          </cell>
          <cell r="F535"/>
          <cell r="G535">
            <v>336.79</v>
          </cell>
          <cell r="H535">
            <v>15</v>
          </cell>
        </row>
        <row r="536">
          <cell r="B536" t="str">
            <v>07.10</v>
          </cell>
          <cell r="C536" t="str">
            <v>Apiloamento e nivelamento mecanizado de solo</v>
          </cell>
          <cell r="D536"/>
          <cell r="E536"/>
          <cell r="F536"/>
          <cell r="G536"/>
          <cell r="H536"/>
        </row>
        <row r="537">
          <cell r="B537" t="str">
            <v>07.10.020</v>
          </cell>
          <cell r="C537" t="str">
            <v>Espalhamento de solo em bota-fora com compactação sem controle</v>
          </cell>
          <cell r="D537" t="str">
            <v>M3</v>
          </cell>
          <cell r="E537">
            <v>5.42</v>
          </cell>
          <cell r="F537">
            <v>0.13</v>
          </cell>
          <cell r="G537">
            <v>5.55</v>
          </cell>
          <cell r="H537">
            <v>15</v>
          </cell>
        </row>
        <row r="538">
          <cell r="B538" t="str">
            <v>07.11</v>
          </cell>
          <cell r="C538" t="str">
            <v>Reaterro mecanizado sem fornecimento de material</v>
          </cell>
          <cell r="D538"/>
          <cell r="E538"/>
          <cell r="F538"/>
          <cell r="G538"/>
          <cell r="H538"/>
        </row>
        <row r="539">
          <cell r="B539" t="str">
            <v>07.11.020</v>
          </cell>
          <cell r="C539" t="str">
            <v>Reaterro compactado mecanizado de vala ou cava com compactador</v>
          </cell>
          <cell r="D539" t="str">
            <v>M3</v>
          </cell>
          <cell r="E539">
            <v>4.32</v>
          </cell>
          <cell r="F539">
            <v>3.17</v>
          </cell>
          <cell r="G539">
            <v>7.49</v>
          </cell>
          <cell r="H539">
            <v>15</v>
          </cell>
        </row>
        <row r="540">
          <cell r="B540" t="str">
            <v>07.11.040</v>
          </cell>
          <cell r="C540" t="str">
            <v>Reaterro compactado mecanizado de vala ou cava com rolo, mínimo de 95% PN</v>
          </cell>
          <cell r="D540" t="str">
            <v>M3</v>
          </cell>
          <cell r="E540">
            <v>19.87</v>
          </cell>
          <cell r="F540">
            <v>2.91</v>
          </cell>
          <cell r="G540">
            <v>22.78</v>
          </cell>
          <cell r="H540">
            <v>15</v>
          </cell>
        </row>
        <row r="541">
          <cell r="B541" t="str">
            <v>07.12</v>
          </cell>
          <cell r="C541" t="str">
            <v>Aterro mecanizado sem fornecimento de material</v>
          </cell>
          <cell r="D541"/>
          <cell r="E541"/>
          <cell r="F541"/>
          <cell r="G541"/>
          <cell r="H541"/>
        </row>
        <row r="542">
          <cell r="B542" t="str">
            <v>07.12.010</v>
          </cell>
          <cell r="C542" t="str">
            <v>Compactação de aterro mecanizado mínimo de 95% PN, sem fornecimento de solo em áreas fechadas</v>
          </cell>
          <cell r="D542" t="str">
            <v>M3</v>
          </cell>
          <cell r="E542">
            <v>16.670000000000002</v>
          </cell>
          <cell r="F542">
            <v>0.48</v>
          </cell>
          <cell r="G542">
            <v>17.149999999999999</v>
          </cell>
          <cell r="H542">
            <v>15</v>
          </cell>
        </row>
        <row r="543">
          <cell r="B543" t="str">
            <v>07.12.020</v>
          </cell>
          <cell r="C543" t="str">
            <v>Compactação de aterro mecanizado mínimo de 95% PN, sem fornecimento de solo em campo aberto</v>
          </cell>
          <cell r="D543" t="str">
            <v>M3</v>
          </cell>
          <cell r="E543">
            <v>11.85</v>
          </cell>
          <cell r="F543">
            <v>0.34</v>
          </cell>
          <cell r="G543">
            <v>12.19</v>
          </cell>
          <cell r="H543">
            <v>15</v>
          </cell>
        </row>
        <row r="544">
          <cell r="B544" t="str">
            <v>07.12.030</v>
          </cell>
          <cell r="C544" t="str">
            <v>Compactação de aterro mecanizado a 100% PN, sem fornecimento de solo em campo aberto</v>
          </cell>
          <cell r="D544" t="str">
            <v>M3</v>
          </cell>
          <cell r="E544">
            <v>12.04</v>
          </cell>
          <cell r="F544">
            <v>0.15</v>
          </cell>
          <cell r="G544">
            <v>12.19</v>
          </cell>
          <cell r="H544">
            <v>15</v>
          </cell>
        </row>
        <row r="545">
          <cell r="B545" t="str">
            <v>07.12.040</v>
          </cell>
          <cell r="C545" t="str">
            <v>Aterro mecanizado por compensação, solo de 1ª categoria em campo aberto, sem compactação do aterro</v>
          </cell>
          <cell r="D545" t="str">
            <v>M3</v>
          </cell>
          <cell r="E545">
            <v>19.920000000000002</v>
          </cell>
          <cell r="F545">
            <v>0.45</v>
          </cell>
          <cell r="G545">
            <v>20.37</v>
          </cell>
          <cell r="H545">
            <v>15</v>
          </cell>
        </row>
        <row r="546">
          <cell r="B546" t="str">
            <v>08</v>
          </cell>
          <cell r="C546" t="str">
            <v>ESCORAMENTO, CONTENCAO E DRENAGEM</v>
          </cell>
          <cell r="D546"/>
          <cell r="E546"/>
          <cell r="F546"/>
          <cell r="G546"/>
          <cell r="H546"/>
        </row>
        <row r="547">
          <cell r="B547" t="str">
            <v>08.01</v>
          </cell>
          <cell r="C547" t="str">
            <v>Escoramento</v>
          </cell>
          <cell r="D547"/>
          <cell r="E547"/>
          <cell r="F547"/>
          <cell r="G547"/>
          <cell r="H547"/>
        </row>
        <row r="548">
          <cell r="B548" t="str">
            <v>08.01.020</v>
          </cell>
          <cell r="C548" t="str">
            <v>Escoramento de solo contínuo</v>
          </cell>
          <cell r="D548" t="str">
            <v>M2</v>
          </cell>
          <cell r="E548">
            <v>37</v>
          </cell>
          <cell r="F548">
            <v>66.959999999999994</v>
          </cell>
          <cell r="G548">
            <v>103.96</v>
          </cell>
          <cell r="H548">
            <v>15</v>
          </cell>
        </row>
        <row r="549">
          <cell r="B549" t="str">
            <v>08.01.040</v>
          </cell>
          <cell r="C549" t="str">
            <v>Escoramento de solo descontínuo</v>
          </cell>
          <cell r="D549" t="str">
            <v>M2</v>
          </cell>
          <cell r="E549">
            <v>20.53</v>
          </cell>
          <cell r="F549">
            <v>40.28</v>
          </cell>
          <cell r="G549">
            <v>60.81</v>
          </cell>
          <cell r="H549">
            <v>15</v>
          </cell>
        </row>
        <row r="550">
          <cell r="B550" t="str">
            <v>08.01.060</v>
          </cell>
          <cell r="C550" t="str">
            <v>Escoramento de solo pontaletado</v>
          </cell>
          <cell r="D550" t="str">
            <v>M2</v>
          </cell>
          <cell r="E550">
            <v>13.8</v>
          </cell>
          <cell r="F550">
            <v>9.73</v>
          </cell>
          <cell r="G550">
            <v>23.53</v>
          </cell>
          <cell r="H550">
            <v>15</v>
          </cell>
        </row>
        <row r="551">
          <cell r="B551" t="str">
            <v>08.01.080</v>
          </cell>
          <cell r="C551" t="str">
            <v>Escoramento de solo especial</v>
          </cell>
          <cell r="D551" t="str">
            <v>M2</v>
          </cell>
          <cell r="E551">
            <v>47.64</v>
          </cell>
          <cell r="F551">
            <v>77.930000000000007</v>
          </cell>
          <cell r="G551">
            <v>125.57</v>
          </cell>
          <cell r="H551">
            <v>15</v>
          </cell>
        </row>
        <row r="552">
          <cell r="B552" t="str">
            <v>08.01.100</v>
          </cell>
          <cell r="C552" t="str">
            <v>Escoramento com estacas pranchas metálicas - profundidade até 4 m</v>
          </cell>
          <cell r="D552" t="str">
            <v>M2</v>
          </cell>
          <cell r="E552">
            <v>421.22</v>
          </cell>
          <cell r="F552"/>
          <cell r="G552">
            <v>421.22</v>
          </cell>
          <cell r="H552">
            <v>15</v>
          </cell>
        </row>
        <row r="553">
          <cell r="B553" t="str">
            <v>08.01.110</v>
          </cell>
          <cell r="C553" t="str">
            <v>Escoramento com estacas pranchas metálicas - profundidade até 6 m</v>
          </cell>
          <cell r="D553" t="str">
            <v>M2</v>
          </cell>
          <cell r="E553">
            <v>466.07</v>
          </cell>
          <cell r="F553"/>
          <cell r="G553">
            <v>466.07</v>
          </cell>
          <cell r="H553">
            <v>15</v>
          </cell>
        </row>
        <row r="554">
          <cell r="B554" t="str">
            <v>08.01.120</v>
          </cell>
          <cell r="C554" t="str">
            <v>Escoramento com estacas pranchas metálicas - profundidade até 8 m</v>
          </cell>
          <cell r="D554" t="str">
            <v>M2</v>
          </cell>
          <cell r="E554">
            <v>520.07000000000005</v>
          </cell>
          <cell r="F554"/>
          <cell r="G554">
            <v>520.07000000000005</v>
          </cell>
          <cell r="H554">
            <v>15</v>
          </cell>
        </row>
        <row r="555">
          <cell r="B555" t="str">
            <v>08.02</v>
          </cell>
          <cell r="C555" t="str">
            <v>Cimbramento</v>
          </cell>
          <cell r="D555"/>
          <cell r="E555"/>
          <cell r="F555"/>
          <cell r="G555"/>
          <cell r="H555"/>
        </row>
        <row r="556">
          <cell r="B556" t="str">
            <v>08.02.020</v>
          </cell>
          <cell r="C556" t="str">
            <v>Cimbramento em madeira com estroncas de eucalipto</v>
          </cell>
          <cell r="D556" t="str">
            <v>M3</v>
          </cell>
          <cell r="E556">
            <v>22.05</v>
          </cell>
          <cell r="F556">
            <v>36.53</v>
          </cell>
          <cell r="G556">
            <v>58.58</v>
          </cell>
          <cell r="H556">
            <v>15</v>
          </cell>
        </row>
        <row r="557">
          <cell r="B557" t="str">
            <v>08.02.040</v>
          </cell>
          <cell r="C557" t="str">
            <v>Cimbramento em perfil metálico para obras de arte</v>
          </cell>
          <cell r="D557" t="str">
            <v>KG</v>
          </cell>
          <cell r="E557">
            <v>9.9600000000000009</v>
          </cell>
          <cell r="F557">
            <v>2.52</v>
          </cell>
          <cell r="G557">
            <v>12.48</v>
          </cell>
          <cell r="H557">
            <v>15</v>
          </cell>
        </row>
        <row r="558">
          <cell r="B558" t="str">
            <v>08.02.050</v>
          </cell>
          <cell r="C558" t="str">
            <v>Cimbramento tubular metálico</v>
          </cell>
          <cell r="D558" t="str">
            <v>M3MES</v>
          </cell>
          <cell r="E558">
            <v>10.09</v>
          </cell>
          <cell r="F558">
            <v>2.27</v>
          </cell>
          <cell r="G558">
            <v>12.36</v>
          </cell>
          <cell r="H558">
            <v>15</v>
          </cell>
        </row>
        <row r="559">
          <cell r="B559" t="str">
            <v>08.02.060</v>
          </cell>
          <cell r="C559" t="str">
            <v>Montagem e desmontagem de cimbramento tubular metálico</v>
          </cell>
          <cell r="D559" t="str">
            <v>M3</v>
          </cell>
          <cell r="E559"/>
          <cell r="F559">
            <v>17.28</v>
          </cell>
          <cell r="G559">
            <v>17.28</v>
          </cell>
          <cell r="H559">
            <v>15</v>
          </cell>
        </row>
        <row r="560">
          <cell r="B560" t="str">
            <v>08.03</v>
          </cell>
          <cell r="C560" t="str">
            <v>Descimbramento</v>
          </cell>
          <cell r="D560"/>
          <cell r="E560"/>
          <cell r="F560"/>
          <cell r="G560"/>
          <cell r="H560"/>
        </row>
        <row r="561">
          <cell r="B561" t="str">
            <v>08.03.020</v>
          </cell>
          <cell r="C561" t="str">
            <v>Descimbramento em madeira</v>
          </cell>
          <cell r="D561" t="str">
            <v>M3</v>
          </cell>
          <cell r="E561"/>
          <cell r="F561">
            <v>10.07</v>
          </cell>
          <cell r="G561">
            <v>10.07</v>
          </cell>
          <cell r="H561">
            <v>15</v>
          </cell>
        </row>
        <row r="562">
          <cell r="B562" t="str">
            <v>08.05</v>
          </cell>
          <cell r="C562" t="str">
            <v>Manta, filtro e dreno</v>
          </cell>
          <cell r="D562"/>
          <cell r="E562"/>
          <cell r="F562"/>
          <cell r="G562"/>
          <cell r="H562"/>
        </row>
        <row r="563">
          <cell r="B563" t="str">
            <v>08.05.010</v>
          </cell>
          <cell r="C563" t="str">
            <v>Geomembrana em polietileno de alta densidade PEAD de 1 mm</v>
          </cell>
          <cell r="D563" t="str">
            <v>M2</v>
          </cell>
          <cell r="E563">
            <v>31.99</v>
          </cell>
          <cell r="F563">
            <v>0.85</v>
          </cell>
          <cell r="G563">
            <v>32.840000000000003</v>
          </cell>
          <cell r="H563">
            <v>15</v>
          </cell>
        </row>
        <row r="564">
          <cell r="B564" t="str">
            <v>08.05.100</v>
          </cell>
          <cell r="C564" t="str">
            <v>Dreno com pedra britada</v>
          </cell>
          <cell r="D564" t="str">
            <v>M3</v>
          </cell>
          <cell r="E564">
            <v>154.13</v>
          </cell>
          <cell r="F564">
            <v>25.18</v>
          </cell>
          <cell r="G564">
            <v>179.31</v>
          </cell>
          <cell r="H564">
            <v>15</v>
          </cell>
        </row>
        <row r="565">
          <cell r="B565" t="str">
            <v>08.05.110</v>
          </cell>
          <cell r="C565" t="str">
            <v>Dreno com areia grossa</v>
          </cell>
          <cell r="D565" t="str">
            <v>M3</v>
          </cell>
          <cell r="E565">
            <v>174.44</v>
          </cell>
          <cell r="F565">
            <v>15.1</v>
          </cell>
          <cell r="G565">
            <v>189.54</v>
          </cell>
          <cell r="H565">
            <v>15</v>
          </cell>
        </row>
        <row r="566">
          <cell r="B566" t="str">
            <v>08.05.180</v>
          </cell>
          <cell r="C566" t="str">
            <v>Manta geotêxtil com resistência à tração longitudinal de 10kN/m e transversal de 9kN/m</v>
          </cell>
          <cell r="D566" t="str">
            <v>M2</v>
          </cell>
          <cell r="E566">
            <v>7.03</v>
          </cell>
          <cell r="F566">
            <v>15.1</v>
          </cell>
          <cell r="G566">
            <v>22.13</v>
          </cell>
          <cell r="H566">
            <v>15</v>
          </cell>
        </row>
        <row r="567">
          <cell r="B567" t="str">
            <v>08.05.190</v>
          </cell>
          <cell r="C567" t="str">
            <v>Manta geotêxtil com resistência à tração longitudinal de 16kN/m e transversal de 14kN/m</v>
          </cell>
          <cell r="D567" t="str">
            <v>M2</v>
          </cell>
          <cell r="E567">
            <v>9.64</v>
          </cell>
          <cell r="F567">
            <v>15.1</v>
          </cell>
          <cell r="G567">
            <v>24.74</v>
          </cell>
          <cell r="H567">
            <v>15</v>
          </cell>
        </row>
        <row r="568">
          <cell r="B568" t="str">
            <v>08.05.220</v>
          </cell>
          <cell r="C568" t="str">
            <v>Manta geotêxtil com resistência à tração longitudinal de 31kN/m e transversal de 27kN/m</v>
          </cell>
          <cell r="D568" t="str">
            <v>M2</v>
          </cell>
          <cell r="E568">
            <v>19.100000000000001</v>
          </cell>
          <cell r="F568">
            <v>15.1</v>
          </cell>
          <cell r="G568">
            <v>34.200000000000003</v>
          </cell>
          <cell r="H568">
            <v>15</v>
          </cell>
        </row>
        <row r="569">
          <cell r="B569" t="str">
            <v>08.06</v>
          </cell>
          <cell r="C569" t="str">
            <v>Barbaca</v>
          </cell>
          <cell r="D569"/>
          <cell r="E569"/>
          <cell r="F569"/>
          <cell r="G569"/>
          <cell r="H569"/>
        </row>
        <row r="570">
          <cell r="B570" t="str">
            <v>08.06.040</v>
          </cell>
          <cell r="C570" t="str">
            <v>Barbacã em tubo de PVC com diâmetro 50 mm</v>
          </cell>
          <cell r="D570" t="str">
            <v>M</v>
          </cell>
          <cell r="E570">
            <v>12.64</v>
          </cell>
          <cell r="F570">
            <v>17.62</v>
          </cell>
          <cell r="G570">
            <v>30.26</v>
          </cell>
          <cell r="H570">
            <v>15</v>
          </cell>
        </row>
        <row r="571">
          <cell r="B571" t="str">
            <v>08.06.060</v>
          </cell>
          <cell r="C571" t="str">
            <v>Barbacã em tubo de PVC com diâmetro 75 mm</v>
          </cell>
          <cell r="D571" t="str">
            <v>M</v>
          </cell>
          <cell r="E571">
            <v>18.149999999999999</v>
          </cell>
          <cell r="F571">
            <v>20.14</v>
          </cell>
          <cell r="G571">
            <v>38.29</v>
          </cell>
          <cell r="H571">
            <v>15</v>
          </cell>
        </row>
        <row r="572">
          <cell r="B572" t="str">
            <v>08.06.080</v>
          </cell>
          <cell r="C572" t="str">
            <v>Barbacã em tubo de PVC com diâmetro 100 mm</v>
          </cell>
          <cell r="D572" t="str">
            <v>M</v>
          </cell>
          <cell r="E572">
            <v>17.2</v>
          </cell>
          <cell r="F572">
            <v>25.18</v>
          </cell>
          <cell r="G572">
            <v>42.38</v>
          </cell>
          <cell r="H572">
            <v>15</v>
          </cell>
        </row>
        <row r="573">
          <cell r="B573" t="str">
            <v>08.07</v>
          </cell>
          <cell r="C573" t="str">
            <v>Esgotamento</v>
          </cell>
          <cell r="D573"/>
          <cell r="E573"/>
          <cell r="F573"/>
          <cell r="G573"/>
          <cell r="H573"/>
        </row>
        <row r="574">
          <cell r="B574" t="str">
            <v>08.07.050</v>
          </cell>
          <cell r="C574" t="str">
            <v>Taxa de mobilização e desmobilização de equipamentos para execução de rebaixamento de lençol freático</v>
          </cell>
          <cell r="D574" t="str">
            <v>TX</v>
          </cell>
          <cell r="E574">
            <v>12920.98</v>
          </cell>
          <cell r="F574"/>
          <cell r="G574">
            <v>12920.98</v>
          </cell>
          <cell r="H574">
            <v>15</v>
          </cell>
        </row>
        <row r="575">
          <cell r="B575" t="str">
            <v>08.07.060</v>
          </cell>
          <cell r="C575" t="str">
            <v>Locação de conjunto de bombeamento a vácuo para rebaixamento de lençol freático, com até 50 ponteiras e potência até 15 HP, mínimo 30 dias</v>
          </cell>
          <cell r="D575" t="str">
            <v>CJxDI</v>
          </cell>
          <cell r="E575">
            <v>834.1</v>
          </cell>
          <cell r="F575"/>
          <cell r="G575">
            <v>834.1</v>
          </cell>
          <cell r="H575">
            <v>15</v>
          </cell>
        </row>
        <row r="576">
          <cell r="B576" t="str">
            <v>08.07.070</v>
          </cell>
          <cell r="C576" t="str">
            <v>Ponteiras filtrantes, profundidade até 5 m</v>
          </cell>
          <cell r="D576" t="str">
            <v>UN</v>
          </cell>
          <cell r="E576">
            <v>619.80999999999995</v>
          </cell>
          <cell r="F576"/>
          <cell r="G576">
            <v>619.80999999999995</v>
          </cell>
          <cell r="H576">
            <v>15</v>
          </cell>
        </row>
        <row r="577">
          <cell r="B577" t="str">
            <v>08.07.090</v>
          </cell>
          <cell r="C577" t="str">
            <v>Esgotamento de águas superficiais com bomba de superfície ou submersa</v>
          </cell>
          <cell r="D577" t="str">
            <v>HPXh</v>
          </cell>
          <cell r="E577">
            <v>2.58</v>
          </cell>
          <cell r="F577">
            <v>4.54</v>
          </cell>
          <cell r="G577">
            <v>7.12</v>
          </cell>
          <cell r="H577">
            <v>15</v>
          </cell>
        </row>
        <row r="578">
          <cell r="B578" t="str">
            <v>08.10</v>
          </cell>
          <cell r="C578" t="str">
            <v>Contenção</v>
          </cell>
          <cell r="D578"/>
          <cell r="E578"/>
          <cell r="F578"/>
          <cell r="G578"/>
          <cell r="H578"/>
        </row>
        <row r="579">
          <cell r="B579" t="str">
            <v>08.10.040</v>
          </cell>
          <cell r="C579" t="str">
            <v>Enrocamento com pedra arrumada</v>
          </cell>
          <cell r="D579" t="str">
            <v>M3</v>
          </cell>
          <cell r="E579">
            <v>195.54</v>
          </cell>
          <cell r="F579">
            <v>151.05000000000001</v>
          </cell>
          <cell r="G579">
            <v>346.59</v>
          </cell>
          <cell r="H579">
            <v>15</v>
          </cell>
        </row>
        <row r="580">
          <cell r="B580" t="str">
            <v>08.10.060</v>
          </cell>
          <cell r="C580" t="str">
            <v>Enrocamento com pedra assentada</v>
          </cell>
          <cell r="D580" t="str">
            <v>M3</v>
          </cell>
          <cell r="E580">
            <v>336.58</v>
          </cell>
          <cell r="F580">
            <v>292.24</v>
          </cell>
          <cell r="G580">
            <v>628.82000000000005</v>
          </cell>
          <cell r="H580">
            <v>15</v>
          </cell>
        </row>
        <row r="581">
          <cell r="B581" t="str">
            <v>08.10.108</v>
          </cell>
          <cell r="C581" t="str">
            <v>Gabião tipo caixa em tela metálica, altura de 0,5 m, com revestimento liga zinco/alumínio, malha hexagonal 8/10 cm, fio diâmetro 2,7 mm, independente do formato ou utilização</v>
          </cell>
          <cell r="D581" t="str">
            <v>M3</v>
          </cell>
          <cell r="E581">
            <v>809.41</v>
          </cell>
          <cell r="F581">
            <v>135.88999999999999</v>
          </cell>
          <cell r="G581">
            <v>945.3</v>
          </cell>
          <cell r="H581">
            <v>15</v>
          </cell>
        </row>
        <row r="582">
          <cell r="B582" t="str">
            <v>08.10.109</v>
          </cell>
          <cell r="C582" t="str">
            <v>Gabião tipo caixa em tela metálica, altura de 1 m, com revestimento liga zinco/alumínio, malha hexagonal 8/10 cm, fio diâmetro 2,7 mm, independente do formato ou utilização</v>
          </cell>
          <cell r="D582" t="str">
            <v>M3</v>
          </cell>
          <cell r="E582">
            <v>629.21</v>
          </cell>
          <cell r="F582">
            <v>166.9</v>
          </cell>
          <cell r="G582">
            <v>796.11</v>
          </cell>
          <cell r="H582">
            <v>15</v>
          </cell>
        </row>
        <row r="583">
          <cell r="B583" t="str">
            <v>09</v>
          </cell>
          <cell r="C583" t="str">
            <v>FORMA</v>
          </cell>
          <cell r="D583"/>
          <cell r="E583"/>
          <cell r="F583"/>
          <cell r="G583"/>
          <cell r="H583"/>
        </row>
        <row r="584">
          <cell r="B584" t="str">
            <v>09.01</v>
          </cell>
          <cell r="C584" t="str">
            <v>Forma em tabua</v>
          </cell>
          <cell r="D584"/>
          <cell r="E584"/>
          <cell r="F584"/>
          <cell r="G584"/>
          <cell r="H584"/>
        </row>
        <row r="585">
          <cell r="B585" t="str">
            <v>09.01.020</v>
          </cell>
          <cell r="C585" t="str">
            <v>Forma em madeira comum para fundação</v>
          </cell>
          <cell r="D585" t="str">
            <v>m²</v>
          </cell>
          <cell r="E585">
            <v>44.61</v>
          </cell>
          <cell r="F585">
            <v>65.45</v>
          </cell>
          <cell r="G585">
            <v>110.06</v>
          </cell>
          <cell r="H585">
            <v>15</v>
          </cell>
        </row>
        <row r="586">
          <cell r="B586" t="str">
            <v>09.01.030</v>
          </cell>
          <cell r="C586" t="str">
            <v>Forma em madeira comum para estrutura</v>
          </cell>
          <cell r="D586" t="str">
            <v>m²</v>
          </cell>
          <cell r="E586">
            <v>177.35</v>
          </cell>
          <cell r="F586">
            <v>75.53</v>
          </cell>
          <cell r="G586">
            <v>252.88</v>
          </cell>
          <cell r="H586">
            <v>15</v>
          </cell>
        </row>
        <row r="587">
          <cell r="B587" t="str">
            <v>09.01.040</v>
          </cell>
          <cell r="C587" t="str">
            <v>Forma em madeira comum para caixão perdido</v>
          </cell>
          <cell r="D587" t="str">
            <v>m²</v>
          </cell>
          <cell r="E587">
            <v>62.09</v>
          </cell>
          <cell r="F587">
            <v>60.42</v>
          </cell>
          <cell r="G587">
            <v>122.51</v>
          </cell>
          <cell r="H587">
            <v>15</v>
          </cell>
        </row>
        <row r="588">
          <cell r="B588" t="str">
            <v>09.01.150</v>
          </cell>
          <cell r="C588" t="str">
            <v>Desmontagem de forma em madeira para estrutura de laje, com tábuas</v>
          </cell>
          <cell r="D588" t="str">
            <v>m²</v>
          </cell>
          <cell r="E588"/>
          <cell r="F588">
            <v>7.76</v>
          </cell>
          <cell r="G588">
            <v>7.76</v>
          </cell>
          <cell r="H588">
            <v>15</v>
          </cell>
        </row>
        <row r="589">
          <cell r="B589" t="str">
            <v>09.01.160</v>
          </cell>
          <cell r="C589" t="str">
            <v>Desmontagem de forma em madeira para estrutura de vigas, com tábuas</v>
          </cell>
          <cell r="D589" t="str">
            <v>m²</v>
          </cell>
          <cell r="E589"/>
          <cell r="F589">
            <v>9.23</v>
          </cell>
          <cell r="G589">
            <v>9.23</v>
          </cell>
          <cell r="H589">
            <v>15</v>
          </cell>
        </row>
        <row r="590">
          <cell r="B590" t="str">
            <v>09.02</v>
          </cell>
          <cell r="C590" t="str">
            <v>Forma em madeira compensada</v>
          </cell>
          <cell r="D590"/>
          <cell r="E590"/>
          <cell r="F590"/>
          <cell r="G590"/>
          <cell r="H590"/>
        </row>
        <row r="591">
          <cell r="B591" t="str">
            <v>09.02.020</v>
          </cell>
          <cell r="C591" t="str">
            <v>Forma plana em compensado para estrutura convencional</v>
          </cell>
          <cell r="D591" t="str">
            <v>m²</v>
          </cell>
          <cell r="E591">
            <v>124.37</v>
          </cell>
          <cell r="F591">
            <v>70.489999999999995</v>
          </cell>
          <cell r="G591">
            <v>194.86</v>
          </cell>
          <cell r="H591">
            <v>15</v>
          </cell>
        </row>
        <row r="592">
          <cell r="B592" t="str">
            <v>09.02.040</v>
          </cell>
          <cell r="C592" t="str">
            <v>Forma plana em compensado para estrutura aparente</v>
          </cell>
          <cell r="D592" t="str">
            <v>m²</v>
          </cell>
          <cell r="E592">
            <v>129.09</v>
          </cell>
          <cell r="F592">
            <v>70.489999999999995</v>
          </cell>
          <cell r="G592">
            <v>199.58</v>
          </cell>
          <cell r="H592">
            <v>15</v>
          </cell>
        </row>
        <row r="593">
          <cell r="B593" t="str">
            <v>09.02.060</v>
          </cell>
          <cell r="C593" t="str">
            <v>Forma curva em compensado para estrutura aparente</v>
          </cell>
          <cell r="D593" t="str">
            <v>m²</v>
          </cell>
          <cell r="E593">
            <v>113.32</v>
          </cell>
          <cell r="F593">
            <v>125.88</v>
          </cell>
          <cell r="G593">
            <v>239.2</v>
          </cell>
          <cell r="H593">
            <v>15</v>
          </cell>
        </row>
        <row r="594">
          <cell r="B594" t="str">
            <v>09.02.080</v>
          </cell>
          <cell r="C594" t="str">
            <v>Forma plana em compensado para obra de arte, sem cimbramento</v>
          </cell>
          <cell r="D594" t="str">
            <v>m²</v>
          </cell>
          <cell r="E594">
            <v>75.58</v>
          </cell>
          <cell r="F594">
            <v>67.97</v>
          </cell>
          <cell r="G594">
            <v>143.55000000000001</v>
          </cell>
          <cell r="H594">
            <v>15</v>
          </cell>
        </row>
        <row r="595">
          <cell r="B595" t="str">
            <v>09.02.100</v>
          </cell>
          <cell r="C595" t="str">
            <v>Forma em compensado para encamisamento de tubulão</v>
          </cell>
          <cell r="D595" t="str">
            <v>m²</v>
          </cell>
          <cell r="E595">
            <v>41.68</v>
          </cell>
          <cell r="F595">
            <v>55.38</v>
          </cell>
          <cell r="G595">
            <v>97.06</v>
          </cell>
          <cell r="H595">
            <v>15</v>
          </cell>
        </row>
        <row r="596">
          <cell r="B596" t="str">
            <v>09.02.120</v>
          </cell>
          <cell r="C596" t="str">
            <v>Forma ripada de 5 cm na vertical</v>
          </cell>
          <cell r="D596" t="str">
            <v>m²</v>
          </cell>
          <cell r="E596">
            <v>100.66</v>
          </cell>
          <cell r="F596">
            <v>110.17</v>
          </cell>
          <cell r="G596">
            <v>210.83</v>
          </cell>
          <cell r="H596">
            <v>15</v>
          </cell>
        </row>
        <row r="597">
          <cell r="B597" t="str">
            <v>09.02.130</v>
          </cell>
          <cell r="C597" t="str">
            <v>Forma plana em compensado para estrutura convencional com cimbramento tubular metálico</v>
          </cell>
          <cell r="D597" t="str">
            <v>m²</v>
          </cell>
          <cell r="E597">
            <v>110.36</v>
          </cell>
          <cell r="F597">
            <v>43.34</v>
          </cell>
          <cell r="G597">
            <v>153.69999999999999</v>
          </cell>
          <cell r="H597">
            <v>15</v>
          </cell>
        </row>
        <row r="598">
          <cell r="B598" t="str">
            <v>09.02.140</v>
          </cell>
          <cell r="C598" t="str">
            <v>Forma plana em compensado para estrutura aparente com cimbramento tubular metálico</v>
          </cell>
          <cell r="D598" t="str">
            <v>m²</v>
          </cell>
          <cell r="E598">
            <v>115.08</v>
          </cell>
          <cell r="F598">
            <v>77.3</v>
          </cell>
          <cell r="G598">
            <v>192.38</v>
          </cell>
          <cell r="H598">
            <v>15</v>
          </cell>
        </row>
        <row r="599">
          <cell r="B599" t="str">
            <v>09.02.150</v>
          </cell>
          <cell r="C599" t="str">
            <v>Forma curva em compensado para estrutura convencional com cimbramento tubular metálico</v>
          </cell>
          <cell r="D599" t="str">
            <v>m²</v>
          </cell>
          <cell r="E599">
            <v>73.34</v>
          </cell>
          <cell r="F599">
            <v>132.69</v>
          </cell>
          <cell r="G599">
            <v>206.03</v>
          </cell>
          <cell r="H599">
            <v>15</v>
          </cell>
        </row>
        <row r="600">
          <cell r="B600" t="str">
            <v>09.04</v>
          </cell>
          <cell r="C600" t="str">
            <v>Forma em papelão</v>
          </cell>
          <cell r="D600"/>
          <cell r="E600"/>
          <cell r="F600"/>
          <cell r="G600"/>
          <cell r="H600"/>
        </row>
        <row r="601">
          <cell r="B601" t="str">
            <v>09.04.020</v>
          </cell>
          <cell r="C601" t="str">
            <v>Forma em tubo de papelão com diâmetro de 25 cm</v>
          </cell>
          <cell r="D601" t="str">
            <v>M</v>
          </cell>
          <cell r="E601">
            <v>97.12</v>
          </cell>
          <cell r="F601">
            <v>11.96</v>
          </cell>
          <cell r="G601">
            <v>109.08</v>
          </cell>
          <cell r="H601">
            <v>15</v>
          </cell>
        </row>
        <row r="602">
          <cell r="B602" t="str">
            <v>09.04.030</v>
          </cell>
          <cell r="C602" t="str">
            <v>Forma em tubo de papelão com diâmetro de 30 cm</v>
          </cell>
          <cell r="D602" t="str">
            <v>M</v>
          </cell>
          <cell r="E602">
            <v>155.83000000000001</v>
          </cell>
          <cell r="F602">
            <v>11.96</v>
          </cell>
          <cell r="G602">
            <v>167.79</v>
          </cell>
          <cell r="H602">
            <v>15</v>
          </cell>
        </row>
        <row r="603">
          <cell r="B603" t="str">
            <v>09.04.040</v>
          </cell>
          <cell r="C603" t="str">
            <v>Forma em tubo de papelão com diâmetro de 35 cm</v>
          </cell>
          <cell r="D603" t="str">
            <v>M</v>
          </cell>
          <cell r="E603">
            <v>186.76</v>
          </cell>
          <cell r="F603">
            <v>11.96</v>
          </cell>
          <cell r="G603">
            <v>198.72</v>
          </cell>
          <cell r="H603">
            <v>15</v>
          </cell>
        </row>
        <row r="604">
          <cell r="B604" t="str">
            <v>09.04.050</v>
          </cell>
          <cell r="C604" t="str">
            <v>Forma em tubo de papelão com diâmetro de 40 cm</v>
          </cell>
          <cell r="D604" t="str">
            <v>M</v>
          </cell>
          <cell r="E604">
            <v>218.09</v>
          </cell>
          <cell r="F604">
            <v>11.96</v>
          </cell>
          <cell r="G604">
            <v>230.05</v>
          </cell>
          <cell r="H604">
            <v>15</v>
          </cell>
        </row>
        <row r="605">
          <cell r="B605" t="str">
            <v>09.04.060</v>
          </cell>
          <cell r="C605" t="str">
            <v>Forma em tubo de papelão com diâmetro de 45 cm</v>
          </cell>
          <cell r="D605" t="str">
            <v>M</v>
          </cell>
          <cell r="E605">
            <v>243.84</v>
          </cell>
          <cell r="F605">
            <v>11.96</v>
          </cell>
          <cell r="G605">
            <v>255.8</v>
          </cell>
          <cell r="H605">
            <v>15</v>
          </cell>
        </row>
        <row r="606">
          <cell r="B606" t="str">
            <v>09.04.070</v>
          </cell>
          <cell r="C606" t="str">
            <v>Forma em tubo de papelão com diâmetro de 50 cm</v>
          </cell>
          <cell r="D606" t="str">
            <v>M</v>
          </cell>
          <cell r="E606">
            <v>220.02</v>
          </cell>
          <cell r="F606">
            <v>11.96</v>
          </cell>
          <cell r="G606">
            <v>231.98</v>
          </cell>
          <cell r="H606">
            <v>15</v>
          </cell>
        </row>
        <row r="607">
          <cell r="B607" t="str">
            <v>09.07</v>
          </cell>
          <cell r="C607" t="str">
            <v>Forma em polipropileno</v>
          </cell>
          <cell r="D607"/>
          <cell r="E607"/>
          <cell r="F607"/>
          <cell r="G607"/>
          <cell r="H607"/>
        </row>
        <row r="608">
          <cell r="B608" t="str">
            <v>09.07.060</v>
          </cell>
          <cell r="C608" t="str">
            <v>Forma em polipropileno (cubeta) e acessórios para laje nervurada com dimensões variáveis - locação</v>
          </cell>
          <cell r="D608" t="str">
            <v>M3</v>
          </cell>
          <cell r="E608">
            <v>435.16</v>
          </cell>
          <cell r="F608">
            <v>88.13</v>
          </cell>
          <cell r="G608">
            <v>523.29</v>
          </cell>
          <cell r="H608">
            <v>15</v>
          </cell>
        </row>
        <row r="609">
          <cell r="B609" t="str">
            <v>10</v>
          </cell>
          <cell r="C609" t="str">
            <v>ARMADURA E CORDOALHA ESTRUTURAL</v>
          </cell>
          <cell r="D609"/>
          <cell r="E609"/>
          <cell r="F609"/>
          <cell r="G609"/>
          <cell r="H609"/>
        </row>
        <row r="610">
          <cell r="B610" t="str">
            <v>10.01</v>
          </cell>
          <cell r="C610" t="str">
            <v>Armadura em barra</v>
          </cell>
          <cell r="D610"/>
          <cell r="E610"/>
          <cell r="F610"/>
          <cell r="G610"/>
          <cell r="H610"/>
        </row>
        <row r="611">
          <cell r="B611" t="str">
            <v>10.01.020</v>
          </cell>
          <cell r="C611" t="str">
            <v>Armadura em barra de aço CA-25 fyk = 250 MPa</v>
          </cell>
          <cell r="D611" t="str">
            <v>kg</v>
          </cell>
          <cell r="E611">
            <v>8.1999999999999993</v>
          </cell>
          <cell r="F611">
            <v>2.93</v>
          </cell>
          <cell r="G611">
            <v>11.13</v>
          </cell>
          <cell r="H611">
            <v>15</v>
          </cell>
        </row>
        <row r="612">
          <cell r="B612" t="str">
            <v>10.01.040</v>
          </cell>
          <cell r="C612" t="str">
            <v>Armadura em barra de aço CA-50 (A ou B) fyk = 500 MPa</v>
          </cell>
          <cell r="D612" t="str">
            <v>kg</v>
          </cell>
          <cell r="E612">
            <v>7.21</v>
          </cell>
          <cell r="F612">
            <v>2.93</v>
          </cell>
          <cell r="G612">
            <v>10.14</v>
          </cell>
          <cell r="H612">
            <v>15</v>
          </cell>
        </row>
        <row r="613">
          <cell r="B613" t="str">
            <v>10.01.060</v>
          </cell>
          <cell r="C613" t="str">
            <v>Armadura em barra de aço CA-60 (A ou B) fyk = 600 MPa</v>
          </cell>
          <cell r="D613" t="str">
            <v>kg</v>
          </cell>
          <cell r="E613">
            <v>7.54</v>
          </cell>
          <cell r="F613">
            <v>2.93</v>
          </cell>
          <cell r="G613">
            <v>10.47</v>
          </cell>
          <cell r="H613">
            <v>15</v>
          </cell>
        </row>
        <row r="614">
          <cell r="B614" t="str">
            <v>10.02</v>
          </cell>
          <cell r="C614" t="str">
            <v>Armadura em tela</v>
          </cell>
          <cell r="D614"/>
          <cell r="E614"/>
          <cell r="F614"/>
          <cell r="G614"/>
          <cell r="H614"/>
        </row>
        <row r="615">
          <cell r="B615" t="str">
            <v>10.02.020</v>
          </cell>
          <cell r="C615" t="str">
            <v>Armadura em tela soldada de aço</v>
          </cell>
          <cell r="D615" t="str">
            <v>kg</v>
          </cell>
          <cell r="E615">
            <v>8.39</v>
          </cell>
          <cell r="F615">
            <v>1.46</v>
          </cell>
          <cell r="G615">
            <v>9.85</v>
          </cell>
          <cell r="H615">
            <v>15</v>
          </cell>
        </row>
        <row r="616">
          <cell r="B616" t="str">
            <v>10.20</v>
          </cell>
          <cell r="C616" t="str">
            <v>Reparos, conservações e complementos - GRUPO 10</v>
          </cell>
          <cell r="D616"/>
          <cell r="E616"/>
          <cell r="F616"/>
          <cell r="G616"/>
          <cell r="H616"/>
        </row>
        <row r="617">
          <cell r="B617" t="str">
            <v>10.20.001</v>
          </cell>
          <cell r="C617" t="str">
            <v>Lubrificante em pasta para aplicação em barras de transferência de concreto</v>
          </cell>
          <cell r="D617" t="str">
            <v>kg</v>
          </cell>
          <cell r="E617">
            <v>45.41</v>
          </cell>
          <cell r="F617">
            <v>14.67</v>
          </cell>
          <cell r="G617">
            <v>60.08</v>
          </cell>
          <cell r="H617">
            <v>15</v>
          </cell>
        </row>
        <row r="618">
          <cell r="B618" t="str">
            <v>11</v>
          </cell>
          <cell r="C618" t="str">
            <v>CONCRETO, MASSA E LASTRO</v>
          </cell>
          <cell r="D618"/>
          <cell r="E618"/>
          <cell r="F618"/>
          <cell r="G618"/>
          <cell r="H618"/>
        </row>
        <row r="619">
          <cell r="B619" t="str">
            <v>11.01</v>
          </cell>
          <cell r="C619" t="str">
            <v>Concreto usinado com controle fck - fornecimento do material</v>
          </cell>
          <cell r="D619"/>
          <cell r="E619"/>
          <cell r="F619"/>
          <cell r="G619"/>
          <cell r="H619"/>
        </row>
        <row r="620">
          <cell r="B620" t="str">
            <v>11.01.100</v>
          </cell>
          <cell r="C620" t="str">
            <v>Concreto usinado, fck = 20 MPa</v>
          </cell>
          <cell r="D620" t="str">
            <v>m³</v>
          </cell>
          <cell r="E620">
            <v>495.76</v>
          </cell>
          <cell r="F620"/>
          <cell r="G620">
            <v>495.76</v>
          </cell>
          <cell r="H620">
            <v>15</v>
          </cell>
        </row>
        <row r="621">
          <cell r="B621" t="str">
            <v>11.01.130</v>
          </cell>
          <cell r="C621" t="str">
            <v>Concreto usinado, fck = 25 MPa</v>
          </cell>
          <cell r="D621" t="str">
            <v>m³</v>
          </cell>
          <cell r="E621">
            <v>519.37</v>
          </cell>
          <cell r="F621"/>
          <cell r="G621">
            <v>519.37</v>
          </cell>
          <cell r="H621">
            <v>15</v>
          </cell>
        </row>
        <row r="622">
          <cell r="B622" t="str">
            <v>11.01.160</v>
          </cell>
          <cell r="C622" t="str">
            <v>Concreto usinado, fck = 30 MPa</v>
          </cell>
          <cell r="D622" t="str">
            <v>m³</v>
          </cell>
          <cell r="E622">
            <v>544.1</v>
          </cell>
          <cell r="F622"/>
          <cell r="G622">
            <v>544.1</v>
          </cell>
          <cell r="H622">
            <v>15</v>
          </cell>
        </row>
        <row r="623">
          <cell r="B623" t="str">
            <v>11.01.170</v>
          </cell>
          <cell r="C623" t="str">
            <v>Concreto usinado, fck = 35 MPa</v>
          </cell>
          <cell r="D623" t="str">
            <v>m³</v>
          </cell>
          <cell r="E623">
            <v>570.01</v>
          </cell>
          <cell r="F623"/>
          <cell r="G623">
            <v>570.01</v>
          </cell>
          <cell r="H623">
            <v>15</v>
          </cell>
        </row>
        <row r="624">
          <cell r="B624" t="str">
            <v>11.01.190</v>
          </cell>
          <cell r="C624" t="str">
            <v>Concreto usinado, fck = 40 MPa</v>
          </cell>
          <cell r="D624" t="str">
            <v>m³</v>
          </cell>
          <cell r="E624">
            <v>597.16999999999996</v>
          </cell>
          <cell r="F624"/>
          <cell r="G624">
            <v>597.16999999999996</v>
          </cell>
          <cell r="H624">
            <v>15</v>
          </cell>
        </row>
        <row r="625">
          <cell r="B625" t="str">
            <v>11.01.260</v>
          </cell>
          <cell r="C625" t="str">
            <v>Concreto usinado, fck = 20 MPa - para bombeamento</v>
          </cell>
          <cell r="D625" t="str">
            <v>m³</v>
          </cell>
          <cell r="E625">
            <v>554.54</v>
          </cell>
          <cell r="F625"/>
          <cell r="G625">
            <v>554.54</v>
          </cell>
          <cell r="H625">
            <v>15</v>
          </cell>
        </row>
        <row r="626">
          <cell r="B626" t="str">
            <v>11.01.290</v>
          </cell>
          <cell r="C626" t="str">
            <v>Concreto usinado, fck = 25 MPa - para bombeamento</v>
          </cell>
          <cell r="D626" t="str">
            <v>m³</v>
          </cell>
          <cell r="E626">
            <v>575.48</v>
          </cell>
          <cell r="F626"/>
          <cell r="G626">
            <v>575.48</v>
          </cell>
          <cell r="H626">
            <v>15</v>
          </cell>
        </row>
        <row r="627">
          <cell r="B627" t="str">
            <v>11.01.320</v>
          </cell>
          <cell r="C627" t="str">
            <v>Concreto usinado, fck = 30 MPa - para bombeamento</v>
          </cell>
          <cell r="D627" t="str">
            <v>m³</v>
          </cell>
          <cell r="E627">
            <v>599.80999999999995</v>
          </cell>
          <cell r="F627"/>
          <cell r="G627">
            <v>599.80999999999995</v>
          </cell>
          <cell r="H627">
            <v>15</v>
          </cell>
        </row>
        <row r="628">
          <cell r="B628" t="str">
            <v>11.01.321</v>
          </cell>
          <cell r="C628" t="str">
            <v>Concreto usinado, fck = 35 MPa - para bombeamento</v>
          </cell>
          <cell r="D628" t="str">
            <v>m³</v>
          </cell>
          <cell r="E628">
            <v>625.29999999999995</v>
          </cell>
          <cell r="F628"/>
          <cell r="G628">
            <v>625.29999999999995</v>
          </cell>
          <cell r="H628">
            <v>15</v>
          </cell>
        </row>
        <row r="629">
          <cell r="B629" t="str">
            <v>11.01.350</v>
          </cell>
          <cell r="C629" t="str">
            <v>Concreto usinado, fck = 40 MPa - para bombeamento</v>
          </cell>
          <cell r="D629" t="str">
            <v>m³</v>
          </cell>
          <cell r="E629">
            <v>654.75</v>
          </cell>
          <cell r="F629"/>
          <cell r="G629">
            <v>654.75</v>
          </cell>
          <cell r="H629">
            <v>15</v>
          </cell>
        </row>
        <row r="630">
          <cell r="B630" t="str">
            <v>11.01.520</v>
          </cell>
          <cell r="C630" t="str">
            <v>Concreto usinado, fck = 30 MPa - para bombeamento em estaca hélice contínua</v>
          </cell>
          <cell r="D630" t="str">
            <v>m³</v>
          </cell>
          <cell r="E630">
            <v>623.58000000000004</v>
          </cell>
          <cell r="F630"/>
          <cell r="G630">
            <v>623.58000000000004</v>
          </cell>
          <cell r="H630">
            <v>15</v>
          </cell>
        </row>
        <row r="631">
          <cell r="B631" t="str">
            <v>11.01.621</v>
          </cell>
          <cell r="C631" t="str">
            <v>Concreto usinado, fck=30 MPa, fctm_k=4,2 Mpa</v>
          </cell>
          <cell r="D631" t="str">
            <v>m³</v>
          </cell>
          <cell r="E631">
            <v>544.1</v>
          </cell>
          <cell r="F631"/>
          <cell r="G631">
            <v>544.1</v>
          </cell>
          <cell r="H631">
            <v>15</v>
          </cell>
        </row>
        <row r="632">
          <cell r="B632" t="str">
            <v>11.01.630</v>
          </cell>
          <cell r="C632" t="str">
            <v>Concreto usinado, fck = 25 MPa - para perfil extrudado</v>
          </cell>
          <cell r="D632" t="str">
            <v>m³</v>
          </cell>
          <cell r="E632">
            <v>621.84</v>
          </cell>
          <cell r="F632"/>
          <cell r="G632">
            <v>621.84</v>
          </cell>
          <cell r="H632">
            <v>15</v>
          </cell>
        </row>
        <row r="633">
          <cell r="B633" t="str">
            <v>11.02</v>
          </cell>
          <cell r="C633" t="str">
            <v>Concreto usinado não estrutural - fornecimento do material</v>
          </cell>
          <cell r="D633"/>
          <cell r="E633"/>
          <cell r="F633"/>
          <cell r="G633"/>
          <cell r="H633"/>
        </row>
        <row r="634">
          <cell r="B634" t="str">
            <v>11.02.020</v>
          </cell>
          <cell r="C634" t="str">
            <v>Concreto usinado não estrutural mínimo 150 kg cimento / m³</v>
          </cell>
          <cell r="D634" t="str">
            <v>m³</v>
          </cell>
          <cell r="E634">
            <v>684.6</v>
          </cell>
          <cell r="F634"/>
          <cell r="G634">
            <v>684.6</v>
          </cell>
          <cell r="H634">
            <v>15</v>
          </cell>
        </row>
        <row r="635">
          <cell r="B635" t="str">
            <v>11.02.040</v>
          </cell>
          <cell r="C635" t="str">
            <v>Concreto usinado não estrutural mínimo 200 kg cimento / m³</v>
          </cell>
          <cell r="D635" t="str">
            <v>m³</v>
          </cell>
          <cell r="E635">
            <v>730.8</v>
          </cell>
          <cell r="F635"/>
          <cell r="G635">
            <v>730.8</v>
          </cell>
          <cell r="H635">
            <v>15</v>
          </cell>
        </row>
        <row r="636">
          <cell r="B636" t="str">
            <v>11.02.060</v>
          </cell>
          <cell r="C636" t="str">
            <v>Concreto usinado não estrutural mínimo 300 kg cimento / m³</v>
          </cell>
          <cell r="D636" t="str">
            <v>m³</v>
          </cell>
          <cell r="E636">
            <v>609.13</v>
          </cell>
          <cell r="F636"/>
          <cell r="G636">
            <v>609.13</v>
          </cell>
          <cell r="H636">
            <v>15</v>
          </cell>
        </row>
        <row r="637">
          <cell r="B637" t="str">
            <v>11.03</v>
          </cell>
          <cell r="C637" t="str">
            <v>Concreto executado no local com controle fck - fornecimento do material</v>
          </cell>
          <cell r="D637"/>
          <cell r="E637"/>
          <cell r="F637"/>
          <cell r="G637"/>
          <cell r="H637"/>
        </row>
        <row r="638">
          <cell r="B638" t="str">
            <v>11.03.090</v>
          </cell>
          <cell r="C638" t="str">
            <v>Concreto preparado no local, fck = 20 MPa</v>
          </cell>
          <cell r="D638" t="str">
            <v>m³</v>
          </cell>
          <cell r="E638">
            <v>420.94</v>
          </cell>
          <cell r="F638">
            <v>136.26</v>
          </cell>
          <cell r="G638">
            <v>557.20000000000005</v>
          </cell>
          <cell r="H638">
            <v>15</v>
          </cell>
        </row>
        <row r="639">
          <cell r="B639" t="str">
            <v>11.04</v>
          </cell>
          <cell r="C639" t="str">
            <v>Concreto não estrutural executado no local - fornecimento do material</v>
          </cell>
          <cell r="D639"/>
          <cell r="E639"/>
          <cell r="F639"/>
          <cell r="G639"/>
          <cell r="H639"/>
        </row>
        <row r="640">
          <cell r="B640" t="str">
            <v>11.04.020</v>
          </cell>
          <cell r="C640" t="str">
            <v>Concreto não estrutural executado no local, mínimo 150 kg cimento / m³</v>
          </cell>
          <cell r="D640" t="str">
            <v>m³</v>
          </cell>
          <cell r="E640">
            <v>347.66</v>
          </cell>
          <cell r="F640">
            <v>56.78</v>
          </cell>
          <cell r="G640">
            <v>404.44</v>
          </cell>
          <cell r="H640">
            <v>15</v>
          </cell>
        </row>
        <row r="641">
          <cell r="B641" t="str">
            <v>11.04.040</v>
          </cell>
          <cell r="C641" t="str">
            <v>Concreto não estrutural executado no local, mínimo 200 kg cimento / m³</v>
          </cell>
          <cell r="D641" t="str">
            <v>m³</v>
          </cell>
          <cell r="E641">
            <v>380.16</v>
          </cell>
          <cell r="F641">
            <v>56.78</v>
          </cell>
          <cell r="G641">
            <v>436.94</v>
          </cell>
          <cell r="H641">
            <v>15</v>
          </cell>
        </row>
        <row r="642">
          <cell r="B642" t="str">
            <v>11.04.060</v>
          </cell>
          <cell r="C642" t="str">
            <v>Concreto não estrutural executado no local, mínimo 300 kg cimento / m³</v>
          </cell>
          <cell r="D642" t="str">
            <v>m³</v>
          </cell>
          <cell r="E642">
            <v>449.16</v>
          </cell>
          <cell r="F642">
            <v>56.78</v>
          </cell>
          <cell r="G642">
            <v>505.94</v>
          </cell>
          <cell r="H642">
            <v>15</v>
          </cell>
        </row>
        <row r="643">
          <cell r="B643" t="str">
            <v>11.05</v>
          </cell>
          <cell r="C643" t="str">
            <v>Concreto e argamassa especial</v>
          </cell>
          <cell r="D643"/>
          <cell r="E643"/>
          <cell r="F643"/>
          <cell r="G643"/>
          <cell r="H643"/>
        </row>
        <row r="644">
          <cell r="B644" t="str">
            <v>11.05.010</v>
          </cell>
          <cell r="C644" t="str">
            <v>Argamassa em solo e cimento a 5% em peso</v>
          </cell>
          <cell r="D644" t="str">
            <v>m³</v>
          </cell>
          <cell r="E644">
            <v>81.08</v>
          </cell>
          <cell r="F644">
            <v>56.78</v>
          </cell>
          <cell r="G644">
            <v>137.86000000000001</v>
          </cell>
          <cell r="H644">
            <v>15</v>
          </cell>
        </row>
        <row r="645">
          <cell r="B645" t="str">
            <v>11.05.030</v>
          </cell>
          <cell r="C645" t="str">
            <v>Argamassa graute autonivelante de alta resistência</v>
          </cell>
          <cell r="D645" t="str">
            <v>m³</v>
          </cell>
          <cell r="E645">
            <v>3918.83</v>
          </cell>
          <cell r="F645">
            <v>63.69</v>
          </cell>
          <cell r="G645">
            <v>3982.52</v>
          </cell>
          <cell r="H645">
            <v>15</v>
          </cell>
        </row>
        <row r="646">
          <cell r="B646" t="str">
            <v>11.05.040</v>
          </cell>
          <cell r="C646" t="str">
            <v>Argamassa graute</v>
          </cell>
          <cell r="D646" t="str">
            <v>m³</v>
          </cell>
          <cell r="E646">
            <v>386.87</v>
          </cell>
          <cell r="F646">
            <v>63.69</v>
          </cell>
          <cell r="G646">
            <v>450.56</v>
          </cell>
          <cell r="H646">
            <v>15</v>
          </cell>
        </row>
        <row r="647">
          <cell r="B647" t="str">
            <v>11.05.060</v>
          </cell>
          <cell r="C647" t="str">
            <v>Concreto ciclópico - fornecimento e aplicação (com 30% de pedra rachão), concreto fck 15 Mpa</v>
          </cell>
          <cell r="D647" t="str">
            <v>m³</v>
          </cell>
          <cell r="E647">
            <v>406.2</v>
          </cell>
          <cell r="F647">
            <v>418.64</v>
          </cell>
          <cell r="G647">
            <v>824.84</v>
          </cell>
          <cell r="H647">
            <v>15</v>
          </cell>
        </row>
        <row r="648">
          <cell r="B648" t="str">
            <v>11.05.120</v>
          </cell>
          <cell r="C648" t="str">
            <v>Execução de concreto projetado - consumo de cimento 350 kg/m³</v>
          </cell>
          <cell r="D648" t="str">
            <v>m³</v>
          </cell>
          <cell r="E648">
            <v>2387.8200000000002</v>
          </cell>
          <cell r="F648">
            <v>766.16</v>
          </cell>
          <cell r="G648">
            <v>3153.98</v>
          </cell>
          <cell r="H648">
            <v>15</v>
          </cell>
        </row>
        <row r="649">
          <cell r="B649" t="str">
            <v>11.11</v>
          </cell>
          <cell r="C649" t="str">
            <v>Argamassas especiais</v>
          </cell>
          <cell r="D649"/>
          <cell r="E649"/>
          <cell r="F649"/>
          <cell r="G649"/>
          <cell r="H649"/>
        </row>
        <row r="650">
          <cell r="B650" t="str">
            <v>11.11.030</v>
          </cell>
          <cell r="C650" t="str">
            <v>Argamassa de cimento e areia, fck = 20 MPa, consumo de cimento 600 kg/m³ - material para injeção em estaca raiz</v>
          </cell>
          <cell r="D650" t="str">
            <v>m³</v>
          </cell>
          <cell r="E650">
            <v>538.89</v>
          </cell>
          <cell r="F650">
            <v>56.78</v>
          </cell>
          <cell r="G650">
            <v>595.66999999999996</v>
          </cell>
          <cell r="H650">
            <v>15</v>
          </cell>
        </row>
        <row r="651">
          <cell r="B651" t="str">
            <v>11.16</v>
          </cell>
          <cell r="C651" t="str">
            <v>Lançamento e aplicação</v>
          </cell>
          <cell r="D651"/>
          <cell r="E651"/>
          <cell r="F651"/>
          <cell r="G651"/>
          <cell r="H651"/>
        </row>
        <row r="652">
          <cell r="B652" t="str">
            <v>11.16.020</v>
          </cell>
          <cell r="C652" t="str">
            <v>Lançamento, espalhamento e adensamento de concreto ou massa em lastro e/ou enchimento</v>
          </cell>
          <cell r="D652" t="str">
            <v>m³</v>
          </cell>
          <cell r="E652"/>
          <cell r="F652">
            <v>95.77</v>
          </cell>
          <cell r="G652">
            <v>95.77</v>
          </cell>
          <cell r="H652">
            <v>15</v>
          </cell>
        </row>
        <row r="653">
          <cell r="B653" t="str">
            <v>11.16.040</v>
          </cell>
          <cell r="C653" t="str">
            <v>Lançamento e adensamento de concreto ou massa em fundação</v>
          </cell>
          <cell r="D653" t="str">
            <v>m³</v>
          </cell>
          <cell r="E653"/>
          <cell r="F653">
            <v>191.54</v>
          </cell>
          <cell r="G653">
            <v>191.54</v>
          </cell>
          <cell r="H653">
            <v>15</v>
          </cell>
        </row>
        <row r="654">
          <cell r="B654" t="str">
            <v>11.16.060</v>
          </cell>
          <cell r="C654" t="str">
            <v>Lançamento e adensamento de concreto ou massa em estrutura</v>
          </cell>
          <cell r="D654" t="str">
            <v>m³</v>
          </cell>
          <cell r="E654"/>
          <cell r="F654">
            <v>132.30000000000001</v>
          </cell>
          <cell r="G654">
            <v>132.30000000000001</v>
          </cell>
          <cell r="H654">
            <v>15</v>
          </cell>
        </row>
        <row r="655">
          <cell r="B655" t="str">
            <v>11.16.080</v>
          </cell>
          <cell r="C655" t="str">
            <v>Lançamento e adensamento de concreto ou massa por bombeamento</v>
          </cell>
          <cell r="D655" t="str">
            <v>m³</v>
          </cell>
          <cell r="E655">
            <v>62.73</v>
          </cell>
          <cell r="F655">
            <v>73.06</v>
          </cell>
          <cell r="G655">
            <v>135.79</v>
          </cell>
          <cell r="H655">
            <v>15</v>
          </cell>
        </row>
        <row r="656">
          <cell r="B656" t="str">
            <v>11.16.220</v>
          </cell>
          <cell r="C656" t="str">
            <v>Nivelamento de piso em concreto com acabadora de superfície</v>
          </cell>
          <cell r="D656" t="str">
            <v>m²</v>
          </cell>
          <cell r="E656">
            <v>16.170000000000002</v>
          </cell>
          <cell r="F656"/>
          <cell r="G656">
            <v>16.170000000000002</v>
          </cell>
          <cell r="H656">
            <v>15</v>
          </cell>
        </row>
        <row r="657">
          <cell r="B657" t="str">
            <v>11.18</v>
          </cell>
          <cell r="C657" t="str">
            <v>Lastro e enchimento</v>
          </cell>
          <cell r="D657"/>
          <cell r="E657"/>
          <cell r="F657"/>
          <cell r="G657"/>
          <cell r="H657"/>
        </row>
        <row r="658">
          <cell r="B658" t="str">
            <v>11.18.020</v>
          </cell>
          <cell r="C658" t="str">
            <v>Lastro de areia</v>
          </cell>
          <cell r="D658" t="str">
            <v>m³</v>
          </cell>
          <cell r="E658">
            <v>195.5</v>
          </cell>
          <cell r="F658">
            <v>79.489999999999995</v>
          </cell>
          <cell r="G658">
            <v>274.99</v>
          </cell>
          <cell r="H658">
            <v>15</v>
          </cell>
        </row>
        <row r="659">
          <cell r="B659" t="str">
            <v>11.18.040</v>
          </cell>
          <cell r="C659" t="str">
            <v>Lastro de pedra britada</v>
          </cell>
          <cell r="D659" t="str">
            <v>m³</v>
          </cell>
          <cell r="E659">
            <v>184.96</v>
          </cell>
          <cell r="F659">
            <v>34.07</v>
          </cell>
          <cell r="G659">
            <v>219.03</v>
          </cell>
          <cell r="H659">
            <v>15</v>
          </cell>
        </row>
        <row r="660">
          <cell r="B660" t="str">
            <v>11.18.060</v>
          </cell>
          <cell r="C660" t="str">
            <v>Lona plástica preta - uso geral</v>
          </cell>
          <cell r="D660" t="str">
            <v>m²</v>
          </cell>
          <cell r="E660">
            <v>1.41</v>
          </cell>
          <cell r="F660">
            <v>0.68</v>
          </cell>
          <cell r="G660">
            <v>2.09</v>
          </cell>
          <cell r="H660">
            <v>15</v>
          </cell>
        </row>
        <row r="661">
          <cell r="B661" t="str">
            <v>11.18.070</v>
          </cell>
          <cell r="C661" t="str">
            <v>Enchimento de laje com concreto celular com densidade de 1.200 kg/m³</v>
          </cell>
          <cell r="D661" t="str">
            <v>m³</v>
          </cell>
          <cell r="E661">
            <v>1209.29</v>
          </cell>
          <cell r="F661">
            <v>104.66</v>
          </cell>
          <cell r="G661">
            <v>1313.95</v>
          </cell>
          <cell r="H661">
            <v>15</v>
          </cell>
        </row>
        <row r="662">
          <cell r="B662" t="str">
            <v>11.18.080</v>
          </cell>
          <cell r="C662" t="str">
            <v>Enchimento de laje com tijolos cerâmicos furados</v>
          </cell>
          <cell r="D662" t="str">
            <v>m³</v>
          </cell>
          <cell r="E662">
            <v>343.88</v>
          </cell>
          <cell r="F662">
            <v>45.42</v>
          </cell>
          <cell r="G662">
            <v>389.3</v>
          </cell>
          <cell r="H662">
            <v>15</v>
          </cell>
        </row>
        <row r="663">
          <cell r="B663" t="str">
            <v>11.18.110</v>
          </cell>
          <cell r="C663" t="str">
            <v>Enchimento de nichos em geral, com material proveniente de entulho</v>
          </cell>
          <cell r="D663" t="str">
            <v>m³</v>
          </cell>
          <cell r="E663"/>
          <cell r="F663">
            <v>45.42</v>
          </cell>
          <cell r="G663">
            <v>45.42</v>
          </cell>
          <cell r="H663">
            <v>15</v>
          </cell>
        </row>
        <row r="664">
          <cell r="B664" t="str">
            <v>11.18.140</v>
          </cell>
          <cell r="C664" t="str">
            <v>Lastro e/ou fundação em rachão mecanizado</v>
          </cell>
          <cell r="D664" t="str">
            <v>m³</v>
          </cell>
          <cell r="E664">
            <v>244</v>
          </cell>
          <cell r="F664">
            <v>22.71</v>
          </cell>
          <cell r="G664">
            <v>266.70999999999998</v>
          </cell>
          <cell r="H664">
            <v>15</v>
          </cell>
        </row>
        <row r="665">
          <cell r="B665" t="str">
            <v>11.18.150</v>
          </cell>
          <cell r="C665" t="str">
            <v>Lastro e/ou fundação em rachão manual</v>
          </cell>
          <cell r="D665" t="str">
            <v>m³</v>
          </cell>
          <cell r="E665">
            <v>209.29</v>
          </cell>
          <cell r="F665">
            <v>68.13</v>
          </cell>
          <cell r="G665">
            <v>277.42</v>
          </cell>
          <cell r="H665">
            <v>15</v>
          </cell>
        </row>
        <row r="666">
          <cell r="B666" t="str">
            <v>11.18.160</v>
          </cell>
          <cell r="C666" t="str">
            <v>Enchimento de nichos em geral, com areia</v>
          </cell>
          <cell r="D666" t="str">
            <v>m³</v>
          </cell>
          <cell r="E666">
            <v>195.5</v>
          </cell>
          <cell r="F666">
            <v>107.13</v>
          </cell>
          <cell r="G666">
            <v>302.63</v>
          </cell>
          <cell r="H666">
            <v>15</v>
          </cell>
        </row>
        <row r="667">
          <cell r="B667" t="str">
            <v>11.18.180</v>
          </cell>
          <cell r="C667" t="str">
            <v>Colchão de areia</v>
          </cell>
          <cell r="D667" t="str">
            <v>m³</v>
          </cell>
          <cell r="E667">
            <v>214.62</v>
          </cell>
          <cell r="F667">
            <v>0.23</v>
          </cell>
          <cell r="G667">
            <v>214.85</v>
          </cell>
          <cell r="H667">
            <v>15</v>
          </cell>
        </row>
        <row r="668">
          <cell r="B668" t="str">
            <v>11.18.190</v>
          </cell>
          <cell r="C668" t="str">
            <v>Enchimento de nichos com poliestireno expandido do tipo P-1</v>
          </cell>
          <cell r="D668" t="str">
            <v>m³</v>
          </cell>
          <cell r="E668">
            <v>393.45</v>
          </cell>
          <cell r="F668">
            <v>18.170000000000002</v>
          </cell>
          <cell r="G668">
            <v>411.62</v>
          </cell>
          <cell r="H668">
            <v>15</v>
          </cell>
        </row>
        <row r="669">
          <cell r="B669" t="str">
            <v>11.18.220</v>
          </cell>
          <cell r="C669" t="str">
            <v>Enchimento de nichos com poliestireno expandido do tipo EPS-5F</v>
          </cell>
          <cell r="D669" t="str">
            <v>m³</v>
          </cell>
          <cell r="E669">
            <v>1153.8599999999999</v>
          </cell>
          <cell r="F669">
            <v>18.170000000000002</v>
          </cell>
          <cell r="G669">
            <v>1172.03</v>
          </cell>
          <cell r="H669">
            <v>15</v>
          </cell>
        </row>
        <row r="670">
          <cell r="B670" t="str">
            <v>11.20</v>
          </cell>
          <cell r="C670" t="str">
            <v>Reparos, conservações e complementos - GRUPO 11</v>
          </cell>
          <cell r="D670"/>
          <cell r="E670"/>
          <cell r="F670"/>
          <cell r="G670"/>
          <cell r="H670"/>
        </row>
        <row r="671">
          <cell r="B671" t="str">
            <v>11.20.030</v>
          </cell>
          <cell r="C671" t="str">
            <v>Cura química de concreto, membrana líquida</v>
          </cell>
          <cell r="D671" t="str">
            <v>m²</v>
          </cell>
          <cell r="E671">
            <v>2.77</v>
          </cell>
          <cell r="F671">
            <v>5.68</v>
          </cell>
          <cell r="G671">
            <v>8.4499999999999993</v>
          </cell>
          <cell r="H671">
            <v>15</v>
          </cell>
        </row>
        <row r="672">
          <cell r="B672" t="str">
            <v>11.20.050</v>
          </cell>
          <cell r="C672" t="str">
            <v>Corte de junta de dilatação, com serra de disco diamantado para pisos</v>
          </cell>
          <cell r="D672" t="str">
            <v>M</v>
          </cell>
          <cell r="E672">
            <v>11.92</v>
          </cell>
          <cell r="F672"/>
          <cell r="G672">
            <v>11.92</v>
          </cell>
          <cell r="H672">
            <v>15</v>
          </cell>
        </row>
        <row r="673">
          <cell r="B673" t="str">
            <v>11.20.090</v>
          </cell>
          <cell r="C673" t="str">
            <v>Selante endurecedor de concreto antipó</v>
          </cell>
          <cell r="D673" t="str">
            <v>M2</v>
          </cell>
          <cell r="E673">
            <v>3.99</v>
          </cell>
          <cell r="F673">
            <v>5.68</v>
          </cell>
          <cell r="G673">
            <v>9.67</v>
          </cell>
          <cell r="H673">
            <v>15</v>
          </cell>
        </row>
        <row r="674">
          <cell r="B674" t="str">
            <v>11.20.120</v>
          </cell>
          <cell r="C674" t="str">
            <v>Reparo superficial com argamassa polimérica (tixotrópica), bicomponente</v>
          </cell>
          <cell r="D674" t="str">
            <v>M3</v>
          </cell>
          <cell r="E674">
            <v>9273.2000000000007</v>
          </cell>
          <cell r="F674">
            <v>1972.46</v>
          </cell>
          <cell r="G674">
            <v>11245.66</v>
          </cell>
          <cell r="H674">
            <v>15</v>
          </cell>
        </row>
        <row r="675">
          <cell r="B675" t="str">
            <v>11.20.130</v>
          </cell>
          <cell r="C675" t="str">
            <v>Tratamento de fissuras estáveis (não ativas) em elementos de concreto</v>
          </cell>
          <cell r="D675" t="str">
            <v>M</v>
          </cell>
          <cell r="E675">
            <v>191.65</v>
          </cell>
          <cell r="F675">
            <v>151.05000000000001</v>
          </cell>
          <cell r="G675">
            <v>342.7</v>
          </cell>
          <cell r="H675">
            <v>15</v>
          </cell>
        </row>
        <row r="676">
          <cell r="B676" t="str">
            <v>11.20.140</v>
          </cell>
          <cell r="C676" t="str">
            <v>Controlador de retração de concreto, a base de óxido de cálcio</v>
          </cell>
          <cell r="D676" t="str">
            <v>KG</v>
          </cell>
          <cell r="E676">
            <v>7.66</v>
          </cell>
          <cell r="F676">
            <v>0.38</v>
          </cell>
          <cell r="G676">
            <v>8.0399999999999991</v>
          </cell>
          <cell r="H676">
            <v>15</v>
          </cell>
        </row>
        <row r="677">
          <cell r="B677" t="str">
            <v>12</v>
          </cell>
          <cell r="C677" t="str">
            <v>FUNDACAO PROFUNDA</v>
          </cell>
          <cell r="D677"/>
          <cell r="E677"/>
          <cell r="F677"/>
          <cell r="G677"/>
          <cell r="H677"/>
        </row>
        <row r="678">
          <cell r="B678" t="str">
            <v>12.01</v>
          </cell>
          <cell r="C678" t="str">
            <v>Broca</v>
          </cell>
          <cell r="D678"/>
          <cell r="E678"/>
          <cell r="F678"/>
          <cell r="G678"/>
          <cell r="H678"/>
        </row>
        <row r="679">
          <cell r="B679" t="str">
            <v>12.01.021</v>
          </cell>
          <cell r="C679" t="str">
            <v>Broca em concreto armado diâmetro de 20 cm - completa</v>
          </cell>
          <cell r="D679" t="str">
            <v>m</v>
          </cell>
          <cell r="E679">
            <v>18.87</v>
          </cell>
          <cell r="F679">
            <v>53.01</v>
          </cell>
          <cell r="G679">
            <v>71.88</v>
          </cell>
          <cell r="H679">
            <v>15</v>
          </cell>
        </row>
        <row r="680">
          <cell r="B680" t="str">
            <v>12.01.041</v>
          </cell>
          <cell r="C680" t="str">
            <v>Broca em concreto armado diâmetro de 25 cm - completa</v>
          </cell>
          <cell r="D680" t="str">
            <v>m</v>
          </cell>
          <cell r="E680">
            <v>30.52</v>
          </cell>
          <cell r="F680">
            <v>55.12</v>
          </cell>
          <cell r="G680">
            <v>85.64</v>
          </cell>
          <cell r="H680">
            <v>15</v>
          </cell>
        </row>
        <row r="681">
          <cell r="B681" t="str">
            <v>12.01.061</v>
          </cell>
          <cell r="C681" t="str">
            <v>Broca em concreto armado diâmetro de 30 cm - completa</v>
          </cell>
          <cell r="D681" t="str">
            <v>m</v>
          </cell>
          <cell r="E681">
            <v>45.71</v>
          </cell>
          <cell r="F681">
            <v>87.75</v>
          </cell>
          <cell r="G681">
            <v>133.46</v>
          </cell>
          <cell r="H681">
            <v>15</v>
          </cell>
        </row>
        <row r="682">
          <cell r="B682" t="str">
            <v>12.04</v>
          </cell>
          <cell r="C682" t="str">
            <v>Estaca pre-moldada de concreto</v>
          </cell>
          <cell r="D682"/>
          <cell r="E682"/>
          <cell r="F682"/>
          <cell r="G682"/>
          <cell r="H682"/>
        </row>
        <row r="683">
          <cell r="B683" t="str">
            <v>12.04.080</v>
          </cell>
          <cell r="C683" t="str">
            <v>Taxa de mobilização e desmobilização de equipamentos para execução de estaca pré-moldada</v>
          </cell>
          <cell r="D683" t="str">
            <v>tx</v>
          </cell>
          <cell r="E683">
            <v>29246.12</v>
          </cell>
          <cell r="F683"/>
          <cell r="G683">
            <v>29246.12</v>
          </cell>
          <cell r="H683">
            <v>15</v>
          </cell>
        </row>
        <row r="684">
          <cell r="B684" t="str">
            <v>12.04.081</v>
          </cell>
          <cell r="C684" t="str">
            <v>Estaca pré-moldada protendida cravada para 20t</v>
          </cell>
          <cell r="D684" t="str">
            <v>m</v>
          </cell>
          <cell r="E684">
            <v>181.75</v>
          </cell>
          <cell r="F684">
            <v>2.27</v>
          </cell>
          <cell r="G684">
            <v>184.02</v>
          </cell>
          <cell r="H684">
            <v>15</v>
          </cell>
        </row>
        <row r="685">
          <cell r="B685" t="str">
            <v>12.04.082</v>
          </cell>
          <cell r="C685" t="str">
            <v>Estaca pré-moldada protendida cravada para 30t</v>
          </cell>
          <cell r="D685" t="str">
            <v>m</v>
          </cell>
          <cell r="E685">
            <v>196.51</v>
          </cell>
          <cell r="F685">
            <v>2.27</v>
          </cell>
          <cell r="G685">
            <v>198.78</v>
          </cell>
          <cell r="H685">
            <v>15</v>
          </cell>
        </row>
        <row r="686">
          <cell r="B686" t="str">
            <v>12.04.083</v>
          </cell>
          <cell r="C686" t="str">
            <v>Estaca pré-moldada protendida cravada para 40t</v>
          </cell>
          <cell r="D686" t="str">
            <v>m</v>
          </cell>
          <cell r="E686">
            <v>205.58</v>
          </cell>
          <cell r="F686">
            <v>2.27</v>
          </cell>
          <cell r="G686">
            <v>207.85</v>
          </cell>
          <cell r="H686">
            <v>15</v>
          </cell>
        </row>
        <row r="687">
          <cell r="B687" t="str">
            <v>12.04.084</v>
          </cell>
          <cell r="C687" t="str">
            <v>Estaca pré-moldada protendida cravada para 50t</v>
          </cell>
          <cell r="D687" t="str">
            <v>m</v>
          </cell>
          <cell r="E687">
            <v>217.91</v>
          </cell>
          <cell r="F687">
            <v>2.27</v>
          </cell>
          <cell r="G687">
            <v>220.18</v>
          </cell>
          <cell r="H687">
            <v>15</v>
          </cell>
        </row>
        <row r="688">
          <cell r="B688" t="str">
            <v>12.04.085</v>
          </cell>
          <cell r="C688" t="str">
            <v>Estaca pré-moldada protendida cravada para 60t</v>
          </cell>
          <cell r="D688" t="str">
            <v>m</v>
          </cell>
          <cell r="E688">
            <v>251.12</v>
          </cell>
          <cell r="F688">
            <v>2.27</v>
          </cell>
          <cell r="G688">
            <v>253.39</v>
          </cell>
          <cell r="H688">
            <v>15</v>
          </cell>
        </row>
        <row r="689">
          <cell r="B689" t="str">
            <v>12.05</v>
          </cell>
          <cell r="C689" t="str">
            <v>Estaca escavada mecanicamente</v>
          </cell>
          <cell r="D689"/>
          <cell r="E689"/>
          <cell r="F689"/>
          <cell r="G689"/>
          <cell r="H689"/>
        </row>
        <row r="690">
          <cell r="B690" t="str">
            <v>12.05.010</v>
          </cell>
          <cell r="C690" t="str">
            <v>Taxa de mobilização e desmobilização de equipamentos para execução de estaca escavada</v>
          </cell>
          <cell r="D690" t="str">
            <v>tx</v>
          </cell>
          <cell r="E690">
            <v>2552.3000000000002</v>
          </cell>
          <cell r="F690"/>
          <cell r="G690">
            <v>2552.3000000000002</v>
          </cell>
          <cell r="H690">
            <v>15</v>
          </cell>
        </row>
        <row r="691">
          <cell r="B691" t="str">
            <v>12.05.020</v>
          </cell>
          <cell r="C691" t="str">
            <v>Estaca escavada mecanicamente, diâmetro de 25 cm até 20 t</v>
          </cell>
          <cell r="D691" t="str">
            <v>m</v>
          </cell>
          <cell r="E691">
            <v>43.29</v>
          </cell>
          <cell r="F691">
            <v>16.79</v>
          </cell>
          <cell r="G691">
            <v>60.08</v>
          </cell>
          <cell r="H691">
            <v>15</v>
          </cell>
        </row>
        <row r="692">
          <cell r="B692" t="str">
            <v>12.05.030</v>
          </cell>
          <cell r="C692" t="str">
            <v>Estaca escavada mecanicamente, diâmetro de 30 cm até 30 t</v>
          </cell>
          <cell r="D692" t="str">
            <v>m</v>
          </cell>
          <cell r="E692">
            <v>58.92</v>
          </cell>
          <cell r="F692">
            <v>24.25</v>
          </cell>
          <cell r="G692">
            <v>83.17</v>
          </cell>
          <cell r="H692">
            <v>15</v>
          </cell>
        </row>
        <row r="693">
          <cell r="B693" t="str">
            <v>12.05.040</v>
          </cell>
          <cell r="C693" t="str">
            <v>Estaca escavada mecanicamente, diâmetro de 35 cm até 40 t</v>
          </cell>
          <cell r="D693" t="str">
            <v>m</v>
          </cell>
          <cell r="E693">
            <v>77.319999999999993</v>
          </cell>
          <cell r="F693">
            <v>33.229999999999997</v>
          </cell>
          <cell r="G693">
            <v>110.55</v>
          </cell>
          <cell r="H693">
            <v>15</v>
          </cell>
        </row>
        <row r="694">
          <cell r="B694" t="str">
            <v>12.05.150</v>
          </cell>
          <cell r="C694" t="str">
            <v>Estaca escavada mecanicamente, diâmetro de 40 cm até 50 t</v>
          </cell>
          <cell r="D694" t="str">
            <v>m</v>
          </cell>
          <cell r="E694">
            <v>100.38</v>
          </cell>
          <cell r="F694">
            <v>43.97</v>
          </cell>
          <cell r="G694">
            <v>144.35</v>
          </cell>
          <cell r="H694">
            <v>15</v>
          </cell>
        </row>
        <row r="695">
          <cell r="B695" t="str">
            <v>12.06</v>
          </cell>
          <cell r="C695" t="str">
            <v>Estaca tipo STRAUSS</v>
          </cell>
          <cell r="D695"/>
          <cell r="E695"/>
          <cell r="F695"/>
          <cell r="G695"/>
          <cell r="H695"/>
        </row>
        <row r="696">
          <cell r="B696" t="str">
            <v>12.06.010</v>
          </cell>
          <cell r="C696" t="str">
            <v>Taxa de mobilização e desmobilização de equipamentos para execução de estaca tipo Strauss</v>
          </cell>
          <cell r="D696" t="str">
            <v>tx</v>
          </cell>
          <cell r="E696">
            <v>3099.83</v>
          </cell>
          <cell r="F696"/>
          <cell r="G696">
            <v>3099.83</v>
          </cell>
          <cell r="H696">
            <v>15</v>
          </cell>
        </row>
        <row r="697">
          <cell r="B697" t="str">
            <v>12.06.020</v>
          </cell>
          <cell r="C697" t="str">
            <v>Estaca tipo Strauss, diâmetro de 25 cm até 20 t</v>
          </cell>
          <cell r="D697" t="str">
            <v>m</v>
          </cell>
          <cell r="E697">
            <v>63.81</v>
          </cell>
          <cell r="F697">
            <v>14.13</v>
          </cell>
          <cell r="G697">
            <v>77.94</v>
          </cell>
          <cell r="H697">
            <v>15</v>
          </cell>
        </row>
        <row r="698">
          <cell r="B698" t="str">
            <v>12.06.030</v>
          </cell>
          <cell r="C698" t="str">
            <v>Estaca tipo Strauss, diâmetro de 32 cm até 30 t</v>
          </cell>
          <cell r="D698" t="str">
            <v>m</v>
          </cell>
          <cell r="E698">
            <v>82.89</v>
          </cell>
          <cell r="F698">
            <v>20.39</v>
          </cell>
          <cell r="G698">
            <v>103.28</v>
          </cell>
          <cell r="H698">
            <v>15</v>
          </cell>
        </row>
        <row r="699">
          <cell r="B699" t="str">
            <v>12.06.040</v>
          </cell>
          <cell r="C699" t="str">
            <v>Estaca tipo Strauss, diâmetro de 38 cm até 40 t</v>
          </cell>
          <cell r="D699" t="str">
            <v>m</v>
          </cell>
          <cell r="E699">
            <v>108.37</v>
          </cell>
          <cell r="F699">
            <v>27.81</v>
          </cell>
          <cell r="G699">
            <v>136.18</v>
          </cell>
          <cell r="H699">
            <v>15</v>
          </cell>
        </row>
        <row r="700">
          <cell r="B700" t="str">
            <v>12.06.080</v>
          </cell>
          <cell r="C700" t="str">
            <v>Estaca tipo Strauss, diâmetro de 45 cm até 60 t</v>
          </cell>
          <cell r="D700" t="str">
            <v>m</v>
          </cell>
          <cell r="E700">
            <v>166.11</v>
          </cell>
          <cell r="F700">
            <v>36.26</v>
          </cell>
          <cell r="G700">
            <v>202.37</v>
          </cell>
          <cell r="H700">
            <v>15</v>
          </cell>
        </row>
        <row r="701">
          <cell r="B701" t="str">
            <v>12.07</v>
          </cell>
          <cell r="C701" t="str">
            <v>Estaca tipo RAIZ</v>
          </cell>
          <cell r="D701"/>
          <cell r="E701"/>
          <cell r="F701"/>
          <cell r="G701"/>
          <cell r="H701"/>
        </row>
        <row r="702">
          <cell r="B702" t="str">
            <v>12.07.010</v>
          </cell>
          <cell r="C702" t="str">
            <v>Taxa de mobilização e desmobilização de equipamentos para execução de estaca tipo Raiz em solo</v>
          </cell>
          <cell r="D702" t="str">
            <v>tx</v>
          </cell>
          <cell r="E702">
            <v>32754.42</v>
          </cell>
          <cell r="F702"/>
          <cell r="G702">
            <v>32754.42</v>
          </cell>
          <cell r="H702">
            <v>15</v>
          </cell>
        </row>
        <row r="703">
          <cell r="B703" t="str">
            <v>12.07.030</v>
          </cell>
          <cell r="C703" t="str">
            <v>Estaca tipo Raiz, diâmetro de 10 cm para 10 t, em solo</v>
          </cell>
          <cell r="D703" t="str">
            <v>m</v>
          </cell>
          <cell r="E703">
            <v>252.21</v>
          </cell>
          <cell r="F703">
            <v>10.28</v>
          </cell>
          <cell r="G703">
            <v>262.49</v>
          </cell>
          <cell r="H703">
            <v>15</v>
          </cell>
        </row>
        <row r="704">
          <cell r="B704" t="str">
            <v>12.07.050</v>
          </cell>
          <cell r="C704" t="str">
            <v>Estaca tipo Raiz, diâmetro de 12 cm para 15 t, em solo</v>
          </cell>
          <cell r="D704" t="str">
            <v>m</v>
          </cell>
          <cell r="E704">
            <v>274.14</v>
          </cell>
          <cell r="F704">
            <v>12.89</v>
          </cell>
          <cell r="G704">
            <v>287.02999999999997</v>
          </cell>
          <cell r="H704">
            <v>15</v>
          </cell>
        </row>
        <row r="705">
          <cell r="B705" t="str">
            <v>12.07.060</v>
          </cell>
          <cell r="C705" t="str">
            <v>Estaca tipo Raiz, diâmetro de 15 cm para 25 t, em solo</v>
          </cell>
          <cell r="D705" t="str">
            <v>m</v>
          </cell>
          <cell r="E705">
            <v>333.62</v>
          </cell>
          <cell r="F705">
            <v>19.510000000000002</v>
          </cell>
          <cell r="G705">
            <v>353.13</v>
          </cell>
          <cell r="H705">
            <v>15</v>
          </cell>
        </row>
        <row r="706">
          <cell r="B706" t="str">
            <v>12.07.070</v>
          </cell>
          <cell r="C706" t="str">
            <v>Estaca tipo Raiz, diâmetro de 16 cm para 35 t, em solo</v>
          </cell>
          <cell r="D706" t="str">
            <v>m</v>
          </cell>
          <cell r="E706">
            <v>361.65</v>
          </cell>
          <cell r="F706">
            <v>27.3</v>
          </cell>
          <cell r="G706">
            <v>388.95</v>
          </cell>
          <cell r="H706">
            <v>15</v>
          </cell>
        </row>
        <row r="707">
          <cell r="B707" t="str">
            <v>12.07.090</v>
          </cell>
          <cell r="C707" t="str">
            <v>Estaca tipo Raiz, diâmetro de 20 cm para 50 t, em solo</v>
          </cell>
          <cell r="D707" t="str">
            <v>m</v>
          </cell>
          <cell r="E707">
            <v>422.66</v>
          </cell>
          <cell r="F707">
            <v>41.71</v>
          </cell>
          <cell r="G707">
            <v>464.37</v>
          </cell>
          <cell r="H707">
            <v>15</v>
          </cell>
        </row>
        <row r="708">
          <cell r="B708" t="str">
            <v>12.07.100</v>
          </cell>
          <cell r="C708" t="str">
            <v>Estaca tipo Raiz, diâmetro de 25 cm para 80 t, em solo</v>
          </cell>
          <cell r="D708" t="str">
            <v>m</v>
          </cell>
          <cell r="E708">
            <v>482.72</v>
          </cell>
          <cell r="F708">
            <v>48.91</v>
          </cell>
          <cell r="G708">
            <v>531.63</v>
          </cell>
          <cell r="H708">
            <v>15</v>
          </cell>
        </row>
        <row r="709">
          <cell r="B709" t="str">
            <v>12.07.110</v>
          </cell>
          <cell r="C709" t="str">
            <v>Estaca tipo Raiz, diâmetro de 31 cm para 100 t, em solo</v>
          </cell>
          <cell r="D709" t="str">
            <v>m</v>
          </cell>
          <cell r="E709">
            <v>599.13</v>
          </cell>
          <cell r="F709">
            <v>57.84</v>
          </cell>
          <cell r="G709">
            <v>656.97</v>
          </cell>
          <cell r="H709">
            <v>15</v>
          </cell>
        </row>
        <row r="710">
          <cell r="B710" t="str">
            <v>12.07.130</v>
          </cell>
          <cell r="C710" t="str">
            <v>Estaca tipo Raiz, diâmetro de 40 cm para 130 t, em solo</v>
          </cell>
          <cell r="D710" t="str">
            <v>m</v>
          </cell>
          <cell r="E710">
            <v>705.79</v>
          </cell>
          <cell r="F710">
            <v>48.91</v>
          </cell>
          <cell r="G710">
            <v>754.7</v>
          </cell>
          <cell r="H710">
            <v>15</v>
          </cell>
        </row>
        <row r="711">
          <cell r="B711" t="str">
            <v>12.07.151</v>
          </cell>
          <cell r="C711" t="str">
            <v>Estaca tipo Raiz, diâmetro de 31 cm, sem armação, em solo</v>
          </cell>
          <cell r="D711" t="str">
            <v>m</v>
          </cell>
          <cell r="E711">
            <v>404.96</v>
          </cell>
          <cell r="F711"/>
          <cell r="G711">
            <v>404.96</v>
          </cell>
          <cell r="H711">
            <v>15</v>
          </cell>
        </row>
        <row r="712">
          <cell r="B712" t="str">
            <v>12.07.153</v>
          </cell>
          <cell r="C712" t="str">
            <v>Estaca tipo Raiz, diâmetro de 45 cm, sem armação, em solo</v>
          </cell>
          <cell r="D712" t="str">
            <v>m</v>
          </cell>
          <cell r="E712">
            <v>545.34</v>
          </cell>
          <cell r="F712"/>
          <cell r="G712">
            <v>545.34</v>
          </cell>
          <cell r="H712">
            <v>15</v>
          </cell>
        </row>
        <row r="713">
          <cell r="B713" t="str">
            <v>12.07.270</v>
          </cell>
          <cell r="C713" t="str">
            <v>Taxa de mobilização e desmobilização de equipamentos para execução de estaca tipo Raiz em rocha</v>
          </cell>
          <cell r="D713" t="str">
            <v>tx</v>
          </cell>
          <cell r="E713">
            <v>32754.42</v>
          </cell>
          <cell r="F713"/>
          <cell r="G713">
            <v>32754.42</v>
          </cell>
          <cell r="H713">
            <v>15</v>
          </cell>
        </row>
        <row r="714">
          <cell r="B714" t="str">
            <v>12.07.271</v>
          </cell>
          <cell r="C714" t="str">
            <v>Estaca tipo Raiz, diâmetro de 31 cm, sem armação, em rocha</v>
          </cell>
          <cell r="D714" t="str">
            <v>m</v>
          </cell>
          <cell r="E714">
            <v>1284.24</v>
          </cell>
          <cell r="F714"/>
          <cell r="G714">
            <v>1284.24</v>
          </cell>
          <cell r="H714">
            <v>15</v>
          </cell>
        </row>
        <row r="715">
          <cell r="B715" t="str">
            <v>12.07.272</v>
          </cell>
          <cell r="C715" t="str">
            <v>Estaca tipo Raiz, diâmetro de 41 cm, sem armação, em rocha</v>
          </cell>
          <cell r="D715" t="str">
            <v>m</v>
          </cell>
          <cell r="E715">
            <v>1475.3</v>
          </cell>
          <cell r="F715"/>
          <cell r="G715">
            <v>1475.3</v>
          </cell>
          <cell r="H715">
            <v>15</v>
          </cell>
        </row>
        <row r="716">
          <cell r="B716" t="str">
            <v>12.07.273</v>
          </cell>
          <cell r="C716" t="str">
            <v>Estaca tipo Raiz, diâmetro de 45 cm, sem armação, em rocha</v>
          </cell>
          <cell r="D716" t="str">
            <v>m</v>
          </cell>
          <cell r="E716">
            <v>1716.6</v>
          </cell>
          <cell r="F716"/>
          <cell r="G716">
            <v>1716.6</v>
          </cell>
          <cell r="H716">
            <v>15</v>
          </cell>
        </row>
        <row r="717">
          <cell r="B717" t="str">
            <v>12.07.274</v>
          </cell>
          <cell r="C717" t="str">
            <v>Estaca tipo Raiz, diâmetro de 15 cm para 25 t, sem armação e sem argamassa, em rocha</v>
          </cell>
          <cell r="D717" t="str">
            <v>m</v>
          </cell>
          <cell r="E717">
            <v>839</v>
          </cell>
          <cell r="F717"/>
          <cell r="G717">
            <v>839</v>
          </cell>
          <cell r="H717">
            <v>15</v>
          </cell>
        </row>
        <row r="718">
          <cell r="B718" t="str">
            <v>12.07.275</v>
          </cell>
          <cell r="C718" t="str">
            <v>Estaca tipo Raiz, diâmetro de 20 cm para 50 t, sem armação e sem argamassa, em rocha</v>
          </cell>
          <cell r="D718" t="str">
            <v>m</v>
          </cell>
          <cell r="E718">
            <v>962.12</v>
          </cell>
          <cell r="F718"/>
          <cell r="G718">
            <v>962.12</v>
          </cell>
          <cell r="H718">
            <v>15</v>
          </cell>
        </row>
        <row r="719">
          <cell r="B719" t="str">
            <v>12.07.511</v>
          </cell>
          <cell r="C719" t="str">
            <v>Injeção de argamassa de cimento e areia em estaca raiz - sobreconsumo</v>
          </cell>
          <cell r="D719" t="str">
            <v>m³</v>
          </cell>
          <cell r="E719">
            <v>669.02</v>
          </cell>
          <cell r="F719"/>
          <cell r="G719">
            <v>669.02</v>
          </cell>
          <cell r="H719">
            <v>15</v>
          </cell>
        </row>
        <row r="720">
          <cell r="B720" t="str">
            <v>12.09</v>
          </cell>
          <cell r="C720" t="str">
            <v>Tubulão</v>
          </cell>
          <cell r="D720"/>
          <cell r="E720"/>
          <cell r="F720"/>
          <cell r="G720"/>
          <cell r="H720"/>
        </row>
        <row r="721">
          <cell r="B721" t="str">
            <v>12.09.010</v>
          </cell>
          <cell r="C721" t="str">
            <v>Taxa de mobilização e desmobilização de equipamentos para execução de tubulão escavado mecanicamente</v>
          </cell>
          <cell r="D721" t="str">
            <v>TX</v>
          </cell>
          <cell r="E721">
            <v>1897.51</v>
          </cell>
          <cell r="F721"/>
          <cell r="G721">
            <v>1897.51</v>
          </cell>
          <cell r="H721">
            <v>15</v>
          </cell>
        </row>
        <row r="722">
          <cell r="B722" t="str">
            <v>12.09.020</v>
          </cell>
          <cell r="C722" t="str">
            <v>Abertura de fuste mecanizado diâmetro de 50 cm</v>
          </cell>
          <cell r="D722" t="str">
            <v>M</v>
          </cell>
          <cell r="E722">
            <v>40.119999999999997</v>
          </cell>
          <cell r="F722"/>
          <cell r="G722">
            <v>40.119999999999997</v>
          </cell>
          <cell r="H722">
            <v>15</v>
          </cell>
        </row>
        <row r="723">
          <cell r="B723" t="str">
            <v>12.09.040</v>
          </cell>
          <cell r="C723" t="str">
            <v>Abertura de fuste mecanizado diâmetro de 60 cm</v>
          </cell>
          <cell r="D723" t="str">
            <v>M</v>
          </cell>
          <cell r="E723">
            <v>45.6</v>
          </cell>
          <cell r="F723"/>
          <cell r="G723">
            <v>45.6</v>
          </cell>
          <cell r="H723">
            <v>15</v>
          </cell>
        </row>
        <row r="724">
          <cell r="B724" t="str">
            <v>12.09.060</v>
          </cell>
          <cell r="C724" t="str">
            <v>Abertura de fuste mecanizado diâmetro de 80 cm</v>
          </cell>
          <cell r="D724" t="str">
            <v>M</v>
          </cell>
          <cell r="E724">
            <v>75.59</v>
          </cell>
          <cell r="F724"/>
          <cell r="G724">
            <v>75.59</v>
          </cell>
          <cell r="H724">
            <v>15</v>
          </cell>
        </row>
        <row r="725">
          <cell r="B725" t="str">
            <v>12.09.140</v>
          </cell>
          <cell r="C725" t="str">
            <v>Escavação manual em campo aberto para tubulão, fuste e/ou base</v>
          </cell>
          <cell r="D725" t="str">
            <v>M3</v>
          </cell>
          <cell r="E725"/>
          <cell r="F725">
            <v>558.29999999999995</v>
          </cell>
          <cell r="G725">
            <v>558.29999999999995</v>
          </cell>
          <cell r="H725">
            <v>15</v>
          </cell>
        </row>
        <row r="726">
          <cell r="B726" t="str">
            <v>12.12</v>
          </cell>
          <cell r="C726" t="str">
            <v>Estaca hélice continua</v>
          </cell>
          <cell r="D726"/>
          <cell r="E726"/>
          <cell r="F726"/>
          <cell r="G726"/>
          <cell r="H726"/>
        </row>
        <row r="727">
          <cell r="B727" t="str">
            <v>12.12.010</v>
          </cell>
          <cell r="C727" t="str">
            <v>Taxa de mobilização e desmobilização de equipamentos para execução de estaca tipo hélice contínua em solo</v>
          </cell>
          <cell r="D727" t="str">
            <v>TX</v>
          </cell>
          <cell r="E727">
            <v>43530.57</v>
          </cell>
          <cell r="F727"/>
          <cell r="G727">
            <v>43530.57</v>
          </cell>
          <cell r="H727">
            <v>15</v>
          </cell>
        </row>
        <row r="728">
          <cell r="B728" t="str">
            <v>12.12.014</v>
          </cell>
          <cell r="C728" t="str">
            <v>Estaca tipo hélice contínua, diâmetro de 25 cm em solo</v>
          </cell>
          <cell r="D728" t="str">
            <v>M</v>
          </cell>
          <cell r="E728">
            <v>43.66</v>
          </cell>
          <cell r="F728">
            <v>6.06</v>
          </cell>
          <cell r="G728">
            <v>49.72</v>
          </cell>
          <cell r="H728">
            <v>15</v>
          </cell>
        </row>
        <row r="729">
          <cell r="B729" t="str">
            <v>12.12.016</v>
          </cell>
          <cell r="C729" t="str">
            <v>Estaca tipo hélice contínua, diâmetro de 30 cm em solo</v>
          </cell>
          <cell r="D729" t="str">
            <v>M</v>
          </cell>
          <cell r="E729">
            <v>56.06</v>
          </cell>
          <cell r="F729">
            <v>6.06</v>
          </cell>
          <cell r="G729">
            <v>62.12</v>
          </cell>
          <cell r="H729">
            <v>15</v>
          </cell>
        </row>
        <row r="730">
          <cell r="B730" t="str">
            <v>12.12.020</v>
          </cell>
          <cell r="C730" t="str">
            <v>Estaca tipo hélice contínua, diâmetro de 35 cm em solo</v>
          </cell>
          <cell r="D730" t="str">
            <v>M</v>
          </cell>
          <cell r="E730">
            <v>66.45</v>
          </cell>
          <cell r="F730">
            <v>6.06</v>
          </cell>
          <cell r="G730">
            <v>72.510000000000005</v>
          </cell>
          <cell r="H730">
            <v>15</v>
          </cell>
        </row>
        <row r="731">
          <cell r="B731" t="str">
            <v>12.12.060</v>
          </cell>
          <cell r="C731" t="str">
            <v>Estaca tipo hélice contínua, diâmetro de 40 cm em solo</v>
          </cell>
          <cell r="D731" t="str">
            <v>M</v>
          </cell>
          <cell r="E731">
            <v>78.760000000000005</v>
          </cell>
          <cell r="F731">
            <v>6.06</v>
          </cell>
          <cell r="G731">
            <v>84.82</v>
          </cell>
          <cell r="H731">
            <v>15</v>
          </cell>
        </row>
        <row r="732">
          <cell r="B732" t="str">
            <v>12.12.070</v>
          </cell>
          <cell r="C732" t="str">
            <v>Estaca tipo hélice contínua, diâmetro de 50 cm em solo</v>
          </cell>
          <cell r="D732" t="str">
            <v>M</v>
          </cell>
          <cell r="E732">
            <v>98.89</v>
          </cell>
          <cell r="F732">
            <v>6.06</v>
          </cell>
          <cell r="G732">
            <v>104.95</v>
          </cell>
          <cell r="H732">
            <v>15</v>
          </cell>
        </row>
        <row r="733">
          <cell r="B733" t="str">
            <v>12.12.074</v>
          </cell>
          <cell r="C733" t="str">
            <v>Estaca tipo hélice contínua, diâmetro de 60 cm em solo</v>
          </cell>
          <cell r="D733" t="str">
            <v>M</v>
          </cell>
          <cell r="E733">
            <v>116.26</v>
          </cell>
          <cell r="F733">
            <v>6.06</v>
          </cell>
          <cell r="G733">
            <v>122.32</v>
          </cell>
          <cell r="H733">
            <v>15</v>
          </cell>
        </row>
        <row r="734">
          <cell r="B734" t="str">
            <v>12.12.090</v>
          </cell>
          <cell r="C734" t="str">
            <v>Estaca tipo hélice contínua, diâmetro de 70 cm em solo</v>
          </cell>
          <cell r="D734" t="str">
            <v>M</v>
          </cell>
          <cell r="E734">
            <v>155.61000000000001</v>
          </cell>
          <cell r="F734">
            <v>6.06</v>
          </cell>
          <cell r="G734">
            <v>161.66999999999999</v>
          </cell>
          <cell r="H734">
            <v>15</v>
          </cell>
        </row>
        <row r="735">
          <cell r="B735" t="str">
            <v>12.12.100</v>
          </cell>
          <cell r="C735" t="str">
            <v>Estaca tipo hélice contínua, diâmetro de 80 cm em solo</v>
          </cell>
          <cell r="D735" t="str">
            <v>M</v>
          </cell>
          <cell r="E735">
            <v>195.22</v>
          </cell>
          <cell r="F735">
            <v>6.06</v>
          </cell>
          <cell r="G735">
            <v>201.28</v>
          </cell>
          <cell r="H735">
            <v>15</v>
          </cell>
        </row>
        <row r="736">
          <cell r="B736" t="str">
            <v>12.14</v>
          </cell>
          <cell r="C736" t="str">
            <v>Estaca escavada com injeção ou micro estaca</v>
          </cell>
          <cell r="D736"/>
          <cell r="E736"/>
          <cell r="F736"/>
          <cell r="G736"/>
          <cell r="H736"/>
        </row>
        <row r="737">
          <cell r="B737" t="str">
            <v>12.14.010</v>
          </cell>
          <cell r="C737" t="str">
            <v>Taxa de mobilização e desmobilização de equipamentos para execução de estacas escavadas com injeção ou microestaca</v>
          </cell>
          <cell r="D737" t="str">
            <v>TX</v>
          </cell>
          <cell r="E737">
            <v>30410.47</v>
          </cell>
          <cell r="F737"/>
          <cell r="G737">
            <v>30410.47</v>
          </cell>
          <cell r="H737">
            <v>15</v>
          </cell>
        </row>
        <row r="738">
          <cell r="B738" t="str">
            <v>12.14.040</v>
          </cell>
          <cell r="C738" t="str">
            <v>Estaca escavada com injeção ou microestaca, diâmetro de 16 cm</v>
          </cell>
          <cell r="D738" t="str">
            <v>M</v>
          </cell>
          <cell r="E738">
            <v>362.15</v>
          </cell>
          <cell r="F738">
            <v>27.3</v>
          </cell>
          <cell r="G738">
            <v>389.45</v>
          </cell>
          <cell r="H738">
            <v>15</v>
          </cell>
        </row>
        <row r="739">
          <cell r="B739" t="str">
            <v>12.14.050</v>
          </cell>
          <cell r="C739" t="str">
            <v>Estaca escavada com injeção ou microestaca, diâmetro de 20 cm</v>
          </cell>
          <cell r="D739" t="str">
            <v>M</v>
          </cell>
          <cell r="E739">
            <v>432.51</v>
          </cell>
          <cell r="F739">
            <v>41.71</v>
          </cell>
          <cell r="G739">
            <v>474.22</v>
          </cell>
          <cell r="H739">
            <v>15</v>
          </cell>
        </row>
        <row r="740">
          <cell r="B740" t="str">
            <v>12.14.060</v>
          </cell>
          <cell r="C740" t="str">
            <v>Estaca escavada com injeção ou microestaca, diâmetro de 25 cm</v>
          </cell>
          <cell r="D740" t="str">
            <v>M</v>
          </cell>
          <cell r="E740">
            <v>491.41</v>
          </cell>
          <cell r="F740">
            <v>48.91</v>
          </cell>
          <cell r="G740">
            <v>540.32000000000005</v>
          </cell>
          <cell r="H740">
            <v>15</v>
          </cell>
        </row>
        <row r="741">
          <cell r="B741" t="str">
            <v>13</v>
          </cell>
          <cell r="C741" t="str">
            <v>LAJE E PAINEL DE FECHAMENTO PRE-FABRICADOS</v>
          </cell>
          <cell r="D741"/>
          <cell r="E741"/>
          <cell r="F741"/>
          <cell r="G741"/>
          <cell r="H741"/>
        </row>
        <row r="742">
          <cell r="B742" t="str">
            <v>13.01</v>
          </cell>
          <cell r="C742" t="str">
            <v>Laje pre-fabricada mista em vigotas treplicadas e lajotas</v>
          </cell>
          <cell r="D742"/>
          <cell r="E742"/>
          <cell r="F742"/>
          <cell r="G742"/>
          <cell r="H742"/>
        </row>
        <row r="743">
          <cell r="B743" t="str">
            <v>13.01.130</v>
          </cell>
          <cell r="C743" t="str">
            <v>Laje pré-fabricada mista vigota treliçada/lajota cerâmica - LT 12 (8+4) e capa com concreto de 25 MPa</v>
          </cell>
          <cell r="D743" t="str">
            <v>m²</v>
          </cell>
          <cell r="E743">
            <v>117.06</v>
          </cell>
          <cell r="F743">
            <v>36.65</v>
          </cell>
          <cell r="G743">
            <v>153.71</v>
          </cell>
          <cell r="H743">
            <v>15</v>
          </cell>
        </row>
        <row r="744">
          <cell r="B744" t="str">
            <v>13.01.150</v>
          </cell>
          <cell r="C744" t="str">
            <v>Laje pré-fabricada mista vigota treliçada/lajota cerâmica - LT 16 (12+4) e capa com concreto de 25 MPa</v>
          </cell>
          <cell r="D744" t="str">
            <v>m²</v>
          </cell>
          <cell r="E744">
            <v>124.31</v>
          </cell>
          <cell r="F744">
            <v>40.31</v>
          </cell>
          <cell r="G744">
            <v>164.62</v>
          </cell>
          <cell r="H744">
            <v>15</v>
          </cell>
        </row>
        <row r="745">
          <cell r="B745" t="str">
            <v>13.01.170</v>
          </cell>
          <cell r="C745" t="str">
            <v>Laje pré-fabricada mista vigota treliçada/lajota cerâmica - LT 20 (16+4) e capa com concreto de 25 MPa</v>
          </cell>
          <cell r="D745" t="str">
            <v>m²</v>
          </cell>
          <cell r="E745">
            <v>152.28</v>
          </cell>
          <cell r="F745">
            <v>43.96</v>
          </cell>
          <cell r="G745">
            <v>196.24</v>
          </cell>
          <cell r="H745">
            <v>15</v>
          </cell>
        </row>
        <row r="746">
          <cell r="B746" t="str">
            <v>13.01.190</v>
          </cell>
          <cell r="C746" t="str">
            <v>Laje pré-fabricada mista vigota treliçada/lajota cerâmica - LT 24 (20+4) e capa com concreto de 25 MPa</v>
          </cell>
          <cell r="D746" t="str">
            <v>m²</v>
          </cell>
          <cell r="E746">
            <v>161.31</v>
          </cell>
          <cell r="F746">
            <v>47.61</v>
          </cell>
          <cell r="G746">
            <v>208.92</v>
          </cell>
          <cell r="H746">
            <v>15</v>
          </cell>
        </row>
        <row r="747">
          <cell r="B747" t="str">
            <v>13.01.210</v>
          </cell>
          <cell r="C747" t="str">
            <v>Laje pré-fabricada mista vigota treliçada/lajota cerâmica - LT 30 (24+6) e capa com concreto de 25 MPa</v>
          </cell>
          <cell r="D747" t="str">
            <v>m²</v>
          </cell>
          <cell r="E747">
            <v>197.79</v>
          </cell>
          <cell r="F747">
            <v>52.26</v>
          </cell>
          <cell r="G747">
            <v>250.05</v>
          </cell>
          <cell r="H747">
            <v>15</v>
          </cell>
        </row>
        <row r="748">
          <cell r="B748" t="str">
            <v>13.01.310</v>
          </cell>
          <cell r="C748" t="str">
            <v>Laje pré-fabricada unidirecional em viga treliçada/lajota em EPS LT 12 (8 + 4), com capa de concreto de 25 MPa</v>
          </cell>
          <cell r="D748" t="str">
            <v>m²</v>
          </cell>
          <cell r="E748">
            <v>140.32</v>
          </cell>
          <cell r="F748">
            <v>40.31</v>
          </cell>
          <cell r="G748">
            <v>180.63</v>
          </cell>
          <cell r="H748">
            <v>15</v>
          </cell>
        </row>
        <row r="749">
          <cell r="B749" t="str">
            <v>13.01.320</v>
          </cell>
          <cell r="C749" t="str">
            <v>Laje pré-fabricada unidirecional em viga treliçada/lajota em EPS LT 16 (12 + 4), com capa de concreto de 25 MPa</v>
          </cell>
          <cell r="D749" t="str">
            <v>m²</v>
          </cell>
          <cell r="E749">
            <v>162.91999999999999</v>
          </cell>
          <cell r="F749">
            <v>40.31</v>
          </cell>
          <cell r="G749">
            <v>203.23</v>
          </cell>
          <cell r="H749">
            <v>15</v>
          </cell>
        </row>
        <row r="750">
          <cell r="B750" t="str">
            <v>13.01.330</v>
          </cell>
          <cell r="C750" t="str">
            <v>Laje pré-fabricada unidirecional em viga treliçada/lajota em EPS LT 20 (16 + 4), com capa de concreto de 25 MPa</v>
          </cell>
          <cell r="D750" t="str">
            <v>m²</v>
          </cell>
          <cell r="E750">
            <v>201.23</v>
          </cell>
          <cell r="F750">
            <v>43.96</v>
          </cell>
          <cell r="G750">
            <v>245.19</v>
          </cell>
          <cell r="H750">
            <v>15</v>
          </cell>
        </row>
        <row r="751">
          <cell r="B751" t="str">
            <v>13.01.340</v>
          </cell>
          <cell r="C751" t="str">
            <v>Laje pré-fabricada unidirecional em viga treliçada/lajota em EPS LT 25 (20 + 5), com capa de concreto de 25 MPa</v>
          </cell>
          <cell r="D751" t="str">
            <v>m²</v>
          </cell>
          <cell r="E751">
            <v>222.52</v>
          </cell>
          <cell r="F751">
            <v>47.61</v>
          </cell>
          <cell r="G751">
            <v>270.13</v>
          </cell>
          <cell r="H751">
            <v>15</v>
          </cell>
        </row>
        <row r="752">
          <cell r="B752" t="str">
            <v>13.01.350</v>
          </cell>
          <cell r="C752" t="str">
            <v>Laje pré-fabricada unidirecional em viga treliçada/lajota em EPS LT 30 (25 + 5), com capa de concreto de 25 MPa</v>
          </cell>
          <cell r="D752" t="str">
            <v>m²</v>
          </cell>
          <cell r="E752">
            <v>242.19</v>
          </cell>
          <cell r="F752">
            <v>52.26</v>
          </cell>
          <cell r="G752">
            <v>294.45</v>
          </cell>
          <cell r="H752">
            <v>15</v>
          </cell>
        </row>
        <row r="753">
          <cell r="B753" t="str">
            <v>13.02</v>
          </cell>
          <cell r="C753" t="str">
            <v>Laje pre-fabricada mista em vigotas protendidas e lajotas</v>
          </cell>
          <cell r="D753"/>
          <cell r="E753"/>
          <cell r="F753"/>
          <cell r="G753"/>
          <cell r="H753"/>
        </row>
        <row r="754">
          <cell r="B754" t="str">
            <v>13.02.150</v>
          </cell>
          <cell r="C754" t="str">
            <v>Laje pré-fabricada mista vigota protendida/lajota cerâmica - LP 12 (8+4) e capa com concreto de 25 MPa</v>
          </cell>
          <cell r="D754" t="str">
            <v>m²</v>
          </cell>
          <cell r="E754">
            <v>160.93</v>
          </cell>
          <cell r="F754">
            <v>40.31</v>
          </cell>
          <cell r="G754">
            <v>201.24</v>
          </cell>
          <cell r="H754">
            <v>15</v>
          </cell>
        </row>
        <row r="755">
          <cell r="B755" t="str">
            <v>13.02.170</v>
          </cell>
          <cell r="C755" t="str">
            <v>Laje pré-fabricada mista vigota protendida/lajota cerâmica - LP 16 (12+4) e capa com concreto de 25 MPa</v>
          </cell>
          <cell r="D755" t="str">
            <v>m²</v>
          </cell>
          <cell r="E755">
            <v>181.16</v>
          </cell>
          <cell r="F755">
            <v>43.96</v>
          </cell>
          <cell r="G755">
            <v>225.12</v>
          </cell>
          <cell r="H755">
            <v>15</v>
          </cell>
        </row>
        <row r="756">
          <cell r="B756" t="str">
            <v>13.02.190</v>
          </cell>
          <cell r="C756" t="str">
            <v>Laje pré-fabricada mista vigota protendida/lajota cerâmica - LP 20 (16+4) e capa com concreto de 25 MPa</v>
          </cell>
          <cell r="D756" t="str">
            <v>m²</v>
          </cell>
          <cell r="E756">
            <v>196.91</v>
          </cell>
          <cell r="F756">
            <v>47.61</v>
          </cell>
          <cell r="G756">
            <v>244.52</v>
          </cell>
          <cell r="H756">
            <v>15</v>
          </cell>
        </row>
        <row r="757">
          <cell r="B757" t="str">
            <v>13.02.210</v>
          </cell>
          <cell r="C757" t="str">
            <v>Laje pré-fabricada mista vigota protendida/lajota cerâmica - LP 25 (20+5) e capa com concreto de 25 MPa</v>
          </cell>
          <cell r="D757" t="str">
            <v>m²</v>
          </cell>
          <cell r="E757">
            <v>206.98</v>
          </cell>
          <cell r="F757">
            <v>52.26</v>
          </cell>
          <cell r="G757">
            <v>259.24</v>
          </cell>
          <cell r="H757">
            <v>15</v>
          </cell>
        </row>
        <row r="758">
          <cell r="B758" t="str">
            <v>13.05</v>
          </cell>
          <cell r="C758" t="str">
            <v>Pre-laje</v>
          </cell>
          <cell r="D758"/>
          <cell r="E758"/>
          <cell r="F758"/>
          <cell r="G758"/>
          <cell r="H758"/>
        </row>
        <row r="759">
          <cell r="B759" t="str">
            <v>13.05.084</v>
          </cell>
          <cell r="C759" t="str">
            <v>Pré-laje em painel pré-fabricado treliçado, com EPS, H= 12 cm</v>
          </cell>
          <cell r="D759" t="str">
            <v>M2</v>
          </cell>
          <cell r="E759">
            <v>146.58000000000001</v>
          </cell>
          <cell r="F759">
            <v>12.29</v>
          </cell>
          <cell r="G759">
            <v>158.87</v>
          </cell>
          <cell r="H759">
            <v>15</v>
          </cell>
        </row>
        <row r="760">
          <cell r="B760" t="str">
            <v>13.05.090</v>
          </cell>
          <cell r="C760" t="str">
            <v>Pré-laje em painel pré-fabricado treliçado, com EPS, H= 16 cm</v>
          </cell>
          <cell r="D760" t="str">
            <v>M2</v>
          </cell>
          <cell r="E760">
            <v>163.18</v>
          </cell>
          <cell r="F760">
            <v>12.92</v>
          </cell>
          <cell r="G760">
            <v>176.1</v>
          </cell>
          <cell r="H760">
            <v>15</v>
          </cell>
        </row>
        <row r="761">
          <cell r="B761" t="str">
            <v>13.05.094</v>
          </cell>
          <cell r="C761" t="str">
            <v>Pré-laje em painel pré-fabricado treliçado, com EPS, H= 20 cm</v>
          </cell>
          <cell r="D761" t="str">
            <v>M2</v>
          </cell>
          <cell r="E761">
            <v>177.08</v>
          </cell>
          <cell r="F761">
            <v>13.56</v>
          </cell>
          <cell r="G761">
            <v>190.64</v>
          </cell>
          <cell r="H761">
            <v>15</v>
          </cell>
        </row>
        <row r="762">
          <cell r="B762" t="str">
            <v>13.05.096</v>
          </cell>
          <cell r="C762" t="str">
            <v>Pré-laje em painel pré-fabricado treliçado, com EPS, H= 25 cm</v>
          </cell>
          <cell r="D762" t="str">
            <v>M2</v>
          </cell>
          <cell r="E762">
            <v>251.03</v>
          </cell>
          <cell r="F762">
            <v>13.81</v>
          </cell>
          <cell r="G762">
            <v>264.83999999999997</v>
          </cell>
          <cell r="H762">
            <v>15</v>
          </cell>
        </row>
        <row r="763">
          <cell r="B763" t="str">
            <v>13.05.110</v>
          </cell>
          <cell r="C763" t="str">
            <v>Pré-laje em painel pré-fabricado treliçado, H= 12 cm</v>
          </cell>
          <cell r="D763" t="str">
            <v>M2</v>
          </cell>
          <cell r="E763">
            <v>147.01</v>
          </cell>
          <cell r="F763">
            <v>12.29</v>
          </cell>
          <cell r="G763">
            <v>159.30000000000001</v>
          </cell>
          <cell r="H763">
            <v>15</v>
          </cell>
        </row>
        <row r="764">
          <cell r="B764" t="str">
            <v>13.05.150</v>
          </cell>
          <cell r="C764" t="str">
            <v>Pré-laje em painel pré-fabricado treliçado, H= 16 cm</v>
          </cell>
          <cell r="D764" t="str">
            <v>M2</v>
          </cell>
          <cell r="E764">
            <v>154.27000000000001</v>
          </cell>
          <cell r="F764">
            <v>12.92</v>
          </cell>
          <cell r="G764">
            <v>167.19</v>
          </cell>
          <cell r="H764">
            <v>15</v>
          </cell>
        </row>
        <row r="765">
          <cell r="B765" t="str">
            <v>14</v>
          </cell>
          <cell r="C765" t="str">
            <v>ALVENARIA E ELEMENTO DIVISOR</v>
          </cell>
          <cell r="D765"/>
          <cell r="E765"/>
          <cell r="F765"/>
          <cell r="G765"/>
          <cell r="H765"/>
        </row>
        <row r="766">
          <cell r="B766" t="str">
            <v>14.01</v>
          </cell>
          <cell r="C766" t="str">
            <v>Alvenaria de fundação (embasamento)</v>
          </cell>
          <cell r="D766"/>
          <cell r="E766"/>
          <cell r="F766"/>
          <cell r="G766"/>
          <cell r="H766"/>
        </row>
        <row r="767">
          <cell r="B767" t="str">
            <v>14.01.020</v>
          </cell>
          <cell r="C767" t="str">
            <v>Alvenaria de embasamento em tijolo maciço comum</v>
          </cell>
          <cell r="D767" t="str">
            <v>m³</v>
          </cell>
          <cell r="E767">
            <v>687.42</v>
          </cell>
          <cell r="F767">
            <v>417.17</v>
          </cell>
          <cell r="G767">
            <v>1104.5899999999999</v>
          </cell>
          <cell r="H767">
            <v>15</v>
          </cell>
        </row>
        <row r="768">
          <cell r="B768" t="str">
            <v>14.01.050</v>
          </cell>
          <cell r="C768" t="str">
            <v>Alvenaria de embasamento em bloco de concreto de 14 x 19 x 39 cm - classe A</v>
          </cell>
          <cell r="D768" t="str">
            <v>m²</v>
          </cell>
          <cell r="E768">
            <v>76.94</v>
          </cell>
          <cell r="F768">
            <v>40.03</v>
          </cell>
          <cell r="G768">
            <v>116.97</v>
          </cell>
          <cell r="H768">
            <v>15</v>
          </cell>
        </row>
        <row r="769">
          <cell r="B769" t="str">
            <v>14.01.060</v>
          </cell>
          <cell r="C769" t="str">
            <v>Alvenaria de embasamento em bloco de concreto de 19 x 19 x 39 cm - classe A</v>
          </cell>
          <cell r="D769" t="str">
            <v>m²</v>
          </cell>
          <cell r="E769">
            <v>103.17</v>
          </cell>
          <cell r="F769">
            <v>40.94</v>
          </cell>
          <cell r="G769">
            <v>144.11000000000001</v>
          </cell>
          <cell r="H769">
            <v>15</v>
          </cell>
        </row>
        <row r="770">
          <cell r="B770" t="str">
            <v>14.02</v>
          </cell>
          <cell r="C770" t="str">
            <v>Alvenaria com tijolo maciço comum ou especial</v>
          </cell>
          <cell r="D770"/>
          <cell r="E770"/>
          <cell r="F770"/>
          <cell r="G770"/>
          <cell r="H770"/>
        </row>
        <row r="771">
          <cell r="B771" t="str">
            <v>14.02.020</v>
          </cell>
          <cell r="C771" t="str">
            <v>Alvenaria de elevação de 1/4 tijolo maciço comum</v>
          </cell>
          <cell r="D771" t="str">
            <v>m²</v>
          </cell>
          <cell r="E771">
            <v>42.64</v>
          </cell>
          <cell r="F771">
            <v>51.51</v>
          </cell>
          <cell r="G771">
            <v>94.15</v>
          </cell>
          <cell r="H771">
            <v>15</v>
          </cell>
        </row>
        <row r="772">
          <cell r="B772" t="str">
            <v>14.02.030</v>
          </cell>
          <cell r="C772" t="str">
            <v>Alvenaria de elevação de 1/2 tijolo maciço comum</v>
          </cell>
          <cell r="D772" t="str">
            <v>m²</v>
          </cell>
          <cell r="E772">
            <v>58.38</v>
          </cell>
          <cell r="F772">
            <v>81.53</v>
          </cell>
          <cell r="G772">
            <v>139.91</v>
          </cell>
          <cell r="H772">
            <v>15</v>
          </cell>
        </row>
        <row r="773">
          <cell r="B773" t="str">
            <v>14.02.040</v>
          </cell>
          <cell r="C773" t="str">
            <v>Alvenaria de elevação de 1 tijolo maciço comum</v>
          </cell>
          <cell r="D773" t="str">
            <v>m²</v>
          </cell>
          <cell r="E773">
            <v>129.38</v>
          </cell>
          <cell r="F773">
            <v>132.29</v>
          </cell>
          <cell r="G773">
            <v>261.67</v>
          </cell>
          <cell r="H773">
            <v>15</v>
          </cell>
        </row>
        <row r="774">
          <cell r="B774" t="str">
            <v>14.02.050</v>
          </cell>
          <cell r="C774" t="str">
            <v>Alvenaria de elevação de 1 1/2 tijolo maciço comum</v>
          </cell>
          <cell r="D774" t="str">
            <v>m²</v>
          </cell>
          <cell r="E774">
            <v>186.85</v>
          </cell>
          <cell r="F774">
            <v>163.15</v>
          </cell>
          <cell r="G774">
            <v>350</v>
          </cell>
          <cell r="H774">
            <v>15</v>
          </cell>
        </row>
        <row r="775">
          <cell r="B775" t="str">
            <v>14.02.070</v>
          </cell>
          <cell r="C775" t="str">
            <v>Alvenaria de elevação de 1/2 tijolo maciço aparente</v>
          </cell>
          <cell r="D775" t="str">
            <v>m²</v>
          </cell>
          <cell r="E775">
            <v>117.34</v>
          </cell>
          <cell r="F775">
            <v>81.53</v>
          </cell>
          <cell r="G775">
            <v>198.87</v>
          </cell>
          <cell r="H775">
            <v>15</v>
          </cell>
        </row>
        <row r="776">
          <cell r="B776" t="str">
            <v>14.02.080</v>
          </cell>
          <cell r="C776" t="str">
            <v>Alvenaria de elevação de 1 tijolo maciço aparente</v>
          </cell>
          <cell r="D776" t="str">
            <v>m²</v>
          </cell>
          <cell r="E776">
            <v>264.89999999999998</v>
          </cell>
          <cell r="F776">
            <v>132.29</v>
          </cell>
          <cell r="G776">
            <v>397.19</v>
          </cell>
          <cell r="H776">
            <v>15</v>
          </cell>
        </row>
        <row r="777">
          <cell r="B777" t="str">
            <v>14.03</v>
          </cell>
          <cell r="C777" t="str">
            <v>Alvenaria com tijolo laminado aparente</v>
          </cell>
          <cell r="D777"/>
          <cell r="E777"/>
          <cell r="F777"/>
          <cell r="G777"/>
          <cell r="H777"/>
        </row>
        <row r="778">
          <cell r="B778" t="str">
            <v>14.03.020</v>
          </cell>
          <cell r="C778" t="str">
            <v>Alvenaria de elevação de 1/4 tijolo laminado</v>
          </cell>
          <cell r="D778" t="str">
            <v>m²</v>
          </cell>
          <cell r="E778">
            <v>144.93</v>
          </cell>
          <cell r="F778">
            <v>72.66</v>
          </cell>
          <cell r="G778">
            <v>217.59</v>
          </cell>
          <cell r="H778">
            <v>15</v>
          </cell>
        </row>
        <row r="779">
          <cell r="B779" t="str">
            <v>14.03.040</v>
          </cell>
          <cell r="C779" t="str">
            <v>Alvenaria de elevação de 1/2 tijolo laminado</v>
          </cell>
          <cell r="D779" t="str">
            <v>m²</v>
          </cell>
          <cell r="E779">
            <v>273.45</v>
          </cell>
          <cell r="F779">
            <v>137.04</v>
          </cell>
          <cell r="G779">
            <v>410.49</v>
          </cell>
          <cell r="H779">
            <v>15</v>
          </cell>
        </row>
        <row r="780">
          <cell r="B780" t="str">
            <v>14.03.060</v>
          </cell>
          <cell r="C780" t="str">
            <v>Alvenaria de elevação de 1 tijolo laminado</v>
          </cell>
          <cell r="D780" t="str">
            <v>m²</v>
          </cell>
          <cell r="E780">
            <v>565.54</v>
          </cell>
          <cell r="F780">
            <v>191.67</v>
          </cell>
          <cell r="G780">
            <v>757.21</v>
          </cell>
          <cell r="H780">
            <v>15</v>
          </cell>
        </row>
        <row r="781">
          <cell r="B781" t="str">
            <v>14.04</v>
          </cell>
          <cell r="C781" t="str">
            <v>Alvenaria com bloco cerâmico de vedação</v>
          </cell>
          <cell r="D781"/>
          <cell r="E781"/>
          <cell r="F781"/>
          <cell r="G781"/>
          <cell r="H781"/>
        </row>
        <row r="782">
          <cell r="B782" t="str">
            <v>14.04.200</v>
          </cell>
          <cell r="C782" t="str">
            <v>Alvenaria de bloco cerâmico de vedação de 9 cm</v>
          </cell>
          <cell r="D782" t="str">
            <v>m²</v>
          </cell>
          <cell r="E782">
            <v>39.659999999999997</v>
          </cell>
          <cell r="F782">
            <v>36.880000000000003</v>
          </cell>
          <cell r="G782">
            <v>76.540000000000006</v>
          </cell>
          <cell r="H782">
            <v>15</v>
          </cell>
        </row>
        <row r="783">
          <cell r="B783" t="str">
            <v>14.04.210</v>
          </cell>
          <cell r="C783" t="str">
            <v>Alvenaria de bloco cerâmico de vedação de 14 cm</v>
          </cell>
          <cell r="D783" t="str">
            <v>m²</v>
          </cell>
          <cell r="E783">
            <v>47.3</v>
          </cell>
          <cell r="F783">
            <v>40.03</v>
          </cell>
          <cell r="G783">
            <v>87.33</v>
          </cell>
          <cell r="H783">
            <v>15</v>
          </cell>
        </row>
        <row r="784">
          <cell r="B784" t="str">
            <v>14.04.220</v>
          </cell>
          <cell r="C784" t="str">
            <v>Alvenaria de bloco cerâmico de vedação de 19 cm</v>
          </cell>
          <cell r="D784" t="str">
            <v>m²</v>
          </cell>
          <cell r="E784">
            <v>58.84</v>
          </cell>
          <cell r="F784">
            <v>42.96</v>
          </cell>
          <cell r="G784">
            <v>101.8</v>
          </cell>
          <cell r="H784">
            <v>15</v>
          </cell>
        </row>
        <row r="785">
          <cell r="B785" t="str">
            <v>14.05</v>
          </cell>
          <cell r="C785" t="str">
            <v>Alvenaria com bloco cerâmico estrutural</v>
          </cell>
          <cell r="D785"/>
          <cell r="E785"/>
          <cell r="F785"/>
          <cell r="G785"/>
          <cell r="H785"/>
        </row>
        <row r="786">
          <cell r="B786" t="str">
            <v>14.05.050</v>
          </cell>
          <cell r="C786" t="str">
            <v>Alvenaria de bloco cerâmico estrutural de 14 cm</v>
          </cell>
          <cell r="D786" t="str">
            <v>m²</v>
          </cell>
          <cell r="E786">
            <v>46.41</v>
          </cell>
          <cell r="F786">
            <v>40.03</v>
          </cell>
          <cell r="G786">
            <v>86.44</v>
          </cell>
          <cell r="H786">
            <v>15</v>
          </cell>
        </row>
        <row r="787">
          <cell r="B787" t="str">
            <v>14.05.060</v>
          </cell>
          <cell r="C787" t="str">
            <v>Alvenaria de bloco cerâmico estrutural de 19 cm</v>
          </cell>
          <cell r="D787" t="str">
            <v>m²</v>
          </cell>
          <cell r="E787">
            <v>62.02</v>
          </cell>
          <cell r="F787">
            <v>42.96</v>
          </cell>
          <cell r="G787">
            <v>104.98</v>
          </cell>
          <cell r="H787">
            <v>15</v>
          </cell>
        </row>
        <row r="788">
          <cell r="B788" t="str">
            <v>14.10</v>
          </cell>
          <cell r="C788" t="str">
            <v>Alvenaria com bloco de concreto de vedação</v>
          </cell>
          <cell r="D788"/>
          <cell r="E788"/>
          <cell r="F788"/>
          <cell r="G788"/>
          <cell r="H788"/>
        </row>
        <row r="789">
          <cell r="B789" t="str">
            <v>14.10.101</v>
          </cell>
          <cell r="C789" t="str">
            <v>Alvenaria de bloco de concreto de vedação de 9 cm - classe C</v>
          </cell>
          <cell r="D789" t="str">
            <v>m²</v>
          </cell>
          <cell r="E789">
            <v>46.4</v>
          </cell>
          <cell r="F789">
            <v>36.880000000000003</v>
          </cell>
          <cell r="G789">
            <v>83.28</v>
          </cell>
          <cell r="H789">
            <v>15</v>
          </cell>
        </row>
        <row r="790">
          <cell r="B790" t="str">
            <v>14.10.111</v>
          </cell>
          <cell r="C790" t="str">
            <v>Alvenaria de bloco de concreto de vedação de 14 cm - classe C</v>
          </cell>
          <cell r="D790" t="str">
            <v>m²</v>
          </cell>
          <cell r="E790">
            <v>60.03</v>
          </cell>
          <cell r="F790">
            <v>40.03</v>
          </cell>
          <cell r="G790">
            <v>100.06</v>
          </cell>
          <cell r="H790">
            <v>15</v>
          </cell>
        </row>
        <row r="791">
          <cell r="B791" t="str">
            <v>14.10.121</v>
          </cell>
          <cell r="C791" t="str">
            <v>Alvenaria de bloco de concreto de vedação de 19 cm - classe C</v>
          </cell>
          <cell r="D791" t="str">
            <v>m²</v>
          </cell>
          <cell r="E791">
            <v>78.59</v>
          </cell>
          <cell r="F791">
            <v>40.94</v>
          </cell>
          <cell r="G791">
            <v>119.53</v>
          </cell>
          <cell r="H791">
            <v>15</v>
          </cell>
        </row>
        <row r="792">
          <cell r="B792" t="str">
            <v>14.11</v>
          </cell>
          <cell r="C792" t="str">
            <v>Alvenaria com bloco de concreto estrutural</v>
          </cell>
          <cell r="D792"/>
          <cell r="E792"/>
          <cell r="F792"/>
          <cell r="G792"/>
          <cell r="H792"/>
        </row>
        <row r="793">
          <cell r="B793" t="str">
            <v>14.11.221</v>
          </cell>
          <cell r="C793" t="str">
            <v>Alvenaria de bloco de concreto estrutural 14 cm - classe B</v>
          </cell>
          <cell r="D793" t="str">
            <v>m²</v>
          </cell>
          <cell r="E793">
            <v>74.08</v>
          </cell>
          <cell r="F793">
            <v>45.06</v>
          </cell>
          <cell r="G793">
            <v>119.14</v>
          </cell>
          <cell r="H793">
            <v>15</v>
          </cell>
        </row>
        <row r="794">
          <cell r="B794" t="str">
            <v>14.11.231</v>
          </cell>
          <cell r="C794" t="str">
            <v>Alvenaria de bloco de concreto estrutural 19 cm - classe B</v>
          </cell>
          <cell r="D794" t="str">
            <v>m²</v>
          </cell>
          <cell r="E794">
            <v>86.28</v>
          </cell>
          <cell r="F794">
            <v>46.2</v>
          </cell>
          <cell r="G794">
            <v>132.47999999999999</v>
          </cell>
          <cell r="H794">
            <v>15</v>
          </cell>
        </row>
        <row r="795">
          <cell r="B795" t="str">
            <v>14.11.261</v>
          </cell>
          <cell r="C795" t="str">
            <v>Alvenaria de bloco de concreto estrutural 14 cm - classe A</v>
          </cell>
          <cell r="D795" t="str">
            <v>m²</v>
          </cell>
          <cell r="E795">
            <v>77.849999999999994</v>
          </cell>
          <cell r="F795">
            <v>59.67</v>
          </cell>
          <cell r="G795">
            <v>137.52000000000001</v>
          </cell>
          <cell r="H795">
            <v>15</v>
          </cell>
        </row>
        <row r="796">
          <cell r="B796" t="str">
            <v>14.11.271</v>
          </cell>
          <cell r="C796" t="str">
            <v>Alvenaria de bloco de concreto estrutural 19 cm - classe A</v>
          </cell>
          <cell r="D796" t="str">
            <v>m²</v>
          </cell>
          <cell r="E796">
            <v>104.48</v>
          </cell>
          <cell r="F796">
            <v>63.6</v>
          </cell>
          <cell r="G796">
            <v>168.08</v>
          </cell>
          <cell r="H796">
            <v>15</v>
          </cell>
        </row>
        <row r="797">
          <cell r="B797" t="str">
            <v>14.15</v>
          </cell>
          <cell r="C797" t="str">
            <v>Alvenaria de concreto celular ou silico calcário</v>
          </cell>
          <cell r="D797"/>
          <cell r="E797"/>
          <cell r="F797"/>
          <cell r="G797"/>
          <cell r="H797"/>
        </row>
        <row r="798">
          <cell r="B798" t="str">
            <v>14.15.060</v>
          </cell>
          <cell r="C798" t="str">
            <v>Alvenaria em bloco de concreto celular autoclavado de 10 cm, uso revestido - classe C25</v>
          </cell>
          <cell r="D798" t="str">
            <v>m²</v>
          </cell>
          <cell r="E798">
            <v>99.09</v>
          </cell>
          <cell r="F798">
            <v>17.47</v>
          </cell>
          <cell r="G798">
            <v>116.56</v>
          </cell>
          <cell r="H798">
            <v>15</v>
          </cell>
        </row>
        <row r="799">
          <cell r="B799" t="str">
            <v>14.15.100</v>
          </cell>
          <cell r="C799" t="str">
            <v>Alvenaria em bloco de concreto celular autoclavado de 12,5 cm, uso revestido - classe C25</v>
          </cell>
          <cell r="D799" t="str">
            <v>m²</v>
          </cell>
          <cell r="E799">
            <v>115.77</v>
          </cell>
          <cell r="F799">
            <v>17.920000000000002</v>
          </cell>
          <cell r="G799">
            <v>133.69</v>
          </cell>
          <cell r="H799">
            <v>15</v>
          </cell>
        </row>
        <row r="800">
          <cell r="B800" t="str">
            <v>14.15.120</v>
          </cell>
          <cell r="C800" t="str">
            <v>Alvenaria em bloco de concreto celular autoclavado de 15 cm, uso revestido - classe C25</v>
          </cell>
          <cell r="D800" t="str">
            <v>m²</v>
          </cell>
          <cell r="E800">
            <v>144.84</v>
          </cell>
          <cell r="F800">
            <v>18.149999999999999</v>
          </cell>
          <cell r="G800">
            <v>162.99</v>
          </cell>
          <cell r="H800">
            <v>15</v>
          </cell>
        </row>
        <row r="801">
          <cell r="B801" t="str">
            <v>14.15.140</v>
          </cell>
          <cell r="C801" t="str">
            <v>Alvenaria em bloco de concreto celular autoclavado de 20 cm, uso revestido - classe C25</v>
          </cell>
          <cell r="D801" t="str">
            <v>m²</v>
          </cell>
          <cell r="E801">
            <v>181.07</v>
          </cell>
          <cell r="F801">
            <v>18.829999999999998</v>
          </cell>
          <cell r="G801">
            <v>199.9</v>
          </cell>
          <cell r="H801">
            <v>15</v>
          </cell>
        </row>
        <row r="802">
          <cell r="B802" t="str">
            <v>14.20</v>
          </cell>
          <cell r="C802" t="str">
            <v>Pecas moldadas no local (vergas, pilaretes, etc.)</v>
          </cell>
          <cell r="D802"/>
          <cell r="E802"/>
          <cell r="F802"/>
          <cell r="G802"/>
          <cell r="H802"/>
        </row>
        <row r="803">
          <cell r="B803" t="str">
            <v>14.20.010</v>
          </cell>
          <cell r="C803" t="str">
            <v>Vergas, contravergas e pilaretes de concreto armado</v>
          </cell>
          <cell r="D803" t="str">
            <v>m³</v>
          </cell>
          <cell r="E803">
            <v>941.84</v>
          </cell>
          <cell r="F803">
            <v>952.14</v>
          </cell>
          <cell r="G803">
            <v>1893.98</v>
          </cell>
          <cell r="H803">
            <v>15</v>
          </cell>
        </row>
        <row r="804">
          <cell r="B804" t="str">
            <v>14.20.020</v>
          </cell>
          <cell r="C804" t="str">
            <v>Cimalha em concreto com pingadeira</v>
          </cell>
          <cell r="D804" t="str">
            <v>m</v>
          </cell>
          <cell r="E804">
            <v>4.24</v>
          </cell>
          <cell r="F804">
            <v>8.61</v>
          </cell>
          <cell r="G804">
            <v>12.85</v>
          </cell>
          <cell r="H804">
            <v>15</v>
          </cell>
        </row>
        <row r="805">
          <cell r="B805" t="str">
            <v>14.28</v>
          </cell>
          <cell r="C805" t="str">
            <v>Elementos vazados (concreto, cerâmica e vidros)</v>
          </cell>
          <cell r="D805"/>
          <cell r="E805"/>
          <cell r="F805"/>
          <cell r="G805"/>
          <cell r="H805"/>
        </row>
        <row r="806">
          <cell r="B806" t="str">
            <v>14.28.012</v>
          </cell>
          <cell r="C806" t="str">
            <v>Elemento vazado em cerâmica, tipo quadriculado de 18 x 18 x 7 cm</v>
          </cell>
          <cell r="D806" t="str">
            <v>m²</v>
          </cell>
          <cell r="E806">
            <v>174.54</v>
          </cell>
          <cell r="F806">
            <v>90.58</v>
          </cell>
          <cell r="G806">
            <v>265.12</v>
          </cell>
          <cell r="H806">
            <v>15</v>
          </cell>
        </row>
        <row r="807">
          <cell r="B807" t="str">
            <v>14.28.030</v>
          </cell>
          <cell r="C807" t="str">
            <v>Elemento vazado em concreto, tipo quadriculado de 39 x 39 x 10 cm</v>
          </cell>
          <cell r="D807" t="str">
            <v>m²</v>
          </cell>
          <cell r="E807">
            <v>156.19</v>
          </cell>
          <cell r="F807">
            <v>75.17</v>
          </cell>
          <cell r="G807">
            <v>231.36</v>
          </cell>
          <cell r="H807">
            <v>15</v>
          </cell>
        </row>
        <row r="808">
          <cell r="B808" t="str">
            <v>14.28.096</v>
          </cell>
          <cell r="C808" t="str">
            <v>Elemento vazado em concreto, tipo veneziana de 39 x 39 x 10 cm</v>
          </cell>
          <cell r="D808" t="str">
            <v>m²</v>
          </cell>
          <cell r="E808">
            <v>154.57</v>
          </cell>
          <cell r="F808">
            <v>75.17</v>
          </cell>
          <cell r="G808">
            <v>229.74</v>
          </cell>
          <cell r="H808">
            <v>15</v>
          </cell>
        </row>
        <row r="809">
          <cell r="B809" t="str">
            <v>14.28.100</v>
          </cell>
          <cell r="C809" t="str">
            <v>Elemento vazado em vidro, tipo veneziana capelinha de 20 x 10 x 10 cm</v>
          </cell>
          <cell r="D809" t="str">
            <v>m²</v>
          </cell>
          <cell r="E809">
            <v>2116.84</v>
          </cell>
          <cell r="F809">
            <v>203.91</v>
          </cell>
          <cell r="G809">
            <v>2320.75</v>
          </cell>
          <cell r="H809">
            <v>15</v>
          </cell>
        </row>
        <row r="810">
          <cell r="B810" t="str">
            <v>14.28.140</v>
          </cell>
          <cell r="C810" t="str">
            <v>Elemento vazado em vidro, tipo veneziana de 20 x 20 x 6 cm</v>
          </cell>
          <cell r="D810" t="str">
            <v>m²</v>
          </cell>
          <cell r="E810">
            <v>1001.69</v>
          </cell>
          <cell r="F810">
            <v>135.38999999999999</v>
          </cell>
          <cell r="G810">
            <v>1137.08</v>
          </cell>
          <cell r="H810">
            <v>15</v>
          </cell>
        </row>
        <row r="811">
          <cell r="B811" t="str">
            <v>14.30</v>
          </cell>
          <cell r="C811" t="str">
            <v>Divisória e fechamento</v>
          </cell>
          <cell r="D811"/>
          <cell r="E811"/>
          <cell r="F811"/>
          <cell r="G811"/>
          <cell r="H811"/>
        </row>
        <row r="812">
          <cell r="B812" t="str">
            <v>14.30.010</v>
          </cell>
          <cell r="C812" t="str">
            <v>Divisória em placas de granito com espessura de 3 cm</v>
          </cell>
          <cell r="D812" t="str">
            <v>m²</v>
          </cell>
          <cell r="E812">
            <v>1199.6199999999999</v>
          </cell>
          <cell r="F812">
            <v>87.67</v>
          </cell>
          <cell r="G812">
            <v>1287.29</v>
          </cell>
          <cell r="H812">
            <v>15</v>
          </cell>
        </row>
        <row r="813">
          <cell r="B813" t="str">
            <v>14.30.020</v>
          </cell>
          <cell r="C813" t="str">
            <v>Divisória em placas de granilite com espessura de 3 cm</v>
          </cell>
          <cell r="D813" t="str">
            <v>m²</v>
          </cell>
          <cell r="E813">
            <v>272.45</v>
          </cell>
          <cell r="F813"/>
          <cell r="G813">
            <v>272.45</v>
          </cell>
          <cell r="H813">
            <v>15</v>
          </cell>
        </row>
        <row r="814">
          <cell r="B814" t="str">
            <v>14.30.070</v>
          </cell>
          <cell r="C814" t="str">
            <v>Divisória sanitária em painel laminado melamínico estrutural com perfis em alumínio, inclusive ferragem completa para vão de porta</v>
          </cell>
          <cell r="D814" t="str">
            <v>m²</v>
          </cell>
          <cell r="E814">
            <v>820.17</v>
          </cell>
          <cell r="F814"/>
          <cell r="G814">
            <v>820.17</v>
          </cell>
          <cell r="H814">
            <v>15</v>
          </cell>
        </row>
        <row r="815">
          <cell r="B815" t="str">
            <v>14.30.080</v>
          </cell>
          <cell r="C815" t="str">
            <v>Divisão para mictório em placas de mármore branco, com espessura de 3 cm</v>
          </cell>
          <cell r="D815" t="str">
            <v>m²</v>
          </cell>
          <cell r="E815">
            <v>1152.3499999999999</v>
          </cell>
          <cell r="F815">
            <v>87.67</v>
          </cell>
          <cell r="G815">
            <v>1240.02</v>
          </cell>
          <cell r="H815">
            <v>15</v>
          </cell>
        </row>
        <row r="816">
          <cell r="B816" t="str">
            <v>14.30.110</v>
          </cell>
          <cell r="C816" t="str">
            <v>Divisória cega tipo naval, acabamento em laminado fenólico melamínico, com espessura de 3,5 cm</v>
          </cell>
          <cell r="D816" t="str">
            <v>m²</v>
          </cell>
          <cell r="E816">
            <v>190.02</v>
          </cell>
          <cell r="F816"/>
          <cell r="G816">
            <v>190.02</v>
          </cell>
          <cell r="H816">
            <v>15</v>
          </cell>
        </row>
        <row r="817">
          <cell r="B817" t="str">
            <v>14.30.160</v>
          </cell>
          <cell r="C817" t="str">
            <v>Divisória em placas de gesso acartonado, resistência ao fogo 60 minutos, espessura 120/90mm - 1RF / 1RF LM</v>
          </cell>
          <cell r="D817" t="str">
            <v>m²</v>
          </cell>
          <cell r="E817">
            <v>222.27</v>
          </cell>
          <cell r="F817"/>
          <cell r="G817">
            <v>222.27</v>
          </cell>
          <cell r="H817">
            <v>15</v>
          </cell>
        </row>
        <row r="818">
          <cell r="B818" t="str">
            <v>14.30.190</v>
          </cell>
          <cell r="C818" t="str">
            <v>Divisória cega tipo naval com miolo mineral, acabamento em laminado melamínico, com espessura de 3,5 cm</v>
          </cell>
          <cell r="D818" t="str">
            <v>m²</v>
          </cell>
          <cell r="E818">
            <v>215.71</v>
          </cell>
          <cell r="F818"/>
          <cell r="G818">
            <v>215.71</v>
          </cell>
          <cell r="H818">
            <v>15</v>
          </cell>
        </row>
        <row r="819">
          <cell r="B819" t="str">
            <v>14.30.230</v>
          </cell>
          <cell r="C819" t="str">
            <v>Divisória painel/vidro/vidro tipo naval, acabamento em laminado fenólico melamínico, com espessura de 3,5 cm</v>
          </cell>
          <cell r="D819" t="str">
            <v>m²</v>
          </cell>
          <cell r="E819">
            <v>191.17</v>
          </cell>
          <cell r="F819"/>
          <cell r="G819">
            <v>191.17</v>
          </cell>
          <cell r="H819">
            <v>15</v>
          </cell>
        </row>
        <row r="820">
          <cell r="B820" t="str">
            <v>14.30.260</v>
          </cell>
          <cell r="C820" t="str">
            <v>Divisória em placas de gesso acartonado, resistência ao fogo 30 minutos, espessura 73/48mm - 1ST / 1ST</v>
          </cell>
          <cell r="D820" t="str">
            <v>m²</v>
          </cell>
          <cell r="E820">
            <v>159.74</v>
          </cell>
          <cell r="F820"/>
          <cell r="G820">
            <v>159.74</v>
          </cell>
          <cell r="H820">
            <v>15</v>
          </cell>
        </row>
        <row r="821">
          <cell r="B821" t="str">
            <v>14.30.270</v>
          </cell>
          <cell r="C821" t="str">
            <v>Divisória em placas de gesso acartonado, resistência ao fogo 30 minutos, espessura 73/48mm - 1ST / 1ST LM</v>
          </cell>
          <cell r="D821" t="str">
            <v>M2</v>
          </cell>
          <cell r="E821">
            <v>173.62</v>
          </cell>
          <cell r="F821"/>
          <cell r="G821">
            <v>173.62</v>
          </cell>
          <cell r="H821">
            <v>15</v>
          </cell>
        </row>
        <row r="822">
          <cell r="B822" t="str">
            <v>14.30.300</v>
          </cell>
          <cell r="C822" t="str">
            <v>Divisória em placas de gesso acartonado, resistência ao fogo 30 minutos, espessura 100/70mm - 1ST / 1ST LM</v>
          </cell>
          <cell r="D822" t="str">
            <v>M2</v>
          </cell>
          <cell r="E822">
            <v>221.1</v>
          </cell>
          <cell r="F822"/>
          <cell r="G822">
            <v>221.1</v>
          </cell>
          <cell r="H822">
            <v>15</v>
          </cell>
        </row>
        <row r="823">
          <cell r="B823" t="str">
            <v>14.30.310</v>
          </cell>
          <cell r="C823" t="str">
            <v>Divisória em placas de gesso acartonado, resistência ao fogo 30 minutos, espessura 100/70mm - 1ST / 1ST</v>
          </cell>
          <cell r="D823" t="str">
            <v>M2</v>
          </cell>
          <cell r="E823">
            <v>171.17</v>
          </cell>
          <cell r="F823"/>
          <cell r="G823">
            <v>171.17</v>
          </cell>
          <cell r="H823">
            <v>15</v>
          </cell>
        </row>
        <row r="824">
          <cell r="B824" t="str">
            <v>14.30.410</v>
          </cell>
          <cell r="C824" t="str">
            <v>Divisória em placas de gesso acartonado, resistência ao fogo 30 minutos, espessura 100/70mm - 1RU / 1RU</v>
          </cell>
          <cell r="D824" t="str">
            <v>M2</v>
          </cell>
          <cell r="E824">
            <v>249.79</v>
          </cell>
          <cell r="F824"/>
          <cell r="G824">
            <v>249.79</v>
          </cell>
          <cell r="H824">
            <v>15</v>
          </cell>
        </row>
        <row r="825">
          <cell r="B825" t="str">
            <v>14.30.440</v>
          </cell>
          <cell r="C825" t="str">
            <v>Divisória em placas duplas de gesso acartonado, resistência ao fogo 60 minutos, espessura 120/70mm - 2ST / 2ST LM</v>
          </cell>
          <cell r="D825" t="str">
            <v>M2</v>
          </cell>
          <cell r="E825">
            <v>262.82</v>
          </cell>
          <cell r="F825"/>
          <cell r="G825">
            <v>262.82</v>
          </cell>
          <cell r="H825">
            <v>15</v>
          </cell>
        </row>
        <row r="826">
          <cell r="B826" t="str">
            <v>14.30.841</v>
          </cell>
          <cell r="C826" t="str">
            <v>Divisória cega tipo piso/teto em laminado melamínico de baixa pressão, com coluna estrutural em alumínio extrudado</v>
          </cell>
          <cell r="D826" t="str">
            <v>M2</v>
          </cell>
          <cell r="E826">
            <v>1613.29</v>
          </cell>
          <cell r="F826"/>
          <cell r="G826">
            <v>1613.29</v>
          </cell>
          <cell r="H826">
            <v>15</v>
          </cell>
        </row>
        <row r="827">
          <cell r="B827" t="str">
            <v>14.30.842</v>
          </cell>
          <cell r="C827" t="str">
            <v>Divisória tipo piso/teto em vidro temperado simples, com coluna estrutural em alumínio extrudado</v>
          </cell>
          <cell r="D827" t="str">
            <v>M2</v>
          </cell>
          <cell r="E827">
            <v>922.85</v>
          </cell>
          <cell r="F827"/>
          <cell r="G827">
            <v>922.85</v>
          </cell>
          <cell r="H827">
            <v>15</v>
          </cell>
        </row>
        <row r="828">
          <cell r="B828" t="str">
            <v>14.30.843</v>
          </cell>
          <cell r="C828" t="str">
            <v>Divisória tipo piso/teto em vidro temperado duplo e micro persianas, com coluna estrutural em alumínio extrudado</v>
          </cell>
          <cell r="D828" t="str">
            <v>M2</v>
          </cell>
          <cell r="E828">
            <v>1473.06</v>
          </cell>
          <cell r="F828"/>
          <cell r="G828">
            <v>1473.06</v>
          </cell>
          <cell r="H828">
            <v>15</v>
          </cell>
        </row>
        <row r="829">
          <cell r="B829" t="str">
            <v>14.30.860</v>
          </cell>
          <cell r="C829" t="str">
            <v>Divisória em placas de granilite com espessura de 4 cm</v>
          </cell>
          <cell r="D829" t="str">
            <v>M2</v>
          </cell>
          <cell r="E829">
            <v>310.58</v>
          </cell>
          <cell r="F829">
            <v>81.349999999999994</v>
          </cell>
          <cell r="G829">
            <v>391.93</v>
          </cell>
          <cell r="H829">
            <v>15</v>
          </cell>
        </row>
        <row r="830">
          <cell r="B830" t="str">
            <v>14.30.870</v>
          </cell>
          <cell r="C830" t="str">
            <v>Divisória em placas duplas de gesso acartonado, resistência ao fogo 120 minutos, espessura 130/70mm - 2RF / 2RF</v>
          </cell>
          <cell r="D830" t="str">
            <v>M2</v>
          </cell>
          <cell r="E830">
            <v>284.14</v>
          </cell>
          <cell r="F830"/>
          <cell r="G830">
            <v>284.14</v>
          </cell>
          <cell r="H830">
            <v>15</v>
          </cell>
        </row>
        <row r="831">
          <cell r="B831" t="str">
            <v>14.30.880</v>
          </cell>
          <cell r="C831" t="str">
            <v>Divisória em placas duplas de gesso acartonado, resistência ao fogo 60 minutos, espessura 120/70mm - 2ST / 2RU</v>
          </cell>
          <cell r="D831" t="str">
            <v>M2</v>
          </cell>
          <cell r="E831">
            <v>299.67</v>
          </cell>
          <cell r="F831"/>
          <cell r="G831">
            <v>299.67</v>
          </cell>
          <cell r="H831">
            <v>15</v>
          </cell>
        </row>
        <row r="832">
          <cell r="B832" t="str">
            <v>14.30.890</v>
          </cell>
          <cell r="C832" t="str">
            <v>Divisória em placas duplas de gesso acartonado, resistência ao fogo 60 minutos, espessura 120/70mm - 2RU / 2RU</v>
          </cell>
          <cell r="D832" t="str">
            <v>M2</v>
          </cell>
          <cell r="E832">
            <v>293.56</v>
          </cell>
          <cell r="F832"/>
          <cell r="G832">
            <v>293.56</v>
          </cell>
          <cell r="H832">
            <v>15</v>
          </cell>
        </row>
        <row r="833">
          <cell r="B833" t="str">
            <v>14.30.900</v>
          </cell>
          <cell r="C833" t="str">
            <v>Divisória em placas duplas de gesso acartonado, resistência ao fogo 60 minutos, espessura 98/48mm - 2ST / 2ST LM</v>
          </cell>
          <cell r="D833" t="str">
            <v>M2</v>
          </cell>
          <cell r="E833">
            <v>254.67</v>
          </cell>
          <cell r="F833"/>
          <cell r="G833">
            <v>254.67</v>
          </cell>
          <cell r="H833">
            <v>15</v>
          </cell>
        </row>
        <row r="834">
          <cell r="B834" t="str">
            <v>14.30.910</v>
          </cell>
          <cell r="C834" t="str">
            <v>Divisória em placas duplas de gesso acartonado, resistência ao fogo 60 minutos, espessura 98/48mm - 2RU / 2RU LM</v>
          </cell>
          <cell r="D834" t="str">
            <v>M2</v>
          </cell>
          <cell r="E834">
            <v>293.93</v>
          </cell>
          <cell r="F834"/>
          <cell r="G834">
            <v>293.93</v>
          </cell>
          <cell r="H834">
            <v>15</v>
          </cell>
        </row>
        <row r="835">
          <cell r="B835" t="str">
            <v>14.30.920</v>
          </cell>
          <cell r="C835" t="str">
            <v>Divisória em placas duplas de gesso acartonado, resistência ao fogo 60 minutos, espessura 98/48mm - 2ST / 2RU LM</v>
          </cell>
          <cell r="D835" t="str">
            <v>M2</v>
          </cell>
          <cell r="E835">
            <v>257.60000000000002</v>
          </cell>
          <cell r="F835"/>
          <cell r="G835">
            <v>257.60000000000002</v>
          </cell>
          <cell r="H835">
            <v>15</v>
          </cell>
        </row>
        <row r="836">
          <cell r="B836" t="str">
            <v>14.31</v>
          </cell>
          <cell r="C836" t="str">
            <v>Divisória e fechamento.</v>
          </cell>
          <cell r="D836"/>
          <cell r="E836"/>
          <cell r="F836"/>
          <cell r="G836"/>
          <cell r="H836"/>
        </row>
        <row r="837">
          <cell r="B837" t="str">
            <v>14.31.030</v>
          </cell>
          <cell r="C837" t="str">
            <v>Fechamento em placa cimentícia com espessura de 12 mm</v>
          </cell>
          <cell r="D837" t="str">
            <v>M2</v>
          </cell>
          <cell r="E837">
            <v>96.86</v>
          </cell>
          <cell r="F837">
            <v>145.18</v>
          </cell>
          <cell r="G837">
            <v>242.04</v>
          </cell>
          <cell r="H837">
            <v>15</v>
          </cell>
        </row>
        <row r="838">
          <cell r="B838" t="str">
            <v>14.40</v>
          </cell>
          <cell r="C838" t="str">
            <v>Reparos, conservações e complementos - GRUPO 14</v>
          </cell>
          <cell r="D838"/>
          <cell r="E838"/>
          <cell r="F838"/>
          <cell r="G838"/>
          <cell r="H838"/>
        </row>
        <row r="839">
          <cell r="B839" t="str">
            <v>14.40.040</v>
          </cell>
          <cell r="C839" t="str">
            <v>Recolocação de divisórias em chapas com montantes metálicos</v>
          </cell>
          <cell r="D839" t="str">
            <v>M2</v>
          </cell>
          <cell r="E839"/>
          <cell r="F839">
            <v>50.35</v>
          </cell>
          <cell r="G839">
            <v>50.35</v>
          </cell>
          <cell r="H839">
            <v>15</v>
          </cell>
        </row>
        <row r="840">
          <cell r="B840" t="str">
            <v>14.40.060</v>
          </cell>
          <cell r="C840" t="str">
            <v>Tela galvanizada para fixação de alvenaria com dimensão de 6x50cm</v>
          </cell>
          <cell r="D840" t="str">
            <v>UN</v>
          </cell>
          <cell r="E840">
            <v>1.96</v>
          </cell>
          <cell r="F840">
            <v>6.91</v>
          </cell>
          <cell r="G840">
            <v>8.8699999999999992</v>
          </cell>
          <cell r="H840">
            <v>15</v>
          </cell>
        </row>
        <row r="841">
          <cell r="B841" t="str">
            <v>14.40.070</v>
          </cell>
          <cell r="C841" t="str">
            <v>Tela galvanizada para fixação de alvenaria com dimensão de 7,5x50cm</v>
          </cell>
          <cell r="D841" t="str">
            <v>UN</v>
          </cell>
          <cell r="E841">
            <v>2.12</v>
          </cell>
          <cell r="F841">
            <v>6.91</v>
          </cell>
          <cell r="G841">
            <v>9.0299999999999994</v>
          </cell>
          <cell r="H841">
            <v>15</v>
          </cell>
        </row>
        <row r="842">
          <cell r="B842" t="str">
            <v>14.40.080</v>
          </cell>
          <cell r="C842" t="str">
            <v>Tela galvanizada para fixação de alvenaria com dimensão de 10,5x50cm</v>
          </cell>
          <cell r="D842" t="str">
            <v>UN</v>
          </cell>
          <cell r="E842">
            <v>2.59</v>
          </cell>
          <cell r="F842">
            <v>6.91</v>
          </cell>
          <cell r="G842">
            <v>9.5</v>
          </cell>
          <cell r="H842">
            <v>15</v>
          </cell>
        </row>
        <row r="843">
          <cell r="B843" t="str">
            <v>14.40.090</v>
          </cell>
          <cell r="C843" t="str">
            <v>Tela galvanizada para fixação de alvenaria com dimensão de 12x50cm</v>
          </cell>
          <cell r="D843" t="str">
            <v>UN</v>
          </cell>
          <cell r="E843">
            <v>2.74</v>
          </cell>
          <cell r="F843">
            <v>6.91</v>
          </cell>
          <cell r="G843">
            <v>9.65</v>
          </cell>
          <cell r="H843">
            <v>15</v>
          </cell>
        </row>
        <row r="844">
          <cell r="B844" t="str">
            <v>14.40.100</v>
          </cell>
          <cell r="C844" t="str">
            <v>Tela galvanizada para fixação de alvenaria com dimensão de 17x50cm</v>
          </cell>
          <cell r="D844" t="str">
            <v>UN</v>
          </cell>
          <cell r="E844">
            <v>3.75</v>
          </cell>
          <cell r="F844">
            <v>6.91</v>
          </cell>
          <cell r="G844">
            <v>10.66</v>
          </cell>
          <cell r="H844">
            <v>15</v>
          </cell>
        </row>
        <row r="845">
          <cell r="B845" t="str">
            <v>15</v>
          </cell>
          <cell r="C845" t="str">
            <v>ESTRUTURA EM MADEIRA, FERRO, ALUMINIO E CONCRETO</v>
          </cell>
          <cell r="D845"/>
          <cell r="E845"/>
          <cell r="F845"/>
          <cell r="G845"/>
          <cell r="H845"/>
        </row>
        <row r="846">
          <cell r="B846" t="str">
            <v>15.01</v>
          </cell>
          <cell r="C846" t="str">
            <v>Estrutura em madeira para cobertura</v>
          </cell>
          <cell r="D846"/>
          <cell r="E846"/>
          <cell r="F846"/>
          <cell r="G846"/>
          <cell r="H846"/>
        </row>
        <row r="847">
          <cell r="B847" t="str">
            <v>15.01.010</v>
          </cell>
          <cell r="C847" t="str">
            <v>Estrutura de madeira tesourada para telha de barro - vãos até 7,00 m</v>
          </cell>
          <cell r="D847" t="str">
            <v>m²</v>
          </cell>
          <cell r="E847">
            <v>112.18</v>
          </cell>
          <cell r="F847">
            <v>62.94</v>
          </cell>
          <cell r="G847">
            <v>175.12</v>
          </cell>
          <cell r="H847">
            <v>15</v>
          </cell>
        </row>
        <row r="848">
          <cell r="B848" t="str">
            <v>15.01.020</v>
          </cell>
          <cell r="C848" t="str">
            <v>Estrutura de madeira tesourada para telha de barro - vãos de 7,01 a 10,00 m</v>
          </cell>
          <cell r="D848" t="str">
            <v>m²</v>
          </cell>
          <cell r="E848">
            <v>120.33</v>
          </cell>
          <cell r="F848">
            <v>65.45</v>
          </cell>
          <cell r="G848">
            <v>185.78</v>
          </cell>
          <cell r="H848">
            <v>15</v>
          </cell>
        </row>
        <row r="849">
          <cell r="B849" t="str">
            <v>15.01.030</v>
          </cell>
          <cell r="C849" t="str">
            <v>Estrutura de madeira tesourada para telha de barro - vãos de 10,01 a 13,00 m</v>
          </cell>
          <cell r="D849" t="str">
            <v>m²</v>
          </cell>
          <cell r="E849">
            <v>128.47</v>
          </cell>
          <cell r="F849">
            <v>67.97</v>
          </cell>
          <cell r="G849">
            <v>196.44</v>
          </cell>
          <cell r="H849">
            <v>15</v>
          </cell>
        </row>
        <row r="850">
          <cell r="B850" t="str">
            <v>15.01.040</v>
          </cell>
          <cell r="C850" t="str">
            <v>Estrutura de madeira tesourada para telha de barro - vãos de 13,01 a 18,00 m</v>
          </cell>
          <cell r="D850" t="str">
            <v>m²</v>
          </cell>
          <cell r="E850">
            <v>140.88999999999999</v>
          </cell>
          <cell r="F850">
            <v>73.010000000000005</v>
          </cell>
          <cell r="G850">
            <v>213.9</v>
          </cell>
          <cell r="H850">
            <v>15</v>
          </cell>
        </row>
        <row r="851">
          <cell r="B851" t="str">
            <v>15.01.110</v>
          </cell>
          <cell r="C851" t="str">
            <v>Estrutura de madeira tesourada para telha perfil ondulado - vãos até 7,00 m</v>
          </cell>
          <cell r="D851" t="str">
            <v>m²</v>
          </cell>
          <cell r="E851">
            <v>77.069999999999993</v>
          </cell>
          <cell r="F851">
            <v>47.83</v>
          </cell>
          <cell r="G851">
            <v>124.9</v>
          </cell>
          <cell r="H851">
            <v>15</v>
          </cell>
        </row>
        <row r="852">
          <cell r="B852" t="str">
            <v>15.01.120</v>
          </cell>
          <cell r="C852" t="str">
            <v>Estrutura de madeira tesourada para telha perfil ondulado - vãos 7,01 a 10,00 m</v>
          </cell>
          <cell r="D852" t="str">
            <v>m²</v>
          </cell>
          <cell r="E852">
            <v>85.21</v>
          </cell>
          <cell r="F852">
            <v>50.35</v>
          </cell>
          <cell r="G852">
            <v>135.56</v>
          </cell>
          <cell r="H852">
            <v>15</v>
          </cell>
        </row>
        <row r="853">
          <cell r="B853" t="str">
            <v>15.01.130</v>
          </cell>
          <cell r="C853" t="str">
            <v>Estrutura de madeira tesourada para telha perfil ondulado - vãos 10,01 a 13,00 m</v>
          </cell>
          <cell r="D853" t="str">
            <v>m²</v>
          </cell>
          <cell r="E853">
            <v>93.36</v>
          </cell>
          <cell r="F853">
            <v>52.87</v>
          </cell>
          <cell r="G853">
            <v>146.22999999999999</v>
          </cell>
          <cell r="H853">
            <v>15</v>
          </cell>
        </row>
        <row r="854">
          <cell r="B854" t="str">
            <v>15.01.140</v>
          </cell>
          <cell r="C854" t="str">
            <v>Estrutura de madeira tesourada para telha perfil ondulado - vãos 13,01 a 18,00 m</v>
          </cell>
          <cell r="D854" t="str">
            <v>m²</v>
          </cell>
          <cell r="E854">
            <v>101.9</v>
          </cell>
          <cell r="F854">
            <v>57.91</v>
          </cell>
          <cell r="G854">
            <v>159.81</v>
          </cell>
          <cell r="H854">
            <v>15</v>
          </cell>
        </row>
        <row r="855">
          <cell r="B855" t="str">
            <v>15.01.210</v>
          </cell>
          <cell r="C855" t="str">
            <v>Estrutura pontaletada para telhas de barro</v>
          </cell>
          <cell r="D855" t="str">
            <v>m²</v>
          </cell>
          <cell r="E855">
            <v>83.94</v>
          </cell>
          <cell r="F855">
            <v>60.42</v>
          </cell>
          <cell r="G855">
            <v>144.36000000000001</v>
          </cell>
          <cell r="H855">
            <v>15</v>
          </cell>
        </row>
        <row r="856">
          <cell r="B856" t="str">
            <v>15.01.220</v>
          </cell>
          <cell r="C856" t="str">
            <v>Estrutura pontaletada para telhas onduladas</v>
          </cell>
          <cell r="D856" t="str">
            <v>m²</v>
          </cell>
          <cell r="E856">
            <v>63.3</v>
          </cell>
          <cell r="F856">
            <v>45.32</v>
          </cell>
          <cell r="G856">
            <v>108.62</v>
          </cell>
          <cell r="H856">
            <v>15</v>
          </cell>
        </row>
        <row r="857">
          <cell r="B857" t="str">
            <v>15.01.310</v>
          </cell>
          <cell r="C857" t="str">
            <v>Estrutura em terças para telhas de barro</v>
          </cell>
          <cell r="D857" t="str">
            <v>m²</v>
          </cell>
          <cell r="E857">
            <v>78.19</v>
          </cell>
          <cell r="F857">
            <v>32.729999999999997</v>
          </cell>
          <cell r="G857">
            <v>110.92</v>
          </cell>
          <cell r="H857">
            <v>15</v>
          </cell>
        </row>
        <row r="858">
          <cell r="B858" t="str">
            <v>15.01.320</v>
          </cell>
          <cell r="C858" t="str">
            <v>Estrutura em terças para telhas perfil e material qualquer, exceto barro</v>
          </cell>
          <cell r="D858" t="str">
            <v>m²</v>
          </cell>
          <cell r="E858">
            <v>23.79</v>
          </cell>
          <cell r="F858">
            <v>6.42</v>
          </cell>
          <cell r="G858">
            <v>30.21</v>
          </cell>
          <cell r="H858">
            <v>15</v>
          </cell>
        </row>
        <row r="859">
          <cell r="B859" t="str">
            <v>15.01.330</v>
          </cell>
          <cell r="C859" t="str">
            <v>Estrutura em terças para telhas perfil trapezoidal</v>
          </cell>
          <cell r="D859" t="str">
            <v>m²</v>
          </cell>
          <cell r="E859">
            <v>14.87</v>
          </cell>
          <cell r="F859">
            <v>6.42</v>
          </cell>
          <cell r="G859">
            <v>21.29</v>
          </cell>
          <cell r="H859">
            <v>15</v>
          </cell>
        </row>
        <row r="860">
          <cell r="B860" t="str">
            <v>15.03</v>
          </cell>
          <cell r="C860" t="str">
            <v>Estrutura em aço</v>
          </cell>
          <cell r="D860"/>
          <cell r="E860"/>
          <cell r="F860"/>
          <cell r="G860"/>
          <cell r="H860"/>
        </row>
        <row r="861">
          <cell r="B861" t="str">
            <v>15.03.030</v>
          </cell>
          <cell r="C861" t="str">
            <v>Fornecimento e montagem de estrutura em aço ASTM-A36, sem pintura</v>
          </cell>
          <cell r="D861" t="str">
            <v>kg</v>
          </cell>
          <cell r="E861">
            <v>28.72</v>
          </cell>
          <cell r="F861"/>
          <cell r="G861">
            <v>28.72</v>
          </cell>
          <cell r="H861">
            <v>15</v>
          </cell>
        </row>
        <row r="862">
          <cell r="B862" t="str">
            <v>15.03.090</v>
          </cell>
          <cell r="C862" t="str">
            <v>Montagem de estrutura metálica em aço, sem pintura</v>
          </cell>
          <cell r="D862" t="str">
            <v>kg</v>
          </cell>
          <cell r="E862"/>
          <cell r="F862">
            <v>6.47</v>
          </cell>
          <cell r="G862">
            <v>6.47</v>
          </cell>
          <cell r="H862">
            <v>15</v>
          </cell>
        </row>
        <row r="863">
          <cell r="B863" t="str">
            <v>15.03.110</v>
          </cell>
          <cell r="C863" t="str">
            <v>Fornecimento e montagem de estrutura em aço patinável, sem pintura</v>
          </cell>
          <cell r="D863" t="str">
            <v>kg</v>
          </cell>
          <cell r="E863">
            <v>31.09</v>
          </cell>
          <cell r="F863"/>
          <cell r="G863">
            <v>31.09</v>
          </cell>
          <cell r="H863">
            <v>15</v>
          </cell>
        </row>
        <row r="864">
          <cell r="B864" t="str">
            <v>15.03.131</v>
          </cell>
          <cell r="C864" t="str">
            <v>Fornecimento e montagem de estrutura em aço ASTM-A572 Grau 50, sem pintura</v>
          </cell>
          <cell r="D864" t="str">
            <v>kg</v>
          </cell>
          <cell r="E864">
            <v>31.13</v>
          </cell>
          <cell r="F864"/>
          <cell r="G864">
            <v>31.13</v>
          </cell>
          <cell r="H864">
            <v>15</v>
          </cell>
        </row>
        <row r="865">
          <cell r="B865" t="str">
            <v>15.03.140</v>
          </cell>
          <cell r="C865" t="str">
            <v>Fornecimento e montagem de estrutura tubular em aço ASTM-A572 Grau 50, sem pintura</v>
          </cell>
          <cell r="D865" t="str">
            <v>kg</v>
          </cell>
          <cell r="E865">
            <v>32.840000000000003</v>
          </cell>
          <cell r="F865"/>
          <cell r="G865">
            <v>32.840000000000003</v>
          </cell>
          <cell r="H865">
            <v>15</v>
          </cell>
        </row>
        <row r="866">
          <cell r="B866" t="str">
            <v>15.03.150</v>
          </cell>
          <cell r="C866" t="str">
            <v>Fornecimento e montagem de estrutura metálica em perfil metalon, sem pintura</v>
          </cell>
          <cell r="D866" t="str">
            <v>kg</v>
          </cell>
          <cell r="E866">
            <v>10.87</v>
          </cell>
          <cell r="F866">
            <v>6.47</v>
          </cell>
          <cell r="G866">
            <v>17.34</v>
          </cell>
          <cell r="H866">
            <v>15</v>
          </cell>
        </row>
        <row r="867">
          <cell r="B867" t="str">
            <v>15.05</v>
          </cell>
          <cell r="C867" t="str">
            <v>Estrutura pre-fabricada de concreto</v>
          </cell>
          <cell r="D867"/>
          <cell r="E867"/>
          <cell r="F867"/>
          <cell r="G867"/>
          <cell r="H867"/>
        </row>
        <row r="868">
          <cell r="B868" t="str">
            <v>15.05.290</v>
          </cell>
          <cell r="C868" t="str">
            <v>Placas, vigas e pilares em concreto armado pré-moldado - fck= 40 MPa</v>
          </cell>
          <cell r="D868" t="str">
            <v>m³</v>
          </cell>
          <cell r="E868">
            <v>2503.34</v>
          </cell>
          <cell r="F868">
            <v>968.87</v>
          </cell>
          <cell r="G868">
            <v>3472.21</v>
          </cell>
          <cell r="H868">
            <v>15</v>
          </cell>
        </row>
        <row r="869">
          <cell r="B869" t="str">
            <v>15.05.300</v>
          </cell>
          <cell r="C869" t="str">
            <v>Mobiliário em concreto armado pré-moldado - fck= 40 MPa</v>
          </cell>
          <cell r="D869" t="str">
            <v>m³</v>
          </cell>
          <cell r="E869">
            <v>2421.4499999999998</v>
          </cell>
          <cell r="F869">
            <v>1068.96</v>
          </cell>
          <cell r="G869">
            <v>3490.41</v>
          </cell>
          <cell r="H869">
            <v>15</v>
          </cell>
        </row>
        <row r="870">
          <cell r="B870" t="str">
            <v>15.05.520</v>
          </cell>
          <cell r="C870" t="str">
            <v>Placas, vigas e pilares em concreto armado pré-moldado - fck= 35 MPa</v>
          </cell>
          <cell r="D870" t="str">
            <v>m³</v>
          </cell>
          <cell r="E870">
            <v>2233.31</v>
          </cell>
          <cell r="F870">
            <v>921.14</v>
          </cell>
          <cell r="G870">
            <v>3154.45</v>
          </cell>
          <cell r="H870">
            <v>15</v>
          </cell>
        </row>
        <row r="871">
          <cell r="B871" t="str">
            <v>15.05.530</v>
          </cell>
          <cell r="C871" t="str">
            <v>Placas, vigas e pilares em concreto armado pré-moldado - fck= 25 MPa</v>
          </cell>
          <cell r="D871" t="str">
            <v>m³</v>
          </cell>
          <cell r="E871">
            <v>1964.04</v>
          </cell>
          <cell r="F871">
            <v>911.83</v>
          </cell>
          <cell r="G871">
            <v>2875.87</v>
          </cell>
          <cell r="H871">
            <v>15</v>
          </cell>
        </row>
        <row r="872">
          <cell r="B872" t="str">
            <v>15.05.540</v>
          </cell>
          <cell r="C872" t="str">
            <v>Mobiliário em concreto armado pré-moldado - fck= 25 MPa</v>
          </cell>
          <cell r="D872" t="str">
            <v>m³</v>
          </cell>
          <cell r="E872">
            <v>2205.64</v>
          </cell>
          <cell r="F872">
            <v>977</v>
          </cell>
          <cell r="G872">
            <v>3182.64</v>
          </cell>
          <cell r="H872">
            <v>15</v>
          </cell>
        </row>
        <row r="873">
          <cell r="B873" t="str">
            <v>15.20</v>
          </cell>
          <cell r="C873" t="str">
            <v>Reparos, conservações e complementos - GRUPO 15</v>
          </cell>
          <cell r="D873"/>
          <cell r="E873"/>
          <cell r="F873"/>
          <cell r="G873"/>
          <cell r="H873"/>
        </row>
        <row r="874">
          <cell r="B874" t="str">
            <v>15.20.020</v>
          </cell>
          <cell r="C874" t="str">
            <v>Fornecimento de peças diversas para estrutura em madeira</v>
          </cell>
          <cell r="D874" t="str">
            <v>m³</v>
          </cell>
          <cell r="E874">
            <v>3909.5</v>
          </cell>
          <cell r="F874">
            <v>1510.5</v>
          </cell>
          <cell r="G874">
            <v>5420</v>
          </cell>
          <cell r="H874">
            <v>15</v>
          </cell>
        </row>
        <row r="875">
          <cell r="B875" t="str">
            <v>15.20.040</v>
          </cell>
          <cell r="C875" t="str">
            <v>Recolocação de peças lineares em madeira com seção até 60 cm²</v>
          </cell>
          <cell r="D875" t="str">
            <v>m</v>
          </cell>
          <cell r="E875">
            <v>0.1</v>
          </cell>
          <cell r="F875">
            <v>7.05</v>
          </cell>
          <cell r="G875">
            <v>7.15</v>
          </cell>
          <cell r="H875">
            <v>15</v>
          </cell>
        </row>
        <row r="876">
          <cell r="B876" t="str">
            <v>15.20.060</v>
          </cell>
          <cell r="C876" t="str">
            <v>Recolocação de peças lineares em madeira com seção superior a 60 cm²</v>
          </cell>
          <cell r="D876" t="str">
            <v>m</v>
          </cell>
          <cell r="E876">
            <v>0.26</v>
          </cell>
          <cell r="F876">
            <v>18.63</v>
          </cell>
          <cell r="G876">
            <v>18.89</v>
          </cell>
          <cell r="H876">
            <v>15</v>
          </cell>
        </row>
        <row r="877">
          <cell r="B877" t="str">
            <v>16</v>
          </cell>
          <cell r="C877" t="str">
            <v>TELHAMENTO</v>
          </cell>
          <cell r="D877"/>
          <cell r="E877"/>
          <cell r="F877"/>
          <cell r="G877"/>
          <cell r="H877"/>
        </row>
        <row r="878">
          <cell r="B878" t="str">
            <v>16.02</v>
          </cell>
          <cell r="C878" t="str">
            <v>Telhamento em barro</v>
          </cell>
          <cell r="D878"/>
          <cell r="E878"/>
          <cell r="F878"/>
          <cell r="G878"/>
          <cell r="H878"/>
        </row>
        <row r="879">
          <cell r="B879" t="str">
            <v>16.02.010</v>
          </cell>
          <cell r="C879" t="str">
            <v>Telha de barro tipo italiana</v>
          </cell>
          <cell r="D879" t="str">
            <v>m²</v>
          </cell>
          <cell r="E879">
            <v>46.4</v>
          </cell>
          <cell r="F879">
            <v>36.53</v>
          </cell>
          <cell r="G879">
            <v>82.93</v>
          </cell>
          <cell r="H879">
            <v>15</v>
          </cell>
        </row>
        <row r="880">
          <cell r="B880" t="str">
            <v>16.02.020</v>
          </cell>
          <cell r="C880" t="str">
            <v>Telha de barro tipo francesa</v>
          </cell>
          <cell r="D880" t="str">
            <v>m²</v>
          </cell>
          <cell r="E880">
            <v>62.72</v>
          </cell>
          <cell r="F880">
            <v>36.53</v>
          </cell>
          <cell r="G880">
            <v>99.25</v>
          </cell>
          <cell r="H880">
            <v>15</v>
          </cell>
        </row>
        <row r="881">
          <cell r="B881" t="str">
            <v>16.02.030</v>
          </cell>
          <cell r="C881" t="str">
            <v>Telha de barro tipo romana</v>
          </cell>
          <cell r="D881" t="str">
            <v>m²</v>
          </cell>
          <cell r="E881">
            <v>35.36</v>
          </cell>
          <cell r="F881">
            <v>36.53</v>
          </cell>
          <cell r="G881">
            <v>71.89</v>
          </cell>
          <cell r="H881">
            <v>15</v>
          </cell>
        </row>
        <row r="882">
          <cell r="B882" t="str">
            <v>16.02.045</v>
          </cell>
          <cell r="C882" t="str">
            <v>Telha de barro colonial/paulista</v>
          </cell>
          <cell r="D882" t="str">
            <v>m²</v>
          </cell>
          <cell r="E882">
            <v>88.29</v>
          </cell>
          <cell r="F882">
            <v>54.8</v>
          </cell>
          <cell r="G882">
            <v>143.09</v>
          </cell>
          <cell r="H882">
            <v>15</v>
          </cell>
        </row>
        <row r="883">
          <cell r="B883" t="str">
            <v>16.02.060</v>
          </cell>
          <cell r="C883" t="str">
            <v>Telha de barro tipo plan</v>
          </cell>
          <cell r="D883" t="str">
            <v>m²</v>
          </cell>
          <cell r="E883">
            <v>105.03</v>
          </cell>
          <cell r="F883">
            <v>54.8</v>
          </cell>
          <cell r="G883">
            <v>159.83000000000001</v>
          </cell>
          <cell r="H883">
            <v>15</v>
          </cell>
        </row>
        <row r="884">
          <cell r="B884" t="str">
            <v>16.02.120</v>
          </cell>
          <cell r="C884" t="str">
            <v>Emboçamento de beiral em telhas de barro</v>
          </cell>
          <cell r="D884" t="str">
            <v>m</v>
          </cell>
          <cell r="E884">
            <v>1</v>
          </cell>
          <cell r="F884">
            <v>16.11</v>
          </cell>
          <cell r="G884">
            <v>17.11</v>
          </cell>
          <cell r="H884">
            <v>15</v>
          </cell>
        </row>
        <row r="885">
          <cell r="B885" t="str">
            <v>16.02.230</v>
          </cell>
          <cell r="C885" t="str">
            <v>Cumeeira de barro emboçado tipos: plan, romana, italiana, francesa e paulistinha</v>
          </cell>
          <cell r="D885" t="str">
            <v>m</v>
          </cell>
          <cell r="E885">
            <v>13.82</v>
          </cell>
          <cell r="F885">
            <v>20.14</v>
          </cell>
          <cell r="G885">
            <v>33.96</v>
          </cell>
          <cell r="H885">
            <v>15</v>
          </cell>
        </row>
        <row r="886">
          <cell r="B886" t="str">
            <v>16.02.270</v>
          </cell>
          <cell r="C886" t="str">
            <v>Espigão de barro emboçado</v>
          </cell>
          <cell r="D886" t="str">
            <v>m</v>
          </cell>
          <cell r="E886">
            <v>21.43</v>
          </cell>
          <cell r="F886">
            <v>20.14</v>
          </cell>
          <cell r="G886">
            <v>41.57</v>
          </cell>
          <cell r="H886">
            <v>15</v>
          </cell>
        </row>
        <row r="887">
          <cell r="B887" t="str">
            <v>16.03</v>
          </cell>
          <cell r="C887" t="str">
            <v>Telhamento em cimento reforçado com fio sintético (CRFS)</v>
          </cell>
          <cell r="D887"/>
          <cell r="E887"/>
          <cell r="F887"/>
          <cell r="G887"/>
          <cell r="H887"/>
        </row>
        <row r="888">
          <cell r="B888" t="str">
            <v>16.03.010</v>
          </cell>
          <cell r="C888" t="str">
            <v>Telhamento em cimento reforçado com fio sintético CRFS - perfil ondulado de 6 mm</v>
          </cell>
          <cell r="D888" t="str">
            <v>m²</v>
          </cell>
          <cell r="E888">
            <v>39.520000000000003</v>
          </cell>
          <cell r="F888">
            <v>20.14</v>
          </cell>
          <cell r="G888">
            <v>59.66</v>
          </cell>
          <cell r="H888">
            <v>15</v>
          </cell>
        </row>
        <row r="889">
          <cell r="B889" t="str">
            <v>16.03.020</v>
          </cell>
          <cell r="C889" t="str">
            <v>Telhamento em cimento reforçado com fio sintético CRFS - perfil ondulado de 8 mm</v>
          </cell>
          <cell r="D889" t="str">
            <v>m²</v>
          </cell>
          <cell r="E889">
            <v>60.33</v>
          </cell>
          <cell r="F889">
            <v>20.14</v>
          </cell>
          <cell r="G889">
            <v>80.47</v>
          </cell>
          <cell r="H889">
            <v>15</v>
          </cell>
        </row>
        <row r="890">
          <cell r="B890" t="str">
            <v>16.03.030</v>
          </cell>
          <cell r="C890" t="str">
            <v>Telhamento em cimento reforçado com fio sintético CRFS - perfil trapezoidal de 44 cm</v>
          </cell>
          <cell r="D890" t="str">
            <v>m²</v>
          </cell>
          <cell r="E890">
            <v>150.83000000000001</v>
          </cell>
          <cell r="F890">
            <v>20.14</v>
          </cell>
          <cell r="G890">
            <v>170.97</v>
          </cell>
          <cell r="H890">
            <v>15</v>
          </cell>
        </row>
        <row r="891">
          <cell r="B891" t="str">
            <v>16.03.040</v>
          </cell>
          <cell r="C891" t="str">
            <v>Telhamento em cimento reforçado com fio sintético CRFS - perfil modulado</v>
          </cell>
          <cell r="D891" t="str">
            <v>m²</v>
          </cell>
          <cell r="E891">
            <v>160.19999999999999</v>
          </cell>
          <cell r="F891">
            <v>20.14</v>
          </cell>
          <cell r="G891">
            <v>180.34</v>
          </cell>
          <cell r="H891">
            <v>15</v>
          </cell>
        </row>
        <row r="892">
          <cell r="B892" t="str">
            <v>16.03.300</v>
          </cell>
          <cell r="C892" t="str">
            <v>Cumeeira normal em cimento reforçado com fio sintético CRFS - perfil ondulado</v>
          </cell>
          <cell r="D892" t="str">
            <v>m</v>
          </cell>
          <cell r="E892">
            <v>84.15</v>
          </cell>
          <cell r="F892">
            <v>10.07</v>
          </cell>
          <cell r="G892">
            <v>94.22</v>
          </cell>
          <cell r="H892">
            <v>15</v>
          </cell>
        </row>
        <row r="893">
          <cell r="B893" t="str">
            <v>16.03.310</v>
          </cell>
          <cell r="C893" t="str">
            <v>Cumeeira universal em cimento reforçado com fio sintético CRFS - perfil ondulado</v>
          </cell>
          <cell r="D893" t="str">
            <v>m</v>
          </cell>
          <cell r="E893">
            <v>79.010000000000005</v>
          </cell>
          <cell r="F893">
            <v>10.07</v>
          </cell>
          <cell r="G893">
            <v>89.08</v>
          </cell>
          <cell r="H893">
            <v>15</v>
          </cell>
        </row>
        <row r="894">
          <cell r="B894" t="str">
            <v>16.03.320</v>
          </cell>
          <cell r="C894" t="str">
            <v>Cumeeira normal em cimento reforçado com fio sintético CRFS - perfil trapezoidal 44 cm</v>
          </cell>
          <cell r="D894" t="str">
            <v>m</v>
          </cell>
          <cell r="E894">
            <v>112.82</v>
          </cell>
          <cell r="F894">
            <v>10.07</v>
          </cell>
          <cell r="G894">
            <v>122.89</v>
          </cell>
          <cell r="H894">
            <v>15</v>
          </cell>
        </row>
        <row r="895">
          <cell r="B895" t="str">
            <v>16.03.330</v>
          </cell>
          <cell r="C895" t="str">
            <v>Cumeeira normal em cimento reforçado com fio sintético CRFS - perfil modulado</v>
          </cell>
          <cell r="D895" t="str">
            <v>m</v>
          </cell>
          <cell r="E895">
            <v>173.82</v>
          </cell>
          <cell r="F895">
            <v>10.07</v>
          </cell>
          <cell r="G895">
            <v>183.89</v>
          </cell>
          <cell r="H895">
            <v>15</v>
          </cell>
        </row>
        <row r="896">
          <cell r="B896" t="str">
            <v>16.03.360</v>
          </cell>
          <cell r="C896" t="str">
            <v>Espigão em cimento reforçado com fio sintético CRFS - perfil ondulado</v>
          </cell>
          <cell r="D896" t="str">
            <v>m</v>
          </cell>
          <cell r="E896">
            <v>56.3</v>
          </cell>
          <cell r="F896">
            <v>10.07</v>
          </cell>
          <cell r="G896">
            <v>66.37</v>
          </cell>
          <cell r="H896">
            <v>15</v>
          </cell>
        </row>
        <row r="897">
          <cell r="B897" t="str">
            <v>16.03.370</v>
          </cell>
          <cell r="C897" t="str">
            <v>Espigão em cimento reforçado com fio sintético CRFS - perfil modulado</v>
          </cell>
          <cell r="D897" t="str">
            <v>m</v>
          </cell>
          <cell r="E897">
            <v>107.07</v>
          </cell>
          <cell r="F897">
            <v>10.07</v>
          </cell>
          <cell r="G897">
            <v>117.14</v>
          </cell>
          <cell r="H897">
            <v>15</v>
          </cell>
        </row>
        <row r="898">
          <cell r="B898" t="str">
            <v>16.03.400</v>
          </cell>
          <cell r="C898" t="str">
            <v>Rufo em cimento reforçado com fio sintético CRFS - perfil ondulado</v>
          </cell>
          <cell r="D898" t="str">
            <v>m</v>
          </cell>
          <cell r="E898">
            <v>72.78</v>
          </cell>
          <cell r="F898">
            <v>10.07</v>
          </cell>
          <cell r="G898">
            <v>82.85</v>
          </cell>
          <cell r="H898">
            <v>15</v>
          </cell>
        </row>
        <row r="899">
          <cell r="B899" t="str">
            <v>16.10</v>
          </cell>
          <cell r="C899" t="str">
            <v>Telhamento em madeira ou fibra vegetal</v>
          </cell>
          <cell r="D899"/>
          <cell r="E899"/>
          <cell r="F899"/>
          <cell r="G899"/>
          <cell r="H899"/>
        </row>
        <row r="900">
          <cell r="B900" t="str">
            <v>16.10.020</v>
          </cell>
          <cell r="C900" t="str">
            <v>Telha em fibra vegetal, perfil ondulado, com espessura de 3mm</v>
          </cell>
          <cell r="D900" t="str">
            <v>M2</v>
          </cell>
          <cell r="E900">
            <v>80.75</v>
          </cell>
          <cell r="F900">
            <v>32.729999999999997</v>
          </cell>
          <cell r="G900">
            <v>113.48</v>
          </cell>
          <cell r="H900">
            <v>15</v>
          </cell>
        </row>
        <row r="901">
          <cell r="B901" t="str">
            <v>16.10.100</v>
          </cell>
          <cell r="C901" t="str">
            <v>Cumeeira em fibra vegetal, lisa, com espessura de 3mm</v>
          </cell>
          <cell r="D901" t="str">
            <v>M</v>
          </cell>
          <cell r="E901">
            <v>106.76</v>
          </cell>
          <cell r="F901">
            <v>11.08</v>
          </cell>
          <cell r="G901">
            <v>117.84</v>
          </cell>
          <cell r="H901">
            <v>15</v>
          </cell>
        </row>
        <row r="902">
          <cell r="B902" t="str">
            <v>16.12</v>
          </cell>
          <cell r="C902" t="str">
            <v>Telhamento metálico comum</v>
          </cell>
          <cell r="D902"/>
          <cell r="E902"/>
          <cell r="F902"/>
          <cell r="G902"/>
          <cell r="H902"/>
        </row>
        <row r="903">
          <cell r="B903" t="str">
            <v>16.12.020</v>
          </cell>
          <cell r="C903" t="str">
            <v>Telhamento em chapa de aço pré-pintada, perfil ondulado, com espessura de 0,50mm</v>
          </cell>
          <cell r="D903" t="str">
            <v>M2</v>
          </cell>
          <cell r="E903">
            <v>94.05</v>
          </cell>
          <cell r="F903">
            <v>20.14</v>
          </cell>
          <cell r="G903">
            <v>114.19</v>
          </cell>
          <cell r="H903">
            <v>15</v>
          </cell>
        </row>
        <row r="904">
          <cell r="B904" t="str">
            <v>16.12.040</v>
          </cell>
          <cell r="C904" t="str">
            <v>Telhamento em chapa de aço pré-pintada, perfil ondulado calandrado, com espessura de 0,80mm</v>
          </cell>
          <cell r="D904" t="str">
            <v>M2</v>
          </cell>
          <cell r="E904">
            <v>172.57</v>
          </cell>
          <cell r="F904">
            <v>20.14</v>
          </cell>
          <cell r="G904">
            <v>192.71</v>
          </cell>
          <cell r="H904">
            <v>15</v>
          </cell>
        </row>
        <row r="905">
          <cell r="B905" t="str">
            <v>16.12.050</v>
          </cell>
          <cell r="C905" t="str">
            <v>Telhamento em chapa de aço pré-pintada, perfil trapezoidal, com espessura de 0,80mm e altura de 100mm</v>
          </cell>
          <cell r="D905" t="str">
            <v>m²</v>
          </cell>
          <cell r="E905">
            <v>163.25</v>
          </cell>
          <cell r="F905">
            <v>20.14</v>
          </cell>
          <cell r="G905">
            <v>183.39</v>
          </cell>
          <cell r="H905">
            <v>15</v>
          </cell>
        </row>
        <row r="906">
          <cell r="B906" t="str">
            <v>16.12.060</v>
          </cell>
          <cell r="C906" t="str">
            <v>Telhamento em chapa de aço pré-pintada, perfil trapezoidal, com espessura de 0,50mm e altura de 40mm</v>
          </cell>
          <cell r="D906" t="str">
            <v>m²</v>
          </cell>
          <cell r="E906">
            <v>93.37</v>
          </cell>
          <cell r="F906">
            <v>20.14</v>
          </cell>
          <cell r="G906">
            <v>113.51</v>
          </cell>
          <cell r="H906">
            <v>15</v>
          </cell>
        </row>
        <row r="907">
          <cell r="B907" t="str">
            <v>16.12.200</v>
          </cell>
          <cell r="C907" t="str">
            <v>Cumeeira em chapa de aço pré-pintada, perfil trapezoidal, com espessura de 0,50mm</v>
          </cell>
          <cell r="D907" t="str">
            <v>m</v>
          </cell>
          <cell r="E907">
            <v>75.14</v>
          </cell>
          <cell r="F907">
            <v>10.07</v>
          </cell>
          <cell r="G907">
            <v>85.21</v>
          </cell>
          <cell r="H907">
            <v>15</v>
          </cell>
        </row>
        <row r="908">
          <cell r="B908" t="str">
            <v>16.12.220</v>
          </cell>
          <cell r="C908" t="str">
            <v>Cumeeira em chapa de aço pré-pintada, perfil ondulado, com espessura de 0,50mm</v>
          </cell>
          <cell r="D908" t="str">
            <v>m</v>
          </cell>
          <cell r="E908">
            <v>74.97</v>
          </cell>
          <cell r="F908">
            <v>10.07</v>
          </cell>
          <cell r="G908">
            <v>85.04</v>
          </cell>
          <cell r="H908">
            <v>15</v>
          </cell>
        </row>
        <row r="909">
          <cell r="B909" t="str">
            <v>16.13</v>
          </cell>
          <cell r="C909" t="str">
            <v>Telhamento metálico especial</v>
          </cell>
          <cell r="D909"/>
          <cell r="E909"/>
          <cell r="F909"/>
          <cell r="G909"/>
          <cell r="H909"/>
        </row>
        <row r="910">
          <cell r="B910" t="str">
            <v>16.13.060</v>
          </cell>
          <cell r="C910" t="str">
            <v>Telhamento em chapa de aço pré-pintada, tipo sanduíche, espessura de 0,50mm, com lã de rocha</v>
          </cell>
          <cell r="D910" t="str">
            <v>m²</v>
          </cell>
          <cell r="E910">
            <v>166.47</v>
          </cell>
          <cell r="F910">
            <v>50.65</v>
          </cell>
          <cell r="G910">
            <v>217.12</v>
          </cell>
          <cell r="H910">
            <v>15</v>
          </cell>
        </row>
        <row r="911">
          <cell r="B911" t="str">
            <v>16.13.070</v>
          </cell>
          <cell r="C911" t="str">
            <v>Telhamento em chapa de aço pré-pintada, tipo sanduíche, espessura de 0,50mm, com poliisocianurato (PIR)</v>
          </cell>
          <cell r="D911" t="str">
            <v>m²</v>
          </cell>
          <cell r="E911">
            <v>179</v>
          </cell>
          <cell r="F911">
            <v>21.92</v>
          </cell>
          <cell r="G911">
            <v>200.92</v>
          </cell>
          <cell r="H911">
            <v>15</v>
          </cell>
        </row>
        <row r="912">
          <cell r="B912" t="str">
            <v>16.13.130</v>
          </cell>
          <cell r="C912" t="str">
            <v>Telhamento em chapa de aço pré-pintada, tipo sanduíche, espessura de 0,50mm, com poliestireno expandido</v>
          </cell>
          <cell r="D912" t="str">
            <v>m²</v>
          </cell>
          <cell r="E912">
            <v>122.03</v>
          </cell>
          <cell r="F912">
            <v>21.92</v>
          </cell>
          <cell r="G912">
            <v>143.94999999999999</v>
          </cell>
          <cell r="H912">
            <v>15</v>
          </cell>
        </row>
        <row r="913">
          <cell r="B913" t="str">
            <v>16.13.140</v>
          </cell>
          <cell r="C913" t="str">
            <v>Telhamento em chapa de aço galvanizado autoportante, perfil trapezoidal, com espessura de 0,80mm e altura de 120mm</v>
          </cell>
          <cell r="D913" t="str">
            <v>m²</v>
          </cell>
          <cell r="E913">
            <v>116.9</v>
          </cell>
          <cell r="F913">
            <v>20.14</v>
          </cell>
          <cell r="G913">
            <v>137.04</v>
          </cell>
          <cell r="H913">
            <v>15</v>
          </cell>
        </row>
        <row r="914">
          <cell r="B914" t="str">
            <v>16.16</v>
          </cell>
          <cell r="C914" t="str">
            <v>Telhamento em material sintético</v>
          </cell>
          <cell r="D914"/>
          <cell r="E914"/>
          <cell r="F914"/>
          <cell r="G914"/>
          <cell r="H914"/>
        </row>
        <row r="915">
          <cell r="B915" t="str">
            <v>16.16.040</v>
          </cell>
          <cell r="C915" t="str">
            <v>Telha ondulada translúcida em polipropileno</v>
          </cell>
          <cell r="D915" t="str">
            <v>m²</v>
          </cell>
          <cell r="E915">
            <v>69.709999999999994</v>
          </cell>
          <cell r="F915">
            <v>20.14</v>
          </cell>
          <cell r="G915">
            <v>89.85</v>
          </cell>
          <cell r="H915">
            <v>15</v>
          </cell>
        </row>
        <row r="916">
          <cell r="B916" t="str">
            <v>16.16.160</v>
          </cell>
          <cell r="C916" t="str">
            <v>Telha em poliéster reforçado com fibras de vidro, perfil trapezoidal 49</v>
          </cell>
          <cell r="D916" t="str">
            <v>m²</v>
          </cell>
          <cell r="E916">
            <v>112.08</v>
          </cell>
          <cell r="F916">
            <v>20.14</v>
          </cell>
          <cell r="G916">
            <v>132.22</v>
          </cell>
          <cell r="H916">
            <v>15</v>
          </cell>
        </row>
        <row r="917">
          <cell r="B917" t="str">
            <v>16.16.400</v>
          </cell>
          <cell r="C917" t="str">
            <v>Cumeeira para telha de poliéster, tipo perfil trapezoidal 49</v>
          </cell>
          <cell r="D917" t="str">
            <v>M</v>
          </cell>
          <cell r="E917">
            <v>166.52</v>
          </cell>
          <cell r="F917">
            <v>10.07</v>
          </cell>
          <cell r="G917">
            <v>176.59</v>
          </cell>
          <cell r="H917">
            <v>15</v>
          </cell>
        </row>
        <row r="918">
          <cell r="B918" t="str">
            <v>16.20</v>
          </cell>
          <cell r="C918" t="str">
            <v>Telhamento em vidro</v>
          </cell>
          <cell r="D918"/>
          <cell r="E918"/>
          <cell r="F918"/>
          <cell r="G918"/>
          <cell r="H918"/>
        </row>
        <row r="919">
          <cell r="B919" t="str">
            <v>16.20.020</v>
          </cell>
          <cell r="C919" t="str">
            <v>Telhas de vidro para iluminação tipo francesa</v>
          </cell>
          <cell r="D919" t="str">
            <v>UN</v>
          </cell>
          <cell r="E919">
            <v>74.31</v>
          </cell>
          <cell r="F919">
            <v>5.03</v>
          </cell>
          <cell r="G919">
            <v>79.34</v>
          </cell>
          <cell r="H919">
            <v>15</v>
          </cell>
        </row>
        <row r="920">
          <cell r="B920" t="str">
            <v>16.20.040</v>
          </cell>
          <cell r="C920" t="str">
            <v>Telhas de vidro para iluminação tipo colonial/paulistinha</v>
          </cell>
          <cell r="D920" t="str">
            <v>UN</v>
          </cell>
          <cell r="E920">
            <v>74.31</v>
          </cell>
          <cell r="F920">
            <v>5.03</v>
          </cell>
          <cell r="G920">
            <v>79.34</v>
          </cell>
          <cell r="H920">
            <v>15</v>
          </cell>
        </row>
        <row r="921">
          <cell r="B921" t="str">
            <v>16.30</v>
          </cell>
          <cell r="C921" t="str">
            <v>Domos</v>
          </cell>
          <cell r="D921"/>
          <cell r="E921"/>
          <cell r="F921"/>
          <cell r="G921"/>
          <cell r="H921"/>
        </row>
        <row r="922">
          <cell r="B922" t="str">
            <v>16.30.020</v>
          </cell>
          <cell r="C922" t="str">
            <v>Domo de acrílico fixado em perfis de alumínio</v>
          </cell>
          <cell r="D922" t="str">
            <v>M2</v>
          </cell>
          <cell r="E922">
            <v>903.8</v>
          </cell>
          <cell r="F922"/>
          <cell r="G922">
            <v>903.8</v>
          </cell>
          <cell r="H922">
            <v>15</v>
          </cell>
        </row>
        <row r="923">
          <cell r="B923" t="str">
            <v>16.32</v>
          </cell>
          <cell r="C923" t="str">
            <v>Painel, chapas e fechamento</v>
          </cell>
          <cell r="D923"/>
          <cell r="E923"/>
          <cell r="F923"/>
          <cell r="G923"/>
          <cell r="H923"/>
        </row>
        <row r="924">
          <cell r="B924" t="str">
            <v>16.32.070</v>
          </cell>
          <cell r="C924" t="str">
            <v>Cobertura curva em chapa de policarbonato alveolar bronze de 6 mm</v>
          </cell>
          <cell r="D924" t="str">
            <v>M2</v>
          </cell>
          <cell r="E924">
            <v>131.9</v>
          </cell>
          <cell r="F924">
            <v>102.71</v>
          </cell>
          <cell r="G924">
            <v>234.61</v>
          </cell>
          <cell r="H924">
            <v>15</v>
          </cell>
        </row>
        <row r="925">
          <cell r="B925" t="str">
            <v>16.32.120</v>
          </cell>
          <cell r="C925" t="str">
            <v>Cobertura plana em chapa de policarbonato alveolar de 10 mm</v>
          </cell>
          <cell r="D925" t="str">
            <v>M2</v>
          </cell>
          <cell r="E925">
            <v>173.96</v>
          </cell>
          <cell r="F925">
            <v>92.45</v>
          </cell>
          <cell r="G925">
            <v>266.41000000000003</v>
          </cell>
          <cell r="H925">
            <v>15</v>
          </cell>
        </row>
        <row r="926">
          <cell r="B926" t="str">
            <v>16.32.130</v>
          </cell>
          <cell r="C926" t="str">
            <v>Cobertura curva em chapa de policarbonato alveolar bronze de 10 mm</v>
          </cell>
          <cell r="D926" t="str">
            <v>M2</v>
          </cell>
          <cell r="E926">
            <v>176.95</v>
          </cell>
          <cell r="F926">
            <v>102.71</v>
          </cell>
          <cell r="G926">
            <v>279.66000000000003</v>
          </cell>
          <cell r="H926">
            <v>15</v>
          </cell>
        </row>
        <row r="927">
          <cell r="B927" t="str">
            <v>16.33</v>
          </cell>
          <cell r="C927" t="str">
            <v>Calhas e rufos</v>
          </cell>
          <cell r="D927"/>
          <cell r="E927"/>
          <cell r="F927"/>
          <cell r="G927"/>
          <cell r="H927"/>
        </row>
        <row r="928">
          <cell r="B928" t="str">
            <v>16.33.022</v>
          </cell>
          <cell r="C928" t="str">
            <v>Calha, rufo, afins em chapa galvanizada nº 24 - corte 0,33 m</v>
          </cell>
          <cell r="D928" t="str">
            <v>m</v>
          </cell>
          <cell r="E928">
            <v>57.25</v>
          </cell>
          <cell r="F928">
            <v>61.41</v>
          </cell>
          <cell r="G928">
            <v>118.66</v>
          </cell>
          <cell r="H928">
            <v>15</v>
          </cell>
        </row>
        <row r="929">
          <cell r="B929" t="str">
            <v>16.33.052</v>
          </cell>
          <cell r="C929" t="str">
            <v>Calha, rufo, afins em chapa galvanizada nº 24 - corte 0,50 m</v>
          </cell>
          <cell r="D929" t="str">
            <v>m</v>
          </cell>
          <cell r="E929">
            <v>88.55</v>
          </cell>
          <cell r="F929">
            <v>72.58</v>
          </cell>
          <cell r="G929">
            <v>161.13</v>
          </cell>
          <cell r="H929">
            <v>15</v>
          </cell>
        </row>
        <row r="930">
          <cell r="B930" t="str">
            <v>16.33.062</v>
          </cell>
          <cell r="C930" t="str">
            <v>Calha, rufo, afins em chapa galvanizada nº 24 - corte 1,00 m</v>
          </cell>
          <cell r="D930" t="str">
            <v>m</v>
          </cell>
          <cell r="E930">
            <v>165.94</v>
          </cell>
          <cell r="F930">
            <v>78.16</v>
          </cell>
          <cell r="G930">
            <v>244.1</v>
          </cell>
          <cell r="H930">
            <v>15</v>
          </cell>
        </row>
        <row r="931">
          <cell r="B931" t="str">
            <v>16.33.082</v>
          </cell>
          <cell r="C931" t="str">
            <v>Calha, rufo, afins em chapa galvanizada nº 26 - corte 0,33 m</v>
          </cell>
          <cell r="D931" t="str">
            <v>m</v>
          </cell>
          <cell r="E931">
            <v>44.39</v>
          </cell>
          <cell r="F931">
            <v>61.41</v>
          </cell>
          <cell r="G931">
            <v>105.8</v>
          </cell>
          <cell r="H931">
            <v>15</v>
          </cell>
        </row>
        <row r="932">
          <cell r="B932" t="str">
            <v>16.33.102</v>
          </cell>
          <cell r="C932" t="str">
            <v>Calha, rufo, afins em chapa galvanizada nº 26 - corte 0,50 m</v>
          </cell>
          <cell r="D932" t="str">
            <v>m</v>
          </cell>
          <cell r="E932">
            <v>67.91</v>
          </cell>
          <cell r="F932">
            <v>72.58</v>
          </cell>
          <cell r="G932">
            <v>140.49</v>
          </cell>
          <cell r="H932">
            <v>15</v>
          </cell>
        </row>
        <row r="933">
          <cell r="B933" t="str">
            <v>16.33.250</v>
          </cell>
          <cell r="C933" t="str">
            <v>Calha em PVC 125mm, inclusive conexões - AP</v>
          </cell>
          <cell r="D933" t="str">
            <v>m</v>
          </cell>
          <cell r="E933">
            <v>105.91</v>
          </cell>
          <cell r="F933">
            <v>53.03</v>
          </cell>
          <cell r="G933">
            <v>158.94</v>
          </cell>
          <cell r="H933">
            <v>15</v>
          </cell>
        </row>
        <row r="934">
          <cell r="B934" t="str">
            <v>16.33.400</v>
          </cell>
          <cell r="C934" t="str">
            <v>Rufo pré-moldado em concreto, de 14 x 50 x 18,5 cm</v>
          </cell>
          <cell r="D934" t="str">
            <v>un</v>
          </cell>
          <cell r="E934">
            <v>15.58</v>
          </cell>
          <cell r="F934">
            <v>1.59</v>
          </cell>
          <cell r="G934">
            <v>17.170000000000002</v>
          </cell>
          <cell r="H934">
            <v>15</v>
          </cell>
        </row>
        <row r="935">
          <cell r="B935" t="str">
            <v>16.33.410</v>
          </cell>
          <cell r="C935" t="str">
            <v>Rufo pré-moldado em concreto, de 20 x 50 x 26 cm</v>
          </cell>
          <cell r="D935" t="str">
            <v>un</v>
          </cell>
          <cell r="E935">
            <v>18.37</v>
          </cell>
          <cell r="F935">
            <v>2.27</v>
          </cell>
          <cell r="G935">
            <v>20.64</v>
          </cell>
          <cell r="H935">
            <v>15</v>
          </cell>
        </row>
        <row r="936">
          <cell r="B936" t="str">
            <v>16.33.412</v>
          </cell>
          <cell r="C936" t="str">
            <v>Rufo pré-moldado em concreto, largura 24 cm</v>
          </cell>
          <cell r="D936" t="str">
            <v>un</v>
          </cell>
          <cell r="E936">
            <v>20.23</v>
          </cell>
          <cell r="F936">
            <v>3.18</v>
          </cell>
          <cell r="G936">
            <v>23.41</v>
          </cell>
          <cell r="H936">
            <v>15</v>
          </cell>
        </row>
        <row r="937">
          <cell r="B937" t="str">
            <v>16.40</v>
          </cell>
          <cell r="C937" t="str">
            <v>Reparos, conservações e complementos - GRUPO 16</v>
          </cell>
          <cell r="D937"/>
          <cell r="E937"/>
          <cell r="F937"/>
          <cell r="G937"/>
          <cell r="H937"/>
        </row>
        <row r="938">
          <cell r="B938" t="str">
            <v>16.40.040</v>
          </cell>
          <cell r="C938" t="str">
            <v>Recolocação de cumeeiras e espigões de barro</v>
          </cell>
          <cell r="D938" t="str">
            <v>m</v>
          </cell>
          <cell r="E938">
            <v>2.57</v>
          </cell>
          <cell r="F938">
            <v>20.14</v>
          </cell>
          <cell r="G938">
            <v>22.71</v>
          </cell>
          <cell r="H938">
            <v>15</v>
          </cell>
        </row>
        <row r="939">
          <cell r="B939" t="str">
            <v>16.40.060</v>
          </cell>
          <cell r="C939" t="str">
            <v>Recolocação de telha de barro tipo colonial/paulistinha</v>
          </cell>
          <cell r="D939" t="str">
            <v>m²</v>
          </cell>
          <cell r="E939"/>
          <cell r="F939">
            <v>54.8</v>
          </cell>
          <cell r="G939">
            <v>54.8</v>
          </cell>
          <cell r="H939">
            <v>15</v>
          </cell>
        </row>
        <row r="940">
          <cell r="B940" t="str">
            <v>16.40.080</v>
          </cell>
          <cell r="C940" t="str">
            <v>Recolocação de telha de barro tipo plan</v>
          </cell>
          <cell r="D940" t="str">
            <v>m²</v>
          </cell>
          <cell r="E940"/>
          <cell r="F940">
            <v>54.8</v>
          </cell>
          <cell r="G940">
            <v>54.8</v>
          </cell>
          <cell r="H940">
            <v>15</v>
          </cell>
        </row>
        <row r="941">
          <cell r="B941" t="str">
            <v>16.40.090</v>
          </cell>
          <cell r="C941" t="str">
            <v>Recolocação de domo de acrílico, inclusive perfis metálicos de fixação</v>
          </cell>
          <cell r="D941" t="str">
            <v>m²</v>
          </cell>
          <cell r="E941"/>
          <cell r="F941">
            <v>25.18</v>
          </cell>
          <cell r="G941">
            <v>25.18</v>
          </cell>
          <cell r="H941">
            <v>15</v>
          </cell>
        </row>
        <row r="942">
          <cell r="B942" t="str">
            <v>16.40.120</v>
          </cell>
          <cell r="C942" t="str">
            <v>Recolocação de telha de barro tipo francesa</v>
          </cell>
          <cell r="D942" t="str">
            <v>m²</v>
          </cell>
          <cell r="E942"/>
          <cell r="F942">
            <v>36.53</v>
          </cell>
          <cell r="G942">
            <v>36.53</v>
          </cell>
          <cell r="H942">
            <v>15</v>
          </cell>
        </row>
        <row r="943">
          <cell r="B943" t="str">
            <v>16.40.140</v>
          </cell>
          <cell r="C943" t="str">
            <v>Recolocação de telha em fibrocimento ou CRFS, perfil ondulado</v>
          </cell>
          <cell r="D943" t="str">
            <v>m²</v>
          </cell>
          <cell r="E943">
            <v>3.11</v>
          </cell>
          <cell r="F943">
            <v>20.14</v>
          </cell>
          <cell r="G943">
            <v>23.25</v>
          </cell>
          <cell r="H943">
            <v>15</v>
          </cell>
        </row>
        <row r="944">
          <cell r="B944" t="str">
            <v>16.40.150</v>
          </cell>
          <cell r="C944" t="str">
            <v>Recolocação de telha em fibrocimento ou CRFS, perfil modulado ou trapezoidal</v>
          </cell>
          <cell r="D944" t="str">
            <v>m²</v>
          </cell>
          <cell r="E944">
            <v>9.33</v>
          </cell>
          <cell r="F944">
            <v>20.14</v>
          </cell>
          <cell r="G944">
            <v>29.47</v>
          </cell>
          <cell r="H944">
            <v>15</v>
          </cell>
        </row>
        <row r="945">
          <cell r="B945" t="str">
            <v>17</v>
          </cell>
          <cell r="C945" t="str">
            <v>REVESTIMENTO EM MASSA OU FUNDIDO NO LOCAL</v>
          </cell>
          <cell r="D945"/>
          <cell r="E945"/>
          <cell r="F945"/>
          <cell r="G945"/>
          <cell r="H945"/>
        </row>
        <row r="946">
          <cell r="B946" t="str">
            <v>17.01</v>
          </cell>
          <cell r="C946" t="str">
            <v>Regularização de base</v>
          </cell>
          <cell r="D946"/>
          <cell r="E946"/>
          <cell r="F946"/>
          <cell r="G946"/>
          <cell r="H946"/>
        </row>
        <row r="947">
          <cell r="B947" t="str">
            <v>17.01.010</v>
          </cell>
          <cell r="C947" t="str">
            <v>Argamassa de proteção com argila expandida</v>
          </cell>
          <cell r="D947" t="str">
            <v>m³</v>
          </cell>
          <cell r="E947">
            <v>1111.77</v>
          </cell>
          <cell r="F947">
            <v>358.88</v>
          </cell>
          <cell r="G947">
            <v>1470.65</v>
          </cell>
          <cell r="H947">
            <v>15</v>
          </cell>
        </row>
        <row r="948">
          <cell r="B948" t="str">
            <v>17.01.020</v>
          </cell>
          <cell r="C948" t="str">
            <v>Argamassa de regularização e/ou proteção</v>
          </cell>
          <cell r="D948" t="str">
            <v>m³</v>
          </cell>
          <cell r="E948">
            <v>484.93</v>
          </cell>
          <cell r="F948">
            <v>358.88</v>
          </cell>
          <cell r="G948">
            <v>843.81</v>
          </cell>
          <cell r="H948">
            <v>15</v>
          </cell>
        </row>
        <row r="949">
          <cell r="B949" t="str">
            <v>17.01.040</v>
          </cell>
          <cell r="C949" t="str">
            <v>Lastro de concreto impermeabilizado</v>
          </cell>
          <cell r="D949" t="str">
            <v>m³</v>
          </cell>
          <cell r="E949">
            <v>432.76</v>
          </cell>
          <cell r="F949">
            <v>358.88</v>
          </cell>
          <cell r="G949">
            <v>791.64</v>
          </cell>
          <cell r="H949">
            <v>15</v>
          </cell>
        </row>
        <row r="950">
          <cell r="B950" t="str">
            <v>17.01.050</v>
          </cell>
          <cell r="C950" t="str">
            <v>Regularização de piso com nata de cimento</v>
          </cell>
          <cell r="D950" t="str">
            <v>m²</v>
          </cell>
          <cell r="E950">
            <v>4.1100000000000003</v>
          </cell>
          <cell r="F950">
            <v>27.94</v>
          </cell>
          <cell r="G950">
            <v>32.049999999999997</v>
          </cell>
          <cell r="H950">
            <v>15</v>
          </cell>
        </row>
        <row r="951">
          <cell r="B951" t="str">
            <v>17.01.060</v>
          </cell>
          <cell r="C951" t="str">
            <v>Regularização de piso com nata de cimento e adesivo de alto desempenho</v>
          </cell>
          <cell r="D951" t="str">
            <v>m²</v>
          </cell>
          <cell r="E951">
            <v>9.14</v>
          </cell>
          <cell r="F951">
            <v>27.45</v>
          </cell>
          <cell r="G951">
            <v>36.590000000000003</v>
          </cell>
          <cell r="H951">
            <v>15</v>
          </cell>
        </row>
        <row r="952">
          <cell r="B952" t="str">
            <v>17.01.120</v>
          </cell>
          <cell r="C952" t="str">
            <v>Argamassa de cimento e areia traço 1:3, com adesivo acrílico</v>
          </cell>
          <cell r="D952" t="str">
            <v>m³</v>
          </cell>
          <cell r="E952">
            <v>1205.75</v>
          </cell>
          <cell r="F952">
            <v>358.88</v>
          </cell>
          <cell r="G952">
            <v>1564.63</v>
          </cell>
          <cell r="H952">
            <v>15</v>
          </cell>
        </row>
        <row r="953">
          <cell r="B953" t="str">
            <v>17.02</v>
          </cell>
          <cell r="C953" t="str">
            <v>Revestimento em argamassa</v>
          </cell>
          <cell r="D953"/>
          <cell r="E953"/>
          <cell r="F953"/>
          <cell r="G953"/>
          <cell r="H953"/>
        </row>
        <row r="954">
          <cell r="B954" t="str">
            <v>17.02.020</v>
          </cell>
          <cell r="C954" t="str">
            <v>Chapisco</v>
          </cell>
          <cell r="D954" t="str">
            <v>m²</v>
          </cell>
          <cell r="E954">
            <v>2.42</v>
          </cell>
          <cell r="F954">
            <v>5.31</v>
          </cell>
          <cell r="G954">
            <v>7.73</v>
          </cell>
          <cell r="H954">
            <v>15</v>
          </cell>
        </row>
        <row r="955">
          <cell r="B955" t="str">
            <v>17.02.030</v>
          </cell>
          <cell r="C955" t="str">
            <v>Chapisco 1:4 com areia grossa</v>
          </cell>
          <cell r="D955" t="str">
            <v>m²</v>
          </cell>
          <cell r="E955">
            <v>1.55</v>
          </cell>
          <cell r="F955">
            <v>5.31</v>
          </cell>
          <cell r="G955">
            <v>6.86</v>
          </cell>
          <cell r="H955">
            <v>15</v>
          </cell>
        </row>
        <row r="956">
          <cell r="B956" t="str">
            <v>17.02.040</v>
          </cell>
          <cell r="C956" t="str">
            <v>Chapisco com adesivo de alto desempenho</v>
          </cell>
          <cell r="D956" t="str">
            <v>m²</v>
          </cell>
          <cell r="E956">
            <v>7.38</v>
          </cell>
          <cell r="F956">
            <v>5.31</v>
          </cell>
          <cell r="G956">
            <v>12.69</v>
          </cell>
          <cell r="H956">
            <v>15</v>
          </cell>
        </row>
        <row r="957">
          <cell r="B957" t="str">
            <v>17.02.060</v>
          </cell>
          <cell r="C957" t="str">
            <v>Chapisco fino peneirado</v>
          </cell>
          <cell r="D957" t="str">
            <v>m²</v>
          </cell>
          <cell r="E957">
            <v>2.48</v>
          </cell>
          <cell r="F957">
            <v>7.76</v>
          </cell>
          <cell r="G957">
            <v>10.24</v>
          </cell>
          <cell r="H957">
            <v>15</v>
          </cell>
        </row>
        <row r="958">
          <cell r="B958" t="str">
            <v>17.02.080</v>
          </cell>
          <cell r="C958" t="str">
            <v>Chapisco rústico com pedra britada nº 1</v>
          </cell>
          <cell r="D958" t="str">
            <v>m²</v>
          </cell>
          <cell r="E958">
            <v>4.3099999999999996</v>
          </cell>
          <cell r="F958">
            <v>8.24</v>
          </cell>
          <cell r="G958">
            <v>12.55</v>
          </cell>
          <cell r="H958">
            <v>15</v>
          </cell>
        </row>
        <row r="959">
          <cell r="B959" t="str">
            <v>17.02.120</v>
          </cell>
          <cell r="C959" t="str">
            <v>Emboço comum</v>
          </cell>
          <cell r="D959" t="str">
            <v>m²</v>
          </cell>
          <cell r="E959">
            <v>10.08</v>
          </cell>
          <cell r="F959">
            <v>14.61</v>
          </cell>
          <cell r="G959">
            <v>24.69</v>
          </cell>
          <cell r="H959">
            <v>15</v>
          </cell>
        </row>
        <row r="960">
          <cell r="B960" t="str">
            <v>17.02.140</v>
          </cell>
          <cell r="C960" t="str">
            <v>Emboço desempenado com espuma de poliéster</v>
          </cell>
          <cell r="D960" t="str">
            <v>m²</v>
          </cell>
          <cell r="E960">
            <v>10.08</v>
          </cell>
          <cell r="F960">
            <v>20.14</v>
          </cell>
          <cell r="G960">
            <v>30.22</v>
          </cell>
          <cell r="H960">
            <v>15</v>
          </cell>
        </row>
        <row r="961">
          <cell r="B961" t="str">
            <v>17.02.160</v>
          </cell>
          <cell r="C961" t="str">
            <v>Emboço desempenado com argamassa industrializada</v>
          </cell>
          <cell r="D961" t="str">
            <v>m²</v>
          </cell>
          <cell r="E961">
            <v>50.15</v>
          </cell>
          <cell r="F961">
            <v>12.59</v>
          </cell>
          <cell r="G961">
            <v>62.74</v>
          </cell>
          <cell r="H961">
            <v>15</v>
          </cell>
        </row>
        <row r="962">
          <cell r="B962" t="str">
            <v>17.02.220</v>
          </cell>
          <cell r="C962" t="str">
            <v>Reboco</v>
          </cell>
          <cell r="D962" t="str">
            <v>m²</v>
          </cell>
          <cell r="E962">
            <v>2.0099999999999998</v>
          </cell>
          <cell r="F962">
            <v>12.59</v>
          </cell>
          <cell r="G962">
            <v>14.6</v>
          </cell>
          <cell r="H962">
            <v>15</v>
          </cell>
        </row>
        <row r="963">
          <cell r="B963" t="str">
            <v>17.02.260</v>
          </cell>
          <cell r="C963" t="str">
            <v>Barra lisa com acabamento em nata de cimento</v>
          </cell>
          <cell r="D963" t="str">
            <v>m²</v>
          </cell>
          <cell r="E963">
            <v>9.9700000000000006</v>
          </cell>
          <cell r="F963">
            <v>32.729999999999997</v>
          </cell>
          <cell r="G963">
            <v>42.7</v>
          </cell>
          <cell r="H963">
            <v>15</v>
          </cell>
        </row>
        <row r="964">
          <cell r="B964" t="str">
            <v>17.03</v>
          </cell>
          <cell r="C964" t="str">
            <v>Revestimento em cimentado</v>
          </cell>
          <cell r="D964"/>
          <cell r="E964"/>
          <cell r="F964"/>
          <cell r="G964"/>
          <cell r="H964"/>
        </row>
        <row r="965">
          <cell r="B965" t="str">
            <v>17.03.020</v>
          </cell>
          <cell r="C965" t="str">
            <v>Cimentado desempenado</v>
          </cell>
          <cell r="D965" t="str">
            <v>m²</v>
          </cell>
          <cell r="E965">
            <v>9.6999999999999993</v>
          </cell>
          <cell r="F965">
            <v>27.69</v>
          </cell>
          <cell r="G965">
            <v>37.39</v>
          </cell>
          <cell r="H965">
            <v>15</v>
          </cell>
        </row>
        <row r="966">
          <cell r="B966" t="str">
            <v>17.03.040</v>
          </cell>
          <cell r="C966" t="str">
            <v>Cimentado desempenado e alisado (queimado)</v>
          </cell>
          <cell r="D966" t="str">
            <v>m²</v>
          </cell>
          <cell r="E966">
            <v>10.35</v>
          </cell>
          <cell r="F966">
            <v>32.729999999999997</v>
          </cell>
          <cell r="G966">
            <v>43.08</v>
          </cell>
          <cell r="H966">
            <v>15</v>
          </cell>
        </row>
        <row r="967">
          <cell r="B967" t="str">
            <v>17.03.060</v>
          </cell>
          <cell r="C967" t="str">
            <v>Cimentado desempenado e alisado com corante (queimado)</v>
          </cell>
          <cell r="D967" t="str">
            <v>m²</v>
          </cell>
          <cell r="E967">
            <v>30.17</v>
          </cell>
          <cell r="F967">
            <v>32.729999999999997</v>
          </cell>
          <cell r="G967">
            <v>62.9</v>
          </cell>
          <cell r="H967">
            <v>15</v>
          </cell>
        </row>
        <row r="968">
          <cell r="B968" t="str">
            <v>17.03.080</v>
          </cell>
          <cell r="C968" t="str">
            <v>Cimentado semi-áspero</v>
          </cell>
          <cell r="D968" t="str">
            <v>m²</v>
          </cell>
          <cell r="E968">
            <v>9.6999999999999993</v>
          </cell>
          <cell r="F968">
            <v>20.14</v>
          </cell>
          <cell r="G968">
            <v>29.84</v>
          </cell>
          <cell r="H968">
            <v>15</v>
          </cell>
        </row>
        <row r="969">
          <cell r="B969" t="str">
            <v>17.03.100</v>
          </cell>
          <cell r="C969" t="str">
            <v>Cimentado áspero com caneluras</v>
          </cell>
          <cell r="D969" t="str">
            <v>m²</v>
          </cell>
          <cell r="E969">
            <v>9.6999999999999993</v>
          </cell>
          <cell r="F969">
            <v>35.25</v>
          </cell>
          <cell r="G969">
            <v>44.95</v>
          </cell>
          <cell r="H969">
            <v>15</v>
          </cell>
        </row>
        <row r="970">
          <cell r="B970" t="str">
            <v>17.03.200</v>
          </cell>
          <cell r="C970" t="str">
            <v>Degrau em cimentado</v>
          </cell>
          <cell r="D970" t="str">
            <v>m</v>
          </cell>
          <cell r="E970">
            <v>6.97</v>
          </cell>
          <cell r="F970">
            <v>57.02</v>
          </cell>
          <cell r="G970">
            <v>63.99</v>
          </cell>
          <cell r="H970">
            <v>15</v>
          </cell>
        </row>
        <row r="971">
          <cell r="B971" t="str">
            <v>17.03.300</v>
          </cell>
          <cell r="C971" t="str">
            <v>Rodapé em cimentado desempenado e alisado com altura 5 cm</v>
          </cell>
          <cell r="D971" t="str">
            <v>m</v>
          </cell>
          <cell r="E971">
            <v>1.19</v>
          </cell>
          <cell r="F971">
            <v>26.54</v>
          </cell>
          <cell r="G971">
            <v>27.73</v>
          </cell>
          <cell r="H971">
            <v>15</v>
          </cell>
        </row>
        <row r="972">
          <cell r="B972" t="str">
            <v>17.03.310</v>
          </cell>
          <cell r="C972" t="str">
            <v>Rodapé em cimentado desempenado e alisado com altura 7 cm</v>
          </cell>
          <cell r="D972" t="str">
            <v>m</v>
          </cell>
          <cell r="E972">
            <v>1.37</v>
          </cell>
          <cell r="F972">
            <v>26.54</v>
          </cell>
          <cell r="G972">
            <v>27.91</v>
          </cell>
          <cell r="H972">
            <v>15</v>
          </cell>
        </row>
        <row r="973">
          <cell r="B973" t="str">
            <v>17.03.320</v>
          </cell>
          <cell r="C973" t="str">
            <v>Rodapé em cimentado desempenado e alisado com altura 10 cm</v>
          </cell>
          <cell r="D973" t="str">
            <v>m</v>
          </cell>
          <cell r="E973">
            <v>1.63</v>
          </cell>
          <cell r="F973">
            <v>26.54</v>
          </cell>
          <cell r="G973">
            <v>28.17</v>
          </cell>
          <cell r="H973">
            <v>15</v>
          </cell>
        </row>
        <row r="974">
          <cell r="B974" t="str">
            <v>17.03.330</v>
          </cell>
          <cell r="C974" t="str">
            <v>Rodapé em cimentado desempenado e alisado com altura 15 cm</v>
          </cell>
          <cell r="D974" t="str">
            <v>m</v>
          </cell>
          <cell r="E974">
            <v>2.12</v>
          </cell>
          <cell r="F974">
            <v>26.54</v>
          </cell>
          <cell r="G974">
            <v>28.66</v>
          </cell>
          <cell r="H974">
            <v>15</v>
          </cell>
        </row>
        <row r="975">
          <cell r="B975" t="str">
            <v>17.04</v>
          </cell>
          <cell r="C975" t="str">
            <v>Revestimento em gesso</v>
          </cell>
          <cell r="D975"/>
          <cell r="E975"/>
          <cell r="F975"/>
          <cell r="G975"/>
          <cell r="H975"/>
        </row>
        <row r="976">
          <cell r="B976" t="str">
            <v>17.04.020</v>
          </cell>
          <cell r="C976" t="str">
            <v>Revestimento em gesso liso desempenado sobre emboço</v>
          </cell>
          <cell r="D976" t="str">
            <v>m²</v>
          </cell>
          <cell r="E976">
            <v>5.0999999999999996</v>
          </cell>
          <cell r="F976">
            <v>16.739999999999998</v>
          </cell>
          <cell r="G976">
            <v>21.84</v>
          </cell>
          <cell r="H976">
            <v>15</v>
          </cell>
        </row>
        <row r="977">
          <cell r="B977" t="str">
            <v>17.04.040</v>
          </cell>
          <cell r="C977" t="str">
            <v>Revestimento em gesso liso desempenado sobre bloco</v>
          </cell>
          <cell r="D977" t="str">
            <v>m²</v>
          </cell>
          <cell r="E977">
            <v>7.14</v>
          </cell>
          <cell r="F977">
            <v>16.739999999999998</v>
          </cell>
          <cell r="G977">
            <v>23.88</v>
          </cell>
          <cell r="H977">
            <v>15</v>
          </cell>
        </row>
        <row r="978">
          <cell r="B978" t="str">
            <v>17.05</v>
          </cell>
          <cell r="C978" t="str">
            <v>Revestimento em concreto</v>
          </cell>
          <cell r="D978"/>
          <cell r="E978"/>
          <cell r="F978"/>
          <cell r="G978"/>
          <cell r="H978"/>
        </row>
        <row r="979">
          <cell r="B979" t="str">
            <v>17.05.020</v>
          </cell>
          <cell r="C979" t="str">
            <v>Piso com requadro em concreto simples sem controle de fck</v>
          </cell>
          <cell r="D979" t="str">
            <v>m³</v>
          </cell>
          <cell r="E979">
            <v>489.74</v>
          </cell>
          <cell r="F979">
            <v>483.26</v>
          </cell>
          <cell r="G979">
            <v>973</v>
          </cell>
          <cell r="H979">
            <v>15</v>
          </cell>
        </row>
        <row r="980">
          <cell r="B980" t="str">
            <v>17.05.070</v>
          </cell>
          <cell r="C980" t="str">
            <v>Piso com requadro em concreto simples com controle de fck= 20 MPa</v>
          </cell>
          <cell r="D980" t="str">
            <v>m³</v>
          </cell>
          <cell r="E980">
            <v>566.23</v>
          </cell>
          <cell r="F980">
            <v>483.26</v>
          </cell>
          <cell r="G980">
            <v>1049.49</v>
          </cell>
          <cell r="H980">
            <v>15</v>
          </cell>
        </row>
        <row r="981">
          <cell r="B981" t="str">
            <v>17.05.100</v>
          </cell>
          <cell r="C981" t="str">
            <v>Piso com requadro em concreto simples com controle de fck= 25 MPa</v>
          </cell>
          <cell r="D981" t="str">
            <v>m³</v>
          </cell>
          <cell r="E981">
            <v>605.57000000000005</v>
          </cell>
          <cell r="F981">
            <v>483.26</v>
          </cell>
          <cell r="G981">
            <v>1088.83</v>
          </cell>
          <cell r="H981">
            <v>15</v>
          </cell>
        </row>
        <row r="982">
          <cell r="B982" t="str">
            <v>17.05.320</v>
          </cell>
          <cell r="C982" t="str">
            <v>Soleira em concreto simples</v>
          </cell>
          <cell r="D982" t="str">
            <v>m</v>
          </cell>
          <cell r="E982">
            <v>27.17</v>
          </cell>
          <cell r="F982">
            <v>56.16</v>
          </cell>
          <cell r="G982">
            <v>83.33</v>
          </cell>
          <cell r="H982">
            <v>15</v>
          </cell>
        </row>
        <row r="983">
          <cell r="B983" t="str">
            <v>17.05.420</v>
          </cell>
          <cell r="C983" t="str">
            <v>Peitoril em concreto simples</v>
          </cell>
          <cell r="D983" t="str">
            <v>m</v>
          </cell>
          <cell r="E983">
            <v>14.45</v>
          </cell>
          <cell r="F983">
            <v>76.45</v>
          </cell>
          <cell r="G983">
            <v>90.9</v>
          </cell>
          <cell r="H983">
            <v>15</v>
          </cell>
        </row>
        <row r="984">
          <cell r="B984" t="str">
            <v>17.10</v>
          </cell>
          <cell r="C984" t="str">
            <v>Revestimento em granilite fundido no local</v>
          </cell>
          <cell r="D984"/>
          <cell r="E984"/>
          <cell r="F984"/>
          <cell r="G984"/>
          <cell r="H984"/>
        </row>
        <row r="985">
          <cell r="B985" t="str">
            <v>17.10.020</v>
          </cell>
          <cell r="C985" t="str">
            <v>Piso em granilite moldado no local</v>
          </cell>
          <cell r="D985" t="str">
            <v>M2</v>
          </cell>
          <cell r="E985">
            <v>98.3</v>
          </cell>
          <cell r="F985">
            <v>9.08</v>
          </cell>
          <cell r="G985">
            <v>107.38</v>
          </cell>
          <cell r="H985">
            <v>15</v>
          </cell>
        </row>
        <row r="986">
          <cell r="B986" t="str">
            <v>17.10.100</v>
          </cell>
          <cell r="C986" t="str">
            <v>Soleira em granilite moldado no local</v>
          </cell>
          <cell r="D986" t="str">
            <v>M</v>
          </cell>
          <cell r="E986">
            <v>58.61</v>
          </cell>
          <cell r="F986">
            <v>2.27</v>
          </cell>
          <cell r="G986">
            <v>60.88</v>
          </cell>
          <cell r="H986">
            <v>15</v>
          </cell>
        </row>
        <row r="987">
          <cell r="B987" t="str">
            <v>17.10.120</v>
          </cell>
          <cell r="C987" t="str">
            <v>Degrau em granilite moldado no local</v>
          </cell>
          <cell r="D987" t="str">
            <v>M</v>
          </cell>
          <cell r="E987">
            <v>97.85</v>
          </cell>
          <cell r="F987">
            <v>2.73</v>
          </cell>
          <cell r="G987">
            <v>100.58</v>
          </cell>
          <cell r="H987">
            <v>15</v>
          </cell>
        </row>
        <row r="988">
          <cell r="B988" t="str">
            <v>17.10.200</v>
          </cell>
          <cell r="C988" t="str">
            <v>Rodapé qualquer em granilite moldado no local até 10 cm</v>
          </cell>
          <cell r="D988" t="str">
            <v>M</v>
          </cell>
          <cell r="E988">
            <v>54.23</v>
          </cell>
          <cell r="F988">
            <v>4.54</v>
          </cell>
          <cell r="G988">
            <v>58.77</v>
          </cell>
          <cell r="H988">
            <v>15</v>
          </cell>
        </row>
        <row r="989">
          <cell r="B989" t="str">
            <v>17.10.410</v>
          </cell>
          <cell r="C989" t="str">
            <v>Rodapé em placas pré-moldadas de granilite, acabamento encerado, até 10 cm</v>
          </cell>
          <cell r="D989" t="str">
            <v>M</v>
          </cell>
          <cell r="E989">
            <v>128.11000000000001</v>
          </cell>
          <cell r="F989">
            <v>0.55000000000000004</v>
          </cell>
          <cell r="G989">
            <v>128.66</v>
          </cell>
          <cell r="H989">
            <v>15</v>
          </cell>
        </row>
        <row r="990">
          <cell r="B990" t="str">
            <v>17.10.430</v>
          </cell>
          <cell r="C990" t="str">
            <v>Piso em placas de granilite, acabamento encerado</v>
          </cell>
          <cell r="D990" t="str">
            <v>M2</v>
          </cell>
          <cell r="E990">
            <v>267.81</v>
          </cell>
          <cell r="F990">
            <v>5.45</v>
          </cell>
          <cell r="G990">
            <v>273.26</v>
          </cell>
          <cell r="H990">
            <v>15</v>
          </cell>
        </row>
        <row r="991">
          <cell r="B991" t="str">
            <v>17.12</v>
          </cell>
          <cell r="C991" t="str">
            <v>Revestimento industrial fundido no local</v>
          </cell>
          <cell r="D991"/>
          <cell r="E991"/>
          <cell r="F991"/>
          <cell r="G991"/>
          <cell r="H991"/>
        </row>
        <row r="992">
          <cell r="B992" t="str">
            <v>17.12.060</v>
          </cell>
          <cell r="C992" t="str">
            <v>Piso em alta resistência moldado no local 12 mm</v>
          </cell>
          <cell r="D992" t="str">
            <v>M2</v>
          </cell>
          <cell r="E992">
            <v>99.15</v>
          </cell>
          <cell r="F992">
            <v>9.08</v>
          </cell>
          <cell r="G992">
            <v>108.23</v>
          </cell>
          <cell r="H992">
            <v>15</v>
          </cell>
        </row>
        <row r="993">
          <cell r="B993" t="str">
            <v>17.12.100</v>
          </cell>
          <cell r="C993" t="str">
            <v>Soleira em alta resistência moldada no local</v>
          </cell>
          <cell r="D993" t="str">
            <v>M</v>
          </cell>
          <cell r="E993">
            <v>44.62</v>
          </cell>
          <cell r="F993">
            <v>2.27</v>
          </cell>
          <cell r="G993">
            <v>46.89</v>
          </cell>
          <cell r="H993">
            <v>15</v>
          </cell>
        </row>
        <row r="994">
          <cell r="B994" t="str">
            <v>17.12.120</v>
          </cell>
          <cell r="C994" t="str">
            <v>Degrau em alta resistência 8 mm</v>
          </cell>
          <cell r="D994" t="str">
            <v>M</v>
          </cell>
          <cell r="E994">
            <v>104.79</v>
          </cell>
          <cell r="F994">
            <v>2.73</v>
          </cell>
          <cell r="G994">
            <v>107.52</v>
          </cell>
          <cell r="H994">
            <v>15</v>
          </cell>
        </row>
        <row r="995">
          <cell r="B995" t="str">
            <v>17.12.140</v>
          </cell>
          <cell r="C995" t="str">
            <v>Degrau em alta resistência 12 mm</v>
          </cell>
          <cell r="D995" t="str">
            <v>M</v>
          </cell>
          <cell r="E995">
            <v>97.42</v>
          </cell>
          <cell r="F995">
            <v>2.73</v>
          </cell>
          <cell r="G995">
            <v>100.15</v>
          </cell>
          <cell r="H995">
            <v>15</v>
          </cell>
        </row>
        <row r="996">
          <cell r="B996" t="str">
            <v>17.12.240</v>
          </cell>
          <cell r="C996" t="str">
            <v>Rodapé qualquer em alta resistência moldado no local até 10 cm</v>
          </cell>
          <cell r="D996" t="str">
            <v>M</v>
          </cell>
          <cell r="E996">
            <v>47.25</v>
          </cell>
          <cell r="F996">
            <v>4.54</v>
          </cell>
          <cell r="G996">
            <v>51.79</v>
          </cell>
          <cell r="H996">
            <v>15</v>
          </cell>
        </row>
        <row r="997">
          <cell r="B997" t="str">
            <v>17.12.241</v>
          </cell>
          <cell r="C997" t="str">
            <v>Rodapé abaulado, com argamassa epoxi, altura entre 5 a 10 cm</v>
          </cell>
          <cell r="D997" t="str">
            <v>M</v>
          </cell>
          <cell r="E997">
            <v>100.92</v>
          </cell>
          <cell r="F997"/>
          <cell r="G997">
            <v>100.92</v>
          </cell>
          <cell r="H997">
            <v>15</v>
          </cell>
        </row>
        <row r="998">
          <cell r="B998" t="str">
            <v>17.12.302</v>
          </cell>
          <cell r="C998" t="str">
            <v>Piso epóxi autonivelante, múltiplas camadas, espessura 4 mm</v>
          </cell>
          <cell r="D998" t="str">
            <v>M2</v>
          </cell>
          <cell r="E998">
            <v>156.66999999999999</v>
          </cell>
          <cell r="F998"/>
          <cell r="G998">
            <v>156.66999999999999</v>
          </cell>
          <cell r="H998">
            <v>15</v>
          </cell>
        </row>
        <row r="999">
          <cell r="B999" t="str">
            <v>17.12.310</v>
          </cell>
          <cell r="C999" t="str">
            <v>Taxa de mobilização e desmobilização de equipe e equipamentos para execução de piso epóxi</v>
          </cell>
          <cell r="D999" t="str">
            <v>TX</v>
          </cell>
          <cell r="E999">
            <v>1924.5</v>
          </cell>
          <cell r="F999"/>
          <cell r="G999">
            <v>1924.5</v>
          </cell>
          <cell r="H999">
            <v>15</v>
          </cell>
        </row>
        <row r="1000">
          <cell r="B1000" t="str">
            <v>17.20</v>
          </cell>
          <cell r="C1000" t="str">
            <v>Revestimento especial fundido no local</v>
          </cell>
          <cell r="D1000"/>
          <cell r="E1000"/>
          <cell r="F1000"/>
          <cell r="G1000"/>
          <cell r="H1000"/>
        </row>
        <row r="1001">
          <cell r="B1001" t="str">
            <v>17.20.020</v>
          </cell>
          <cell r="C1001" t="str">
            <v>Massa raspada</v>
          </cell>
          <cell r="D1001" t="str">
            <v>M2</v>
          </cell>
          <cell r="E1001">
            <v>34.86</v>
          </cell>
          <cell r="F1001">
            <v>63.83</v>
          </cell>
          <cell r="G1001">
            <v>98.69</v>
          </cell>
          <cell r="H1001">
            <v>15</v>
          </cell>
        </row>
        <row r="1002">
          <cell r="B1002" t="str">
            <v>17.20.040</v>
          </cell>
          <cell r="C1002" t="str">
            <v>Revestimento em granito lavado tipo Fulget uso externo, em faixas até 40 cm</v>
          </cell>
          <cell r="D1002" t="str">
            <v>M</v>
          </cell>
          <cell r="E1002">
            <v>82.21</v>
          </cell>
          <cell r="F1002">
            <v>22.71</v>
          </cell>
          <cell r="G1002">
            <v>104.92</v>
          </cell>
          <cell r="H1002">
            <v>15</v>
          </cell>
        </row>
        <row r="1003">
          <cell r="B1003" t="str">
            <v>17.20.050</v>
          </cell>
          <cell r="C1003" t="str">
            <v>Friso para junta de dilatação em revestimento de granito lavado tipo Fulget</v>
          </cell>
          <cell r="D1003" t="str">
            <v>M</v>
          </cell>
          <cell r="E1003">
            <v>10.81</v>
          </cell>
          <cell r="F1003"/>
          <cell r="G1003">
            <v>10.81</v>
          </cell>
          <cell r="H1003">
            <v>15</v>
          </cell>
        </row>
        <row r="1004">
          <cell r="B1004" t="str">
            <v>17.20.060</v>
          </cell>
          <cell r="C1004" t="str">
            <v>Revestimento em granito lavado tipo Fulget uso externo</v>
          </cell>
          <cell r="D1004" t="str">
            <v>M2</v>
          </cell>
          <cell r="E1004">
            <v>198.51</v>
          </cell>
          <cell r="F1004">
            <v>22.71</v>
          </cell>
          <cell r="G1004">
            <v>221.22</v>
          </cell>
          <cell r="H1004">
            <v>15</v>
          </cell>
        </row>
        <row r="1005">
          <cell r="B1005" t="str">
            <v>17.20.140</v>
          </cell>
          <cell r="C1005" t="str">
            <v>Revestimento texturizado acrílico com microagregados minerais</v>
          </cell>
          <cell r="D1005" t="str">
            <v>M2</v>
          </cell>
          <cell r="E1005">
            <v>14.74</v>
          </cell>
          <cell r="F1005">
            <v>25.04</v>
          </cell>
          <cell r="G1005">
            <v>39.78</v>
          </cell>
          <cell r="H1005">
            <v>15</v>
          </cell>
        </row>
        <row r="1006">
          <cell r="B1006" t="str">
            <v>17.40</v>
          </cell>
          <cell r="C1006" t="str">
            <v>Reparos e conservações em massa e concreto - GRUPO 17</v>
          </cell>
          <cell r="D1006"/>
          <cell r="E1006"/>
          <cell r="F1006"/>
          <cell r="G1006"/>
          <cell r="H1006"/>
        </row>
        <row r="1007">
          <cell r="B1007" t="str">
            <v>17.40.010</v>
          </cell>
          <cell r="C1007" t="str">
            <v>Reparos em piso de granilite - estucamento e polimento</v>
          </cell>
          <cell r="D1007" t="str">
            <v>M2</v>
          </cell>
          <cell r="E1007">
            <v>56.13</v>
          </cell>
          <cell r="F1007"/>
          <cell r="G1007">
            <v>56.13</v>
          </cell>
          <cell r="H1007">
            <v>15</v>
          </cell>
        </row>
        <row r="1008">
          <cell r="B1008" t="str">
            <v>17.40.020</v>
          </cell>
          <cell r="C1008" t="str">
            <v>Reparos em pisos de alta resistência fundidos no local - estucamento e polimento</v>
          </cell>
          <cell r="D1008" t="str">
            <v>M2</v>
          </cell>
          <cell r="E1008">
            <v>49.47</v>
          </cell>
          <cell r="F1008"/>
          <cell r="G1008">
            <v>49.47</v>
          </cell>
          <cell r="H1008">
            <v>15</v>
          </cell>
        </row>
        <row r="1009">
          <cell r="B1009" t="str">
            <v>17.40.030</v>
          </cell>
          <cell r="C1009" t="str">
            <v>Reparos em degrau e espelho de granilite - estucamento e polimento</v>
          </cell>
          <cell r="D1009" t="str">
            <v>M</v>
          </cell>
          <cell r="E1009">
            <v>57.86</v>
          </cell>
          <cell r="F1009"/>
          <cell r="G1009">
            <v>57.86</v>
          </cell>
          <cell r="H1009">
            <v>15</v>
          </cell>
        </row>
        <row r="1010">
          <cell r="B1010" t="str">
            <v>17.40.070</v>
          </cell>
          <cell r="C1010" t="str">
            <v>Reparos em rodapé de granilite - estucamento e polimento</v>
          </cell>
          <cell r="D1010" t="str">
            <v>M</v>
          </cell>
          <cell r="E1010">
            <v>57.82</v>
          </cell>
          <cell r="F1010"/>
          <cell r="G1010">
            <v>57.82</v>
          </cell>
          <cell r="H1010">
            <v>15</v>
          </cell>
        </row>
        <row r="1011">
          <cell r="B1011" t="str">
            <v>17.40.110</v>
          </cell>
          <cell r="C1011" t="str">
            <v>Faixa antiderrapante definitiva para degraus, soleiras, patamares ou pisos</v>
          </cell>
          <cell r="D1011" t="str">
            <v>M</v>
          </cell>
          <cell r="E1011"/>
          <cell r="F1011">
            <v>50.35</v>
          </cell>
          <cell r="G1011">
            <v>50.35</v>
          </cell>
          <cell r="H1011">
            <v>15</v>
          </cell>
        </row>
        <row r="1012">
          <cell r="B1012" t="str">
            <v>17.40.150</v>
          </cell>
          <cell r="C1012" t="str">
            <v>Resina acrílica para piso de granilite</v>
          </cell>
          <cell r="D1012" t="str">
            <v>M2</v>
          </cell>
          <cell r="E1012">
            <v>11.57</v>
          </cell>
          <cell r="F1012">
            <v>25.64</v>
          </cell>
          <cell r="G1012">
            <v>37.21</v>
          </cell>
          <cell r="H1012">
            <v>15</v>
          </cell>
        </row>
        <row r="1013">
          <cell r="B1013" t="str">
            <v>17.40.160</v>
          </cell>
          <cell r="C1013" t="str">
            <v>Resina epóxi para piso de granilite</v>
          </cell>
          <cell r="D1013" t="str">
            <v>M2</v>
          </cell>
          <cell r="E1013">
            <v>26.18</v>
          </cell>
          <cell r="F1013">
            <v>25.64</v>
          </cell>
          <cell r="G1013">
            <v>51.82</v>
          </cell>
          <cell r="H1013">
            <v>15</v>
          </cell>
        </row>
        <row r="1014">
          <cell r="B1014" t="str">
            <v>17.40.180</v>
          </cell>
          <cell r="C1014" t="str">
            <v>Resina acrílica para degrau de granilite</v>
          </cell>
          <cell r="D1014" t="str">
            <v>M</v>
          </cell>
          <cell r="E1014">
            <v>6.17</v>
          </cell>
          <cell r="F1014">
            <v>13.38</v>
          </cell>
          <cell r="G1014">
            <v>19.55</v>
          </cell>
          <cell r="H1014">
            <v>15</v>
          </cell>
        </row>
        <row r="1015">
          <cell r="B1015" t="str">
            <v>17.40.190</v>
          </cell>
          <cell r="C1015" t="str">
            <v>Resina epóxi para degrau de granilite</v>
          </cell>
          <cell r="D1015" t="str">
            <v>M</v>
          </cell>
          <cell r="E1015">
            <v>13.96</v>
          </cell>
          <cell r="F1015">
            <v>13.38</v>
          </cell>
          <cell r="G1015">
            <v>27.34</v>
          </cell>
          <cell r="H1015">
            <v>15</v>
          </cell>
        </row>
        <row r="1016">
          <cell r="B1016" t="str">
            <v>18</v>
          </cell>
          <cell r="C1016" t="str">
            <v>REVESTIMENTO CERAMICO</v>
          </cell>
          <cell r="D1016"/>
          <cell r="E1016"/>
          <cell r="F1016"/>
          <cell r="G1016"/>
          <cell r="H1016"/>
        </row>
        <row r="1017">
          <cell r="B1017" t="str">
            <v>18.05</v>
          </cell>
          <cell r="C1017" t="str">
            <v>Plaqueta laminada para revestimento</v>
          </cell>
          <cell r="D1017"/>
          <cell r="E1017"/>
          <cell r="F1017"/>
          <cell r="G1017"/>
          <cell r="H1017"/>
        </row>
        <row r="1018">
          <cell r="B1018" t="str">
            <v>18.05.020</v>
          </cell>
          <cell r="C1018" t="str">
            <v>Revestimento em plaqueta laminada, para área interna e externa, sem rejunte</v>
          </cell>
          <cell r="D1018" t="str">
            <v>M2</v>
          </cell>
          <cell r="E1018">
            <v>58.83</v>
          </cell>
          <cell r="F1018">
            <v>14.49</v>
          </cell>
          <cell r="G1018">
            <v>73.319999999999993</v>
          </cell>
          <cell r="H1018">
            <v>15</v>
          </cell>
        </row>
        <row r="1019">
          <cell r="B1019" t="str">
            <v>18.06</v>
          </cell>
          <cell r="C1019" t="str">
            <v>Placa cerâmica esmaltada prensada</v>
          </cell>
          <cell r="D1019"/>
          <cell r="E1019"/>
          <cell r="F1019"/>
          <cell r="G1019"/>
          <cell r="H1019"/>
        </row>
        <row r="1020">
          <cell r="B1020" t="str">
            <v>18.06.102</v>
          </cell>
          <cell r="C1020" t="str">
            <v>Placa cerâmica esmaltada PEI-5 para área interna, grupo de absorção BIIb, resistência química B, assentado com argamassa colante industrializada</v>
          </cell>
          <cell r="D1020" t="str">
            <v>M2</v>
          </cell>
          <cell r="E1020">
            <v>34.07</v>
          </cell>
          <cell r="F1020">
            <v>17.16</v>
          </cell>
          <cell r="G1020">
            <v>51.23</v>
          </cell>
          <cell r="H1020">
            <v>15</v>
          </cell>
        </row>
        <row r="1021">
          <cell r="B1021" t="str">
            <v>18.06.103</v>
          </cell>
          <cell r="C1021" t="str">
            <v>Rodapé em placa cerâmica esmaltada PEI-5 para área interna, grupo de absorção BIIb, resistência química B, assentado com argamassa colante industrializada</v>
          </cell>
          <cell r="D1021" t="str">
            <v>M</v>
          </cell>
          <cell r="E1021">
            <v>5.61</v>
          </cell>
          <cell r="F1021">
            <v>1.37</v>
          </cell>
          <cell r="G1021">
            <v>6.98</v>
          </cell>
          <cell r="H1021">
            <v>15</v>
          </cell>
        </row>
        <row r="1022">
          <cell r="B1022" t="str">
            <v>18.06.142</v>
          </cell>
          <cell r="C1022" t="str">
            <v>Placa cerâmica esmaltada antiderrapante PEI-5 para área interna com saída para o exterior, grupo de absorção BIIa, resistência química A, assentado com argamassa colante industrializada</v>
          </cell>
          <cell r="D1022" t="str">
            <v>M2</v>
          </cell>
          <cell r="E1022">
            <v>116.07</v>
          </cell>
          <cell r="F1022">
            <v>17.16</v>
          </cell>
          <cell r="G1022">
            <v>133.22999999999999</v>
          </cell>
          <cell r="H1022">
            <v>15</v>
          </cell>
        </row>
        <row r="1023">
          <cell r="B1023" t="str">
            <v>18.06.143</v>
          </cell>
          <cell r="C1023" t="str">
            <v>Rodapé em placa cerâmica esmaltada antiderrapante PEI-5 para área interna com saída para o exterior, grupo de absorção BIIa, resistência química A, assentado com argamassa colante industrializada</v>
          </cell>
          <cell r="D1023" t="str">
            <v>M</v>
          </cell>
          <cell r="E1023">
            <v>19.399999999999999</v>
          </cell>
          <cell r="F1023">
            <v>1.37</v>
          </cell>
          <cell r="G1023">
            <v>20.77</v>
          </cell>
          <cell r="H1023">
            <v>15</v>
          </cell>
        </row>
        <row r="1024">
          <cell r="B1024" t="str">
            <v>18.06.152</v>
          </cell>
          <cell r="C1024" t="str">
            <v>Placa cerâmica esmaltada PEI-4 para área interna com saída para o exterior, grupo de absorção BIIb, tráfego médio, assentado com argamassa colante industrializada</v>
          </cell>
          <cell r="D1024" t="str">
            <v>M2</v>
          </cell>
          <cell r="E1024">
            <v>40.380000000000003</v>
          </cell>
          <cell r="F1024">
            <v>17.16</v>
          </cell>
          <cell r="G1024">
            <v>57.54</v>
          </cell>
          <cell r="H1024">
            <v>15</v>
          </cell>
        </row>
        <row r="1025">
          <cell r="B1025" t="str">
            <v>18.06.153</v>
          </cell>
          <cell r="C1025" t="str">
            <v>Rodapé em placa cerâmica esmaltada PEI-4 para área interna com saída para o exterior, grupo de absorção BIIb, tráfego médio, assentado com argamassa colante industrializada</v>
          </cell>
          <cell r="D1025" t="str">
            <v>M</v>
          </cell>
          <cell r="E1025">
            <v>6.47</v>
          </cell>
          <cell r="F1025">
            <v>1.37</v>
          </cell>
          <cell r="G1025">
            <v>7.84</v>
          </cell>
          <cell r="H1025">
            <v>15</v>
          </cell>
        </row>
        <row r="1026">
          <cell r="B1026" t="str">
            <v>18.06.182</v>
          </cell>
          <cell r="C1026" t="str">
            <v>Placa cerâmica esmaltada rústica PEI-5 para área interna com saída para o exterior, grupo de absorção BIIb, resistência química B, assentado com argamassa colante industrializada</v>
          </cell>
          <cell r="D1026" t="str">
            <v>M2</v>
          </cell>
          <cell r="E1026">
            <v>35.380000000000003</v>
          </cell>
          <cell r="F1026">
            <v>17.16</v>
          </cell>
          <cell r="G1026">
            <v>52.54</v>
          </cell>
          <cell r="H1026">
            <v>15</v>
          </cell>
        </row>
        <row r="1027">
          <cell r="B1027" t="str">
            <v>18.06.183</v>
          </cell>
          <cell r="C1027" t="str">
            <v>Rodapé em placa cerâmica esmaltada rústica PEI-5 para área interna com saída para o exterior, grupo de absorção BIIb, resistência química B, assentado com argamassa colante industrializada</v>
          </cell>
          <cell r="D1027" t="str">
            <v>M</v>
          </cell>
          <cell r="E1027">
            <v>5.61</v>
          </cell>
          <cell r="F1027">
            <v>1.37</v>
          </cell>
          <cell r="G1027">
            <v>6.98</v>
          </cell>
          <cell r="H1027">
            <v>15</v>
          </cell>
        </row>
        <row r="1028">
          <cell r="B1028" t="str">
            <v>18.06.350</v>
          </cell>
          <cell r="C1028" t="str">
            <v>Assentamento de pisos e revestimentos cerâmicos com argamassa mista</v>
          </cell>
          <cell r="D1028" t="str">
            <v>M2</v>
          </cell>
          <cell r="E1028">
            <v>12.37</v>
          </cell>
          <cell r="F1028">
            <v>72.12</v>
          </cell>
          <cell r="G1028">
            <v>84.49</v>
          </cell>
          <cell r="H1028">
            <v>15</v>
          </cell>
        </row>
        <row r="1029">
          <cell r="B1029" t="str">
            <v>18.06.400</v>
          </cell>
          <cell r="C1029" t="str">
            <v>Rejuntamento em placas cerâmicas com cimento branco, juntas acima de 3 até 5 mm</v>
          </cell>
          <cell r="D1029" t="str">
            <v>M2</v>
          </cell>
          <cell r="E1029">
            <v>1.18</v>
          </cell>
          <cell r="F1029">
            <v>11.45</v>
          </cell>
          <cell r="G1029">
            <v>12.63</v>
          </cell>
          <cell r="H1029">
            <v>15</v>
          </cell>
        </row>
        <row r="1030">
          <cell r="B1030" t="str">
            <v>18.06.410</v>
          </cell>
          <cell r="C1030" t="str">
            <v>Rejuntamento em placas cerâmicas com argamassa industrializada para rejunte, juntas acima de 3 até 5 mm</v>
          </cell>
          <cell r="D1030" t="str">
            <v>M2</v>
          </cell>
          <cell r="E1030">
            <v>2.96</v>
          </cell>
          <cell r="F1030">
            <v>11.45</v>
          </cell>
          <cell r="G1030">
            <v>14.41</v>
          </cell>
          <cell r="H1030">
            <v>15</v>
          </cell>
        </row>
        <row r="1031">
          <cell r="B1031" t="str">
            <v>18.06.420</v>
          </cell>
          <cell r="C1031" t="str">
            <v>Rejuntamento em placas cerâmicas com cimento branco, juntas acima de 5 até 10 mm</v>
          </cell>
          <cell r="D1031" t="str">
            <v>M2</v>
          </cell>
          <cell r="E1031">
            <v>2.36</v>
          </cell>
          <cell r="F1031">
            <v>11.45</v>
          </cell>
          <cell r="G1031">
            <v>13.81</v>
          </cell>
          <cell r="H1031">
            <v>15</v>
          </cell>
        </row>
        <row r="1032">
          <cell r="B1032" t="str">
            <v>18.06.430</v>
          </cell>
          <cell r="C1032" t="str">
            <v>Rejuntamento em placas cerâmicas com argamassa industrializada para rejunte, juntas acima de 5 até 10 mm</v>
          </cell>
          <cell r="D1032" t="str">
            <v>M2</v>
          </cell>
          <cell r="E1032">
            <v>7.39</v>
          </cell>
          <cell r="F1032">
            <v>11.45</v>
          </cell>
          <cell r="G1032">
            <v>18.84</v>
          </cell>
          <cell r="H1032">
            <v>15</v>
          </cell>
        </row>
        <row r="1033">
          <cell r="B1033" t="str">
            <v>18.06.500</v>
          </cell>
          <cell r="C1033" t="str">
            <v>Rejuntamento de rodapé em placas cerâmicas com cimento branco, altura até 10 cm, juntas acima de 3 até 5 mm</v>
          </cell>
          <cell r="D1033" t="str">
            <v>M</v>
          </cell>
          <cell r="E1033">
            <v>0.12</v>
          </cell>
          <cell r="F1033">
            <v>1.28</v>
          </cell>
          <cell r="G1033">
            <v>1.4</v>
          </cell>
          <cell r="H1033">
            <v>15</v>
          </cell>
        </row>
        <row r="1034">
          <cell r="B1034" t="str">
            <v>18.06.510</v>
          </cell>
          <cell r="C1034" t="str">
            <v>Rejuntamento de rodapé em placas cerâmicas com argamassa industrializada para rejunte, altura até 10 cm, juntas acima de 3 até 5 mm</v>
          </cell>
          <cell r="D1034" t="str">
            <v>M</v>
          </cell>
          <cell r="E1034">
            <v>0.3</v>
          </cell>
          <cell r="F1034">
            <v>1.28</v>
          </cell>
          <cell r="G1034">
            <v>1.58</v>
          </cell>
          <cell r="H1034">
            <v>15</v>
          </cell>
        </row>
        <row r="1035">
          <cell r="B1035" t="str">
            <v>18.06.520</v>
          </cell>
          <cell r="C1035" t="str">
            <v>Rejuntamento de rodapé em placas cerâmicas com cimento branco, altura até 10 cm, juntas acima de 5 até 10 mm</v>
          </cell>
          <cell r="D1035" t="str">
            <v>M</v>
          </cell>
          <cell r="E1035">
            <v>0.24</v>
          </cell>
          <cell r="F1035">
            <v>1.28</v>
          </cell>
          <cell r="G1035">
            <v>1.52</v>
          </cell>
          <cell r="H1035">
            <v>15</v>
          </cell>
        </row>
        <row r="1036">
          <cell r="B1036" t="str">
            <v>18.06.530</v>
          </cell>
          <cell r="C1036" t="str">
            <v>Rejuntamento de rodapé em placas cerâmicas com argamassa industrializada para rejunte, altura até 10 cm, juntas acima de 5 até 10 mm</v>
          </cell>
          <cell r="D1036" t="str">
            <v>M</v>
          </cell>
          <cell r="E1036">
            <v>0.74</v>
          </cell>
          <cell r="F1036">
            <v>1.28</v>
          </cell>
          <cell r="G1036">
            <v>2.02</v>
          </cell>
          <cell r="H1036">
            <v>15</v>
          </cell>
        </row>
        <row r="1037">
          <cell r="B1037" t="str">
            <v>18.07</v>
          </cell>
          <cell r="C1037" t="str">
            <v>Placa ceramica nao esmaltada extrudada</v>
          </cell>
          <cell r="D1037"/>
          <cell r="E1037"/>
          <cell r="F1037"/>
          <cell r="G1037"/>
          <cell r="H1037"/>
        </row>
        <row r="1038">
          <cell r="B1038" t="str">
            <v>18.07.020</v>
          </cell>
          <cell r="C1038" t="str">
            <v>Placa cerâmica não esmaltada extrudada de alta resistência química e mecânica, espessura de 9 mm, uso industrial, assentado com argamassa química bicomponente</v>
          </cell>
          <cell r="D1038" t="str">
            <v>M2</v>
          </cell>
          <cell r="E1038">
            <v>159.80000000000001</v>
          </cell>
          <cell r="F1038">
            <v>17.16</v>
          </cell>
          <cell r="G1038">
            <v>176.96</v>
          </cell>
          <cell r="H1038">
            <v>15</v>
          </cell>
        </row>
        <row r="1039">
          <cell r="B1039" t="str">
            <v>18.07.021</v>
          </cell>
          <cell r="C1039" t="str">
            <v>Placa cerâmica não esmaltada extrudada de alta resistência química e mecânica, espessura de 9 mm, uso industrial, assentado com argamassa colante industrial</v>
          </cell>
          <cell r="D1039" t="str">
            <v>M2</v>
          </cell>
          <cell r="E1039">
            <v>201.54</v>
          </cell>
          <cell r="F1039">
            <v>17.16</v>
          </cell>
          <cell r="G1039">
            <v>218.7</v>
          </cell>
          <cell r="H1039">
            <v>15</v>
          </cell>
        </row>
        <row r="1040">
          <cell r="B1040" t="str">
            <v>18.07.040</v>
          </cell>
          <cell r="C1040" t="str">
            <v>Placa cerâmica não esmaltada extrudada de alta resistência química e mecânica, espessura de 14 mm, uso industrial, assentado com argamassa química bicomponente</v>
          </cell>
          <cell r="D1040" t="str">
            <v>M2</v>
          </cell>
          <cell r="E1040">
            <v>178.04</v>
          </cell>
          <cell r="F1040">
            <v>17.16</v>
          </cell>
          <cell r="G1040">
            <v>195.2</v>
          </cell>
          <cell r="H1040">
            <v>15</v>
          </cell>
        </row>
        <row r="1041">
          <cell r="B1041" t="str">
            <v>18.07.080</v>
          </cell>
          <cell r="C1041" t="str">
            <v>Rodapé em placa cerâmica não esmaltada extrudada de alta resistência química e mecânica, altura de 10 cm, uso industrial, assentado com argamassa química bicomponente</v>
          </cell>
          <cell r="D1041" t="str">
            <v>M</v>
          </cell>
          <cell r="E1041">
            <v>44.86</v>
          </cell>
          <cell r="F1041">
            <v>1.72</v>
          </cell>
          <cell r="G1041">
            <v>46.58</v>
          </cell>
          <cell r="H1041">
            <v>15</v>
          </cell>
        </row>
        <row r="1042">
          <cell r="B1042" t="str">
            <v>18.07.160</v>
          </cell>
          <cell r="C1042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D1042" t="str">
            <v>M2</v>
          </cell>
          <cell r="E1042">
            <v>313.47000000000003</v>
          </cell>
          <cell r="F1042">
            <v>17.16</v>
          </cell>
          <cell r="G1042">
            <v>330.63</v>
          </cell>
          <cell r="H1042">
            <v>15</v>
          </cell>
        </row>
        <row r="1043">
          <cell r="B1043" t="str">
            <v>18.07.170</v>
          </cell>
          <cell r="C1043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D1043" t="str">
            <v>M</v>
          </cell>
          <cell r="E1043">
            <v>62.8</v>
          </cell>
          <cell r="F1043">
            <v>1.72</v>
          </cell>
          <cell r="G1043">
            <v>64.52</v>
          </cell>
          <cell r="H1043">
            <v>15</v>
          </cell>
        </row>
        <row r="1044">
          <cell r="B1044" t="str">
            <v>18.07.200</v>
          </cell>
          <cell r="C1044" t="str">
            <v>Rejuntamento em placa cerâmica extrudada antiácida de 9 mm, com argamassa industrializada bicomponente à base de resina furânica, juntas acima de 3 até 6 mm</v>
          </cell>
          <cell r="D1044" t="str">
            <v>M2</v>
          </cell>
          <cell r="E1044">
            <v>43.24</v>
          </cell>
          <cell r="F1044">
            <v>11.45</v>
          </cell>
          <cell r="G1044">
            <v>54.69</v>
          </cell>
          <cell r="H1044">
            <v>15</v>
          </cell>
        </row>
        <row r="1045">
          <cell r="B1045" t="str">
            <v>18.07.210</v>
          </cell>
          <cell r="C1045" t="str">
            <v>Rejuntamento de placa cerâmica extrudada de 9 mm, com argamassa sintética industrializada tricomponente à base de resina epóxi, juntas acima de 3 até 6 mm</v>
          </cell>
          <cell r="D1045" t="str">
            <v>M2</v>
          </cell>
          <cell r="E1045">
            <v>40.9</v>
          </cell>
          <cell r="F1045">
            <v>11.45</v>
          </cell>
          <cell r="G1045">
            <v>52.35</v>
          </cell>
          <cell r="H1045">
            <v>15</v>
          </cell>
        </row>
        <row r="1046">
          <cell r="B1046" t="str">
            <v>18.07.220</v>
          </cell>
          <cell r="C1046" t="str">
            <v>Rejuntamento em placa cerâmica extrudada antiácida, espessura de 14 mm, com argamassa industrializada bicomponente, à base de resina furânica, juntas acima de 3 até 6 mm</v>
          </cell>
          <cell r="D1046" t="str">
            <v>M2</v>
          </cell>
          <cell r="E1046">
            <v>72.06</v>
          </cell>
          <cell r="F1046">
            <v>11.45</v>
          </cell>
          <cell r="G1046">
            <v>83.51</v>
          </cell>
          <cell r="H1046">
            <v>15</v>
          </cell>
        </row>
        <row r="1047">
          <cell r="B1047" t="str">
            <v>18.07.230</v>
          </cell>
          <cell r="C1047" t="str">
            <v>Rejuntamento em placa cerâmica extrudada antiácida de 14 mm, com argamassa sintética industrializada tricomponente, à base de resina epóxi, juntas de 3 até 6 mm</v>
          </cell>
          <cell r="D1047" t="str">
            <v>M2</v>
          </cell>
          <cell r="E1047">
            <v>68.16</v>
          </cell>
          <cell r="F1047">
            <v>11.45</v>
          </cell>
          <cell r="G1047">
            <v>79.61</v>
          </cell>
          <cell r="H1047">
            <v>15</v>
          </cell>
        </row>
        <row r="1048">
          <cell r="B1048" t="str">
            <v>18.07.250</v>
          </cell>
          <cell r="C1048" t="str">
            <v>Rejuntamento em placa cerâmica extrudada antiácida, com argamassa industrializada anticorrosiva bicomponente à base de bauxita, para área de altas temperaturas, juntas acima de 3 até 6 mm</v>
          </cell>
          <cell r="D1048" t="str">
            <v>M2</v>
          </cell>
          <cell r="E1048">
            <v>65.5</v>
          </cell>
          <cell r="F1048">
            <v>11.45</v>
          </cell>
          <cell r="G1048">
            <v>76.95</v>
          </cell>
          <cell r="H1048">
            <v>15</v>
          </cell>
        </row>
        <row r="1049">
          <cell r="B1049" t="str">
            <v>18.07.300</v>
          </cell>
          <cell r="C1049" t="str">
            <v>Rejuntamento de rodapé em placa cerâmica extrudada antiácida de 9 mm, com argamassa industrializada bicomponente à base de resina furânica, juntas acima de 3 até 6 mm</v>
          </cell>
          <cell r="D1049" t="str">
            <v>M</v>
          </cell>
          <cell r="E1049">
            <v>4.32</v>
          </cell>
          <cell r="F1049">
            <v>1.1399999999999999</v>
          </cell>
          <cell r="G1049">
            <v>5.46</v>
          </cell>
          <cell r="H1049">
            <v>15</v>
          </cell>
        </row>
        <row r="1050">
          <cell r="B1050" t="str">
            <v>18.07.310</v>
          </cell>
          <cell r="C1050" t="str">
            <v>Rejuntamento de rodapé em placa cerâmica extrudada antiácida de 9 mm, com argamassa sintética  industrializada tricomponente à base de resina epóxi, juntas acima de 3 até 6 mm</v>
          </cell>
          <cell r="D1050" t="str">
            <v>M</v>
          </cell>
          <cell r="E1050">
            <v>4.09</v>
          </cell>
          <cell r="F1050">
            <v>1.1399999999999999</v>
          </cell>
          <cell r="G1050">
            <v>5.23</v>
          </cell>
          <cell r="H1050">
            <v>15</v>
          </cell>
        </row>
        <row r="1051">
          <cell r="B1051" t="str">
            <v>18.08</v>
          </cell>
          <cell r="C1051" t="str">
            <v>Revestimento em porcelanato</v>
          </cell>
          <cell r="D1051"/>
          <cell r="E1051"/>
          <cell r="F1051"/>
          <cell r="G1051"/>
          <cell r="H1051"/>
        </row>
        <row r="1052">
          <cell r="B1052" t="str">
            <v>18.08.032</v>
          </cell>
          <cell r="C1052" t="str">
            <v>Revestimento em porcelanato esmaltado antiderrapante para área externa e ambiente com alto tráfego, grupo de absorção BIa, assentado com argamassa colante industrializada, rejuntado</v>
          </cell>
          <cell r="D1052" t="str">
            <v>m²</v>
          </cell>
          <cell r="E1052">
            <v>96.97</v>
          </cell>
          <cell r="F1052">
            <v>45.32</v>
          </cell>
          <cell r="G1052">
            <v>142.29</v>
          </cell>
          <cell r="H1052">
            <v>15</v>
          </cell>
        </row>
        <row r="1053">
          <cell r="B1053" t="str">
            <v>18.08.042</v>
          </cell>
          <cell r="C1053" t="str">
            <v>Rodapé em porcelanato esmaltado antiderrapante para área externa e ambiente com alto tráfego, grupo de absorção BIa, assentado com argamassa colante industrializada, rejuntado</v>
          </cell>
          <cell r="D1053" t="str">
            <v>m</v>
          </cell>
          <cell r="E1053">
            <v>17.37</v>
          </cell>
          <cell r="F1053">
            <v>12.59</v>
          </cell>
          <cell r="G1053">
            <v>29.96</v>
          </cell>
          <cell r="H1053">
            <v>15</v>
          </cell>
        </row>
        <row r="1054">
          <cell r="B1054" t="str">
            <v>18.08.062</v>
          </cell>
          <cell r="C1054" t="str">
            <v>Revestimento em porcelanato esmaltado polido para área interna e ambiente com tráfego médio, grupo de absorção BIa, assentado com argamassa colante industrializada, rejuntado</v>
          </cell>
          <cell r="D1054" t="str">
            <v>m²</v>
          </cell>
          <cell r="E1054">
            <v>145.05000000000001</v>
          </cell>
          <cell r="F1054">
            <v>45.32</v>
          </cell>
          <cell r="G1054">
            <v>190.37</v>
          </cell>
          <cell r="H1054">
            <v>15</v>
          </cell>
        </row>
        <row r="1055">
          <cell r="B1055" t="str">
            <v>18.08.072</v>
          </cell>
          <cell r="C1055" t="str">
            <v>Rodapé em porcelanato esmaltado polido para área interna e ambiente com tráfego médio, grupo de absorção BIa, assentado com argamassa colante industrializada, rejuntado</v>
          </cell>
          <cell r="D1055" t="str">
            <v>m</v>
          </cell>
          <cell r="E1055">
            <v>25.74</v>
          </cell>
          <cell r="F1055">
            <v>12.59</v>
          </cell>
          <cell r="G1055">
            <v>38.33</v>
          </cell>
          <cell r="H1055">
            <v>15</v>
          </cell>
        </row>
        <row r="1056">
          <cell r="B1056" t="str">
            <v>18.08.090</v>
          </cell>
          <cell r="C1056" t="str">
            <v>Revestimento em porcelanato esmaltado acetinado para área interna e ambiente com acesso ao exterior, grupo de absorção BIa, resistência química B, assentado com argamassa colante industrializada, rejuntado</v>
          </cell>
          <cell r="D1056" t="str">
            <v>m²</v>
          </cell>
          <cell r="E1056">
            <v>103.74</v>
          </cell>
          <cell r="F1056">
            <v>45.32</v>
          </cell>
          <cell r="G1056">
            <v>149.06</v>
          </cell>
          <cell r="H1056">
            <v>15</v>
          </cell>
        </row>
        <row r="1057">
          <cell r="B1057" t="str">
            <v>18.08.100</v>
          </cell>
          <cell r="C1057" t="str">
            <v>Rodapé em porcelanato esmaltado acetinado para área interna e ambiente com acesso ao exterior, grupo de absorção BIa, resistência química B, assentado com argamassa colante industrializada, rejuntado</v>
          </cell>
          <cell r="D1057" t="str">
            <v>m</v>
          </cell>
          <cell r="E1057">
            <v>18.55</v>
          </cell>
          <cell r="F1057">
            <v>12.59</v>
          </cell>
          <cell r="G1057">
            <v>31.14</v>
          </cell>
          <cell r="H1057">
            <v>15</v>
          </cell>
        </row>
        <row r="1058">
          <cell r="B1058" t="str">
            <v>18.08.110</v>
          </cell>
          <cell r="C1058" t="str">
            <v>Revestimento em porcelanato técnico antiderrapante para área externa, grupo de absorção BIa, assentado com argamassa colante industrializada, rejuntado</v>
          </cell>
          <cell r="D1058" t="str">
            <v>m²</v>
          </cell>
          <cell r="E1058">
            <v>150.97</v>
          </cell>
          <cell r="F1058">
            <v>45.32</v>
          </cell>
          <cell r="G1058">
            <v>196.29</v>
          </cell>
          <cell r="H1058">
            <v>15</v>
          </cell>
        </row>
        <row r="1059">
          <cell r="B1059" t="str">
            <v>18.08.120</v>
          </cell>
          <cell r="C1059" t="str">
            <v>Rodapé em porcelanato técnico antiderrapante para área interna, grupo de absorção BIa, assentado com argamassa colante industrializada, rejuntado</v>
          </cell>
          <cell r="D1059" t="str">
            <v>m</v>
          </cell>
          <cell r="E1059">
            <v>27.04</v>
          </cell>
          <cell r="F1059">
            <v>12.59</v>
          </cell>
          <cell r="G1059">
            <v>39.630000000000003</v>
          </cell>
          <cell r="H1059">
            <v>15</v>
          </cell>
        </row>
        <row r="1060">
          <cell r="B1060" t="str">
            <v>18.08.152</v>
          </cell>
          <cell r="C1060" t="str">
            <v>Revestimento em porcelanato técnico natural para área interna e ambiente com acesso ao exterior, grupo de absorção BIa, assentado com argamassa colante industrializada, rejuntado</v>
          </cell>
          <cell r="D1060" t="str">
            <v>m²</v>
          </cell>
          <cell r="E1060">
            <v>151.69</v>
          </cell>
          <cell r="F1060">
            <v>45.32</v>
          </cell>
          <cell r="G1060">
            <v>197.01</v>
          </cell>
          <cell r="H1060">
            <v>15</v>
          </cell>
        </row>
        <row r="1061">
          <cell r="B1061" t="str">
            <v>18.08.162</v>
          </cell>
          <cell r="C1061" t="str">
            <v>Rodapé em porcelanato técnico natural, para área interna e ambiente com acesso ao exterior, grupo de absorção BIa, assentado com argamassa colante industrializada, rejuntado</v>
          </cell>
          <cell r="D1061" t="str">
            <v>m</v>
          </cell>
          <cell r="E1061">
            <v>27.17</v>
          </cell>
          <cell r="F1061">
            <v>12.59</v>
          </cell>
          <cell r="G1061">
            <v>39.76</v>
          </cell>
          <cell r="H1061">
            <v>15</v>
          </cell>
        </row>
        <row r="1062">
          <cell r="B1062" t="str">
            <v>18.08.170</v>
          </cell>
          <cell r="C1062" t="str">
            <v>Revestimento em porcelanato técnico polido para área interna e ambiente de médio tráfego, grupo de absorção BIa, coeficiente de atrito I, assentado com argamassa colante industrializada, rejuntado</v>
          </cell>
          <cell r="D1062" t="str">
            <v>m²</v>
          </cell>
          <cell r="E1062">
            <v>202.03</v>
          </cell>
          <cell r="F1062">
            <v>45.32</v>
          </cell>
          <cell r="G1062">
            <v>247.35</v>
          </cell>
          <cell r="H1062">
            <v>15</v>
          </cell>
        </row>
        <row r="1063">
          <cell r="B1063" t="str">
            <v>18.08.180</v>
          </cell>
          <cell r="C1063" t="str">
            <v>Rodapé em porcelanato técnico polido para área interna e ambiente de médio tráfego, grupo de absorção BIa, assentado com argamassa colante industrializada, rejuntado</v>
          </cell>
          <cell r="D1063" t="str">
            <v>m</v>
          </cell>
          <cell r="E1063">
            <v>35.93</v>
          </cell>
          <cell r="F1063">
            <v>12.59</v>
          </cell>
          <cell r="G1063">
            <v>48.52</v>
          </cell>
          <cell r="H1063">
            <v>15</v>
          </cell>
        </row>
        <row r="1064">
          <cell r="B1064" t="str">
            <v>18.11</v>
          </cell>
          <cell r="C1064" t="str">
            <v>Revestimento em placa ceramica esmaltada</v>
          </cell>
          <cell r="D1064"/>
          <cell r="E1064"/>
          <cell r="F1064"/>
          <cell r="G1064"/>
          <cell r="H1064"/>
        </row>
        <row r="1065">
          <cell r="B1065" t="str">
            <v>18.11.012</v>
          </cell>
          <cell r="C1065" t="str">
            <v>Revestimento em placa cerâmica esmaltada de 7,5x7,5 cm, assentado e rejuntado com argamassa industrializada</v>
          </cell>
          <cell r="D1065" t="str">
            <v>m²</v>
          </cell>
          <cell r="E1065">
            <v>137.80000000000001</v>
          </cell>
          <cell r="F1065">
            <v>25.66</v>
          </cell>
          <cell r="G1065">
            <v>163.46</v>
          </cell>
          <cell r="H1065">
            <v>15</v>
          </cell>
        </row>
        <row r="1066">
          <cell r="B1066" t="str">
            <v>18.11.022</v>
          </cell>
          <cell r="C1066" t="str">
            <v>Revestimento em placa cerâmica esmaltada de 10x10 cm, assentado e rejuntado com argamassa industrializada</v>
          </cell>
          <cell r="D1066" t="str">
            <v>m²</v>
          </cell>
          <cell r="E1066">
            <v>114.06</v>
          </cell>
          <cell r="F1066">
            <v>25.66</v>
          </cell>
          <cell r="G1066">
            <v>139.72</v>
          </cell>
          <cell r="H1066">
            <v>15</v>
          </cell>
        </row>
        <row r="1067">
          <cell r="B1067" t="str">
            <v>18.11.032</v>
          </cell>
          <cell r="C1067" t="str">
            <v>Revestimento em placa cerâmica esmaltada de 15x15 cm, tipo monocolor, assentado e rejuntado com argamassa industrializada</v>
          </cell>
          <cell r="D1067" t="str">
            <v>m²</v>
          </cell>
          <cell r="E1067">
            <v>75.239999999999995</v>
          </cell>
          <cell r="F1067">
            <v>25.66</v>
          </cell>
          <cell r="G1067">
            <v>100.9</v>
          </cell>
          <cell r="H1067">
            <v>15</v>
          </cell>
        </row>
        <row r="1068">
          <cell r="B1068" t="str">
            <v>18.11.042</v>
          </cell>
          <cell r="C1068" t="str">
            <v>Revestimento em placa cerâmica esmaltada de 20x20 cm, tipo monocolor, assentado e rejuntado com argamassa industrializada</v>
          </cell>
          <cell r="D1068" t="str">
            <v>m²</v>
          </cell>
          <cell r="E1068">
            <v>89.26</v>
          </cell>
          <cell r="F1068">
            <v>25.66</v>
          </cell>
          <cell r="G1068">
            <v>114.92</v>
          </cell>
          <cell r="H1068">
            <v>15</v>
          </cell>
        </row>
        <row r="1069">
          <cell r="B1069" t="str">
            <v>18.11.052</v>
          </cell>
          <cell r="C1069" t="str">
            <v>Revestimento em placa cerâmica esmaltada, tipo monoporosa, assentado e rejuntado com argamassa industrializada</v>
          </cell>
          <cell r="D1069" t="str">
            <v>m²</v>
          </cell>
          <cell r="E1069">
            <v>86.72</v>
          </cell>
          <cell r="F1069">
            <v>25.66</v>
          </cell>
          <cell r="G1069">
            <v>112.38</v>
          </cell>
          <cell r="H1069">
            <v>15</v>
          </cell>
        </row>
        <row r="1070">
          <cell r="B1070" t="str">
            <v>18.12</v>
          </cell>
          <cell r="C1070" t="str">
            <v>Revestimento em pastilha e mosaico</v>
          </cell>
          <cell r="D1070"/>
          <cell r="E1070"/>
          <cell r="F1070"/>
          <cell r="G1070"/>
          <cell r="H1070"/>
        </row>
        <row r="1071">
          <cell r="B1071" t="str">
            <v>18.12.020</v>
          </cell>
          <cell r="C1071" t="str">
            <v>Revestimento em pastilha de porcelana natural ou esmaltada de 5x5 cm, assentado e rejuntado com argamassa colante industrializada</v>
          </cell>
          <cell r="D1071" t="str">
            <v>M2</v>
          </cell>
          <cell r="E1071">
            <v>175.02</v>
          </cell>
          <cell r="F1071">
            <v>32.479999999999997</v>
          </cell>
          <cell r="G1071">
            <v>207.5</v>
          </cell>
          <cell r="H1071">
            <v>15</v>
          </cell>
        </row>
        <row r="1072">
          <cell r="B1072" t="str">
            <v>18.12.120</v>
          </cell>
          <cell r="C1072" t="str">
            <v>Revestimento em pastilha de porcelana natural ou esmaltada de 2,5x2,5 cm, assentado e rejuntado com argamassa colante industrializada</v>
          </cell>
          <cell r="D1072" t="str">
            <v>M2</v>
          </cell>
          <cell r="E1072">
            <v>176.2</v>
          </cell>
          <cell r="F1072">
            <v>32.479999999999997</v>
          </cell>
          <cell r="G1072">
            <v>208.68</v>
          </cell>
          <cell r="H1072">
            <v>15</v>
          </cell>
        </row>
        <row r="1073">
          <cell r="B1073" t="str">
            <v>18.12.140</v>
          </cell>
          <cell r="C1073" t="str">
            <v>Revestimento em pastilha de porcelana natural ou esmaltada de 2,5x5 cm, assentado e rejuntado com argamassa colante industrializada</v>
          </cell>
          <cell r="D1073" t="str">
            <v>M2</v>
          </cell>
          <cell r="E1073">
            <v>275.68</v>
          </cell>
          <cell r="F1073">
            <v>32.479999999999997</v>
          </cell>
          <cell r="G1073">
            <v>308.16000000000003</v>
          </cell>
          <cell r="H1073">
            <v>15</v>
          </cell>
        </row>
        <row r="1074">
          <cell r="B1074" t="str">
            <v>18.13</v>
          </cell>
          <cell r="C1074" t="str">
            <v>Revestimento ceramico nao esmaltado extrudado</v>
          </cell>
          <cell r="D1074"/>
          <cell r="E1074"/>
          <cell r="F1074"/>
          <cell r="G1074"/>
          <cell r="H1074"/>
        </row>
        <row r="1075">
          <cell r="B1075" t="str">
            <v>18.13.010</v>
          </cell>
          <cell r="C1075" t="str">
            <v>Revestimento em placa cerâmica não esmaltada extrudada, de alta resistência química e mecânica, espessura de 9 mm, assentado com argamassa colante industrializada</v>
          </cell>
          <cell r="D1075" t="str">
            <v>M2</v>
          </cell>
          <cell r="E1075">
            <v>133.53</v>
          </cell>
          <cell r="F1075">
            <v>20.78</v>
          </cell>
          <cell r="G1075">
            <v>154.31</v>
          </cell>
          <cell r="H1075">
            <v>15</v>
          </cell>
        </row>
        <row r="1076">
          <cell r="B1076" t="str">
            <v>18.13.020</v>
          </cell>
          <cell r="C1076" t="str">
            <v>Revestimento em placa cerâmica extrudada de alta resistência química e mecânica, espessura entre 9 e 10 mm, assentado com argamassa industrializada de alta aderência</v>
          </cell>
          <cell r="D1076" t="str">
            <v>M2</v>
          </cell>
          <cell r="E1076">
            <v>142.47999999999999</v>
          </cell>
          <cell r="F1076">
            <v>20.78</v>
          </cell>
          <cell r="G1076">
            <v>163.26</v>
          </cell>
          <cell r="H1076">
            <v>15</v>
          </cell>
        </row>
        <row r="1077">
          <cell r="B1077" t="str">
            <v>18.13.202</v>
          </cell>
          <cell r="C1077" t="str">
            <v>Rejuntamento em placa cerâmica extrudada, espessura entre 9 e 10 mm, com argamassa industrial anticorrosiva à base de resina epóxi, juntas de 6 a 10 mm</v>
          </cell>
          <cell r="D1077" t="str">
            <v>m²</v>
          </cell>
          <cell r="E1077">
            <v>59.64</v>
          </cell>
          <cell r="F1077">
            <v>11.45</v>
          </cell>
          <cell r="G1077">
            <v>71.09</v>
          </cell>
          <cell r="H1077">
            <v>15</v>
          </cell>
        </row>
        <row r="1078">
          <cell r="B1078" t="str">
            <v>19</v>
          </cell>
          <cell r="C1078" t="str">
            <v>REVESTIMENTO EM PEDRA</v>
          </cell>
          <cell r="D1078"/>
          <cell r="E1078"/>
          <cell r="F1078"/>
          <cell r="G1078"/>
          <cell r="H1078"/>
        </row>
        <row r="1079">
          <cell r="B1079" t="str">
            <v>19.01</v>
          </cell>
          <cell r="C1079" t="str">
            <v>Granito</v>
          </cell>
          <cell r="D1079"/>
          <cell r="E1079"/>
          <cell r="F1079"/>
          <cell r="G1079"/>
          <cell r="H1079"/>
        </row>
        <row r="1080">
          <cell r="B1080" t="str">
            <v>19.01.022</v>
          </cell>
          <cell r="C1080" t="str">
            <v>Revestimento em granito, espessura de 2 cm, acabamento polido</v>
          </cell>
          <cell r="D1080" t="str">
            <v>m²</v>
          </cell>
          <cell r="E1080">
            <v>463.76</v>
          </cell>
          <cell r="F1080">
            <v>50.25</v>
          </cell>
          <cell r="G1080">
            <v>514.01</v>
          </cell>
          <cell r="H1080">
            <v>15</v>
          </cell>
        </row>
        <row r="1081">
          <cell r="B1081" t="str">
            <v>19.01.062</v>
          </cell>
          <cell r="C1081" t="str">
            <v>Peitoril e/ou soleira em granito, espessura de 2 cm e largura até 20 cm, acabamento polido</v>
          </cell>
          <cell r="D1081" t="str">
            <v>m</v>
          </cell>
          <cell r="E1081">
            <v>164.48</v>
          </cell>
          <cell r="F1081">
            <v>15.07</v>
          </cell>
          <cell r="G1081">
            <v>179.55</v>
          </cell>
          <cell r="H1081">
            <v>15</v>
          </cell>
        </row>
        <row r="1082">
          <cell r="B1082" t="str">
            <v>19.01.064</v>
          </cell>
          <cell r="C1082" t="str">
            <v>Peitoril e/ou soleira em granito, espessura de 2 cm e largura de 21 cm até 30 cm, acabamento polido</v>
          </cell>
          <cell r="D1082" t="str">
            <v>m</v>
          </cell>
          <cell r="E1082">
            <v>193.49</v>
          </cell>
          <cell r="F1082">
            <v>22.61</v>
          </cell>
          <cell r="G1082">
            <v>216.1</v>
          </cell>
          <cell r="H1082">
            <v>15</v>
          </cell>
        </row>
        <row r="1083">
          <cell r="B1083" t="str">
            <v>19.01.122</v>
          </cell>
          <cell r="C1083" t="str">
            <v>Degrau e espelho de granito, espessura de 2 cm, acabamento polido</v>
          </cell>
          <cell r="D1083" t="str">
            <v>m</v>
          </cell>
          <cell r="E1083">
            <v>397.32</v>
          </cell>
          <cell r="F1083">
            <v>37.69</v>
          </cell>
          <cell r="G1083">
            <v>435.01</v>
          </cell>
          <cell r="H1083">
            <v>15</v>
          </cell>
        </row>
        <row r="1084">
          <cell r="B1084" t="str">
            <v>19.01.322</v>
          </cell>
          <cell r="C1084" t="str">
            <v>Rodapé em granito, espessura de 2 cm e altura de 7 cm, acabamento polido</v>
          </cell>
          <cell r="D1084" t="str">
            <v>m</v>
          </cell>
          <cell r="E1084">
            <v>78.27</v>
          </cell>
          <cell r="F1084">
            <v>7.54</v>
          </cell>
          <cell r="G1084">
            <v>85.81</v>
          </cell>
          <cell r="H1084">
            <v>15</v>
          </cell>
        </row>
        <row r="1085">
          <cell r="B1085" t="str">
            <v>19.01.324</v>
          </cell>
          <cell r="C1085" t="str">
            <v>Rodapé em granito, espessura de 2 cm e altura de 7,1 cm até 10 cm, acabamento polido</v>
          </cell>
          <cell r="D1085" t="str">
            <v>m</v>
          </cell>
          <cell r="E1085">
            <v>91.94</v>
          </cell>
          <cell r="F1085">
            <v>7.54</v>
          </cell>
          <cell r="G1085">
            <v>99.48</v>
          </cell>
          <cell r="H1085">
            <v>15</v>
          </cell>
        </row>
        <row r="1086">
          <cell r="B1086" t="str">
            <v>19.02</v>
          </cell>
          <cell r="C1086" t="str">
            <v>Marmore</v>
          </cell>
          <cell r="D1086"/>
          <cell r="E1086"/>
          <cell r="F1086"/>
          <cell r="G1086"/>
          <cell r="H1086"/>
        </row>
        <row r="1087">
          <cell r="B1087" t="str">
            <v>19.02.020</v>
          </cell>
          <cell r="C1087" t="str">
            <v>Revestimento em mármore branco, espessura de 2 cm, assente com massa</v>
          </cell>
          <cell r="D1087" t="str">
            <v>M2</v>
          </cell>
          <cell r="E1087">
            <v>919.96</v>
          </cell>
          <cell r="F1087">
            <v>50.25</v>
          </cell>
          <cell r="G1087">
            <v>970.21</v>
          </cell>
          <cell r="H1087">
            <v>15</v>
          </cell>
        </row>
        <row r="1088">
          <cell r="B1088" t="str">
            <v>19.02.040</v>
          </cell>
          <cell r="C1088" t="str">
            <v>Revestimento em mármore travertino nacional, espessura de 2 cm, assente com massa</v>
          </cell>
          <cell r="D1088" t="str">
            <v>M2</v>
          </cell>
          <cell r="E1088">
            <v>958.02</v>
          </cell>
          <cell r="F1088">
            <v>50.25</v>
          </cell>
          <cell r="G1088">
            <v>1008.27</v>
          </cell>
          <cell r="H1088">
            <v>15</v>
          </cell>
        </row>
        <row r="1089">
          <cell r="B1089" t="str">
            <v>19.02.060</v>
          </cell>
          <cell r="C1089" t="str">
            <v>Revestimento em mármore branco, espessura de 3 cm, assente com massa</v>
          </cell>
          <cell r="D1089" t="str">
            <v>M2</v>
          </cell>
          <cell r="E1089">
            <v>1079.82</v>
          </cell>
          <cell r="F1089">
            <v>50.25</v>
          </cell>
          <cell r="G1089">
            <v>1130.07</v>
          </cell>
          <cell r="H1089">
            <v>15</v>
          </cell>
        </row>
        <row r="1090">
          <cell r="B1090" t="str">
            <v>19.02.080</v>
          </cell>
          <cell r="C1090" t="str">
            <v>Revestimento em mármore travertino nacional, espessura de 3 cm, assente com massa</v>
          </cell>
          <cell r="D1090" t="str">
            <v>M2</v>
          </cell>
          <cell r="E1090">
            <v>1084.02</v>
          </cell>
          <cell r="F1090">
            <v>50.25</v>
          </cell>
          <cell r="G1090">
            <v>1134.27</v>
          </cell>
          <cell r="H1090">
            <v>15</v>
          </cell>
        </row>
        <row r="1091">
          <cell r="B1091" t="str">
            <v>19.02.220</v>
          </cell>
          <cell r="C1091" t="str">
            <v>Degrau e espelho em mármore branco, espessura de 2 cm</v>
          </cell>
          <cell r="D1091" t="str">
            <v>M</v>
          </cell>
          <cell r="E1091">
            <v>441.48</v>
          </cell>
          <cell r="F1091">
            <v>37.69</v>
          </cell>
          <cell r="G1091">
            <v>479.17</v>
          </cell>
          <cell r="H1091">
            <v>15</v>
          </cell>
        </row>
        <row r="1092">
          <cell r="B1092" t="str">
            <v>19.02.240</v>
          </cell>
          <cell r="C1092" t="str">
            <v>Degrau e espelho em mármore travertino nacional, espessura de 2 cm</v>
          </cell>
          <cell r="D1092" t="str">
            <v>M</v>
          </cell>
          <cell r="E1092">
            <v>495.08</v>
          </cell>
          <cell r="F1092">
            <v>37.69</v>
          </cell>
          <cell r="G1092">
            <v>532.77</v>
          </cell>
          <cell r="H1092">
            <v>15</v>
          </cell>
        </row>
        <row r="1093">
          <cell r="B1093" t="str">
            <v>19.02.250</v>
          </cell>
          <cell r="C1093" t="str">
            <v>Rodapé em mármore branco, espessura de 2 cm e altura de 7 cm</v>
          </cell>
          <cell r="D1093" t="str">
            <v>M</v>
          </cell>
          <cell r="E1093">
            <v>69.31</v>
          </cell>
          <cell r="F1093">
            <v>10.050000000000001</v>
          </cell>
          <cell r="G1093">
            <v>79.36</v>
          </cell>
          <cell r="H1093">
            <v>15</v>
          </cell>
        </row>
        <row r="1094">
          <cell r="B1094" t="str">
            <v>19.03</v>
          </cell>
          <cell r="C1094" t="str">
            <v>Pedra</v>
          </cell>
          <cell r="D1094"/>
          <cell r="E1094"/>
          <cell r="F1094"/>
          <cell r="G1094"/>
          <cell r="H1094"/>
        </row>
        <row r="1095">
          <cell r="B1095" t="str">
            <v>19.03.060</v>
          </cell>
          <cell r="C1095" t="str">
            <v>Revestimento em pedra mineira comum</v>
          </cell>
          <cell r="D1095" t="str">
            <v>M2</v>
          </cell>
          <cell r="E1095">
            <v>272.41000000000003</v>
          </cell>
          <cell r="F1095">
            <v>45.32</v>
          </cell>
          <cell r="G1095">
            <v>317.73</v>
          </cell>
          <cell r="H1095">
            <v>15</v>
          </cell>
        </row>
        <row r="1096">
          <cell r="B1096" t="str">
            <v>19.03.090</v>
          </cell>
          <cell r="C1096" t="str">
            <v>Revestimento em pedra Miracema</v>
          </cell>
          <cell r="D1096" t="str">
            <v>M2</v>
          </cell>
          <cell r="E1096">
            <v>65.709999999999994</v>
          </cell>
          <cell r="F1096">
            <v>45.32</v>
          </cell>
          <cell r="G1096">
            <v>111.03</v>
          </cell>
          <cell r="H1096">
            <v>15</v>
          </cell>
        </row>
        <row r="1097">
          <cell r="B1097" t="str">
            <v>19.03.110</v>
          </cell>
          <cell r="C1097" t="str">
            <v>Rodapé em pedra Miracema, altura de 11,5 cm</v>
          </cell>
          <cell r="D1097" t="str">
            <v>M</v>
          </cell>
          <cell r="E1097">
            <v>8.93</v>
          </cell>
          <cell r="F1097">
            <v>13.59</v>
          </cell>
          <cell r="G1097">
            <v>22.52</v>
          </cell>
          <cell r="H1097">
            <v>15</v>
          </cell>
        </row>
        <row r="1098">
          <cell r="B1098" t="str">
            <v>19.03.220</v>
          </cell>
          <cell r="C1098" t="str">
            <v>Rodapé em pedra mineira simples, altura de 10 cm</v>
          </cell>
          <cell r="D1098" t="str">
            <v>M</v>
          </cell>
          <cell r="E1098">
            <v>57.31</v>
          </cell>
          <cell r="F1098">
            <v>6.8</v>
          </cell>
          <cell r="G1098">
            <v>64.11</v>
          </cell>
          <cell r="H1098">
            <v>15</v>
          </cell>
        </row>
        <row r="1099">
          <cell r="B1099" t="str">
            <v>19.03.260</v>
          </cell>
          <cell r="C1099" t="str">
            <v>Revestimento em pedra ardósia selecionada</v>
          </cell>
          <cell r="D1099" t="str">
            <v>M2</v>
          </cell>
          <cell r="E1099">
            <v>73.34</v>
          </cell>
          <cell r="F1099">
            <v>20.14</v>
          </cell>
          <cell r="G1099">
            <v>93.48</v>
          </cell>
          <cell r="H1099">
            <v>15</v>
          </cell>
        </row>
        <row r="1100">
          <cell r="B1100" t="str">
            <v>19.03.270</v>
          </cell>
          <cell r="C1100" t="str">
            <v>Rodapé em pedra ardósia, altura de 7 cm</v>
          </cell>
          <cell r="D1100" t="str">
            <v>M</v>
          </cell>
          <cell r="E1100">
            <v>18.190000000000001</v>
          </cell>
          <cell r="F1100">
            <v>6.8</v>
          </cell>
          <cell r="G1100">
            <v>24.99</v>
          </cell>
          <cell r="H1100">
            <v>15</v>
          </cell>
        </row>
        <row r="1101">
          <cell r="B1101" t="str">
            <v>19.03.290</v>
          </cell>
          <cell r="C1101" t="str">
            <v>Peitoril e/ou soleira em ardósia, espessura de 2 cm e largura até 20 cm</v>
          </cell>
          <cell r="D1101" t="str">
            <v>M</v>
          </cell>
          <cell r="E1101">
            <v>88.06</v>
          </cell>
          <cell r="F1101">
            <v>13.59</v>
          </cell>
          <cell r="G1101">
            <v>101.65</v>
          </cell>
          <cell r="H1101">
            <v>15</v>
          </cell>
        </row>
        <row r="1102">
          <cell r="B1102" t="str">
            <v>19.20</v>
          </cell>
          <cell r="C1102" t="str">
            <v>Reparos, conservacoes e complementos - GRUPO 19</v>
          </cell>
          <cell r="D1102"/>
          <cell r="E1102"/>
          <cell r="F1102"/>
          <cell r="G1102"/>
          <cell r="H1102"/>
        </row>
        <row r="1103">
          <cell r="B1103" t="str">
            <v>19.20.020</v>
          </cell>
          <cell r="C1103" t="str">
            <v>Recolocação de mármore, pedras e granitos, assentes com massa</v>
          </cell>
          <cell r="D1103" t="str">
            <v>M2</v>
          </cell>
          <cell r="E1103">
            <v>25.14</v>
          </cell>
          <cell r="F1103">
            <v>45.32</v>
          </cell>
          <cell r="G1103">
            <v>70.459999999999994</v>
          </cell>
          <cell r="H1103">
            <v>15</v>
          </cell>
        </row>
        <row r="1104">
          <cell r="B1104" t="str">
            <v>20</v>
          </cell>
          <cell r="C1104" t="str">
            <v>REVESTIMENTO EM MADEIRA</v>
          </cell>
          <cell r="D1104"/>
          <cell r="E1104"/>
          <cell r="F1104"/>
          <cell r="G1104"/>
          <cell r="H1104"/>
        </row>
        <row r="1105">
          <cell r="B1105" t="str">
            <v>20.01</v>
          </cell>
          <cell r="C1105" t="str">
            <v>Lambris de madeira</v>
          </cell>
          <cell r="D1105"/>
          <cell r="E1105"/>
          <cell r="F1105"/>
          <cell r="G1105"/>
          <cell r="H1105"/>
        </row>
        <row r="1106">
          <cell r="B1106" t="str">
            <v>20.01.040</v>
          </cell>
          <cell r="C1106" t="str">
            <v>Lambril em madeira macho/fêmea tarugado, exceto pinus</v>
          </cell>
          <cell r="D1106" t="str">
            <v>M2</v>
          </cell>
          <cell r="E1106">
            <v>103.53</v>
          </cell>
          <cell r="F1106">
            <v>77.790000000000006</v>
          </cell>
          <cell r="G1106">
            <v>181.32</v>
          </cell>
          <cell r="H1106">
            <v>15</v>
          </cell>
        </row>
        <row r="1107">
          <cell r="B1107" t="str">
            <v>20.03</v>
          </cell>
          <cell r="C1107" t="str">
            <v>Soalho de madeira</v>
          </cell>
          <cell r="D1107"/>
          <cell r="E1107"/>
          <cell r="F1107"/>
          <cell r="G1107"/>
          <cell r="H1107"/>
        </row>
        <row r="1108">
          <cell r="B1108" t="str">
            <v>20.03.010</v>
          </cell>
          <cell r="C1108" t="str">
            <v>Soalho em tábua de madeira aparelhada</v>
          </cell>
          <cell r="D1108" t="str">
            <v>M2</v>
          </cell>
          <cell r="E1108">
            <v>732.01</v>
          </cell>
          <cell r="F1108"/>
          <cell r="G1108">
            <v>732.01</v>
          </cell>
          <cell r="H1108">
            <v>15</v>
          </cell>
        </row>
        <row r="1109">
          <cell r="B1109" t="str">
            <v>20.04</v>
          </cell>
          <cell r="C1109" t="str">
            <v>Tacos</v>
          </cell>
          <cell r="D1109"/>
          <cell r="E1109"/>
          <cell r="F1109"/>
          <cell r="G1109"/>
          <cell r="H1109"/>
        </row>
        <row r="1110">
          <cell r="B1110" t="str">
            <v>20.04.020</v>
          </cell>
          <cell r="C1110" t="str">
            <v>Piso em tacos de Ipê colado</v>
          </cell>
          <cell r="D1110" t="str">
            <v>M2</v>
          </cell>
          <cell r="E1110">
            <v>393.64</v>
          </cell>
          <cell r="F1110">
            <v>25.57</v>
          </cell>
          <cell r="G1110">
            <v>419.21</v>
          </cell>
          <cell r="H1110">
            <v>15</v>
          </cell>
        </row>
        <row r="1111">
          <cell r="B1111" t="str">
            <v>20.10</v>
          </cell>
          <cell r="C1111" t="str">
            <v>Rodape de madeira</v>
          </cell>
          <cell r="D1111"/>
          <cell r="E1111"/>
          <cell r="F1111"/>
          <cell r="G1111"/>
          <cell r="H1111"/>
        </row>
        <row r="1112">
          <cell r="B1112" t="str">
            <v>20.10.040</v>
          </cell>
          <cell r="C1112" t="str">
            <v>Rodapé de madeira de 7 x 1,5 cm</v>
          </cell>
          <cell r="D1112" t="str">
            <v>M</v>
          </cell>
          <cell r="E1112">
            <v>28.94</v>
          </cell>
          <cell r="F1112">
            <v>16.98</v>
          </cell>
          <cell r="G1112">
            <v>45.92</v>
          </cell>
          <cell r="H1112">
            <v>15</v>
          </cell>
        </row>
        <row r="1113">
          <cell r="B1113" t="str">
            <v>20.10.120</v>
          </cell>
          <cell r="C1113" t="str">
            <v>Cordão de madeira</v>
          </cell>
          <cell r="D1113" t="str">
            <v>M</v>
          </cell>
          <cell r="E1113">
            <v>4.33</v>
          </cell>
          <cell r="F1113">
            <v>4.1500000000000004</v>
          </cell>
          <cell r="G1113">
            <v>8.48</v>
          </cell>
          <cell r="H1113">
            <v>15</v>
          </cell>
        </row>
        <row r="1114">
          <cell r="B1114" t="str">
            <v>20.20</v>
          </cell>
          <cell r="C1114" t="str">
            <v>Reparos, conservacoes e complementos - GRUPO 20</v>
          </cell>
          <cell r="D1114"/>
          <cell r="E1114"/>
          <cell r="F1114"/>
          <cell r="G1114"/>
          <cell r="H1114"/>
        </row>
        <row r="1115">
          <cell r="B1115" t="str">
            <v>20.20.020</v>
          </cell>
          <cell r="C1115" t="str">
            <v>Recolocação de soalho em madeira</v>
          </cell>
          <cell r="D1115" t="str">
            <v>M2</v>
          </cell>
          <cell r="E1115">
            <v>0.42</v>
          </cell>
          <cell r="F1115">
            <v>10.07</v>
          </cell>
          <cell r="G1115">
            <v>10.49</v>
          </cell>
          <cell r="H1115">
            <v>15</v>
          </cell>
        </row>
        <row r="1116">
          <cell r="B1116" t="str">
            <v>20.20.040</v>
          </cell>
          <cell r="C1116" t="str">
            <v>Recolocação de tacos soltos com cola</v>
          </cell>
          <cell r="D1116" t="str">
            <v>M2</v>
          </cell>
          <cell r="E1116">
            <v>24.66</v>
          </cell>
          <cell r="F1116">
            <v>25.57</v>
          </cell>
          <cell r="G1116">
            <v>50.23</v>
          </cell>
          <cell r="H1116">
            <v>15</v>
          </cell>
        </row>
        <row r="1117">
          <cell r="B1117" t="str">
            <v>20.20.100</v>
          </cell>
          <cell r="C1117" t="str">
            <v>Recolocação de rodapé e cordão de madeira</v>
          </cell>
          <cell r="D1117" t="str">
            <v>M</v>
          </cell>
          <cell r="E1117">
            <v>0.42</v>
          </cell>
          <cell r="F1117">
            <v>12.83</v>
          </cell>
          <cell r="G1117">
            <v>13.25</v>
          </cell>
          <cell r="H1117">
            <v>15</v>
          </cell>
        </row>
        <row r="1118">
          <cell r="B1118" t="str">
            <v>20.20.202</v>
          </cell>
          <cell r="C1118" t="str">
            <v>Raspagem com calafetação e aplicação de verniz</v>
          </cell>
          <cell r="D1118" t="str">
            <v>M2</v>
          </cell>
          <cell r="E1118">
            <v>169.97</v>
          </cell>
          <cell r="F1118"/>
          <cell r="G1118">
            <v>169.97</v>
          </cell>
          <cell r="H1118">
            <v>15</v>
          </cell>
        </row>
        <row r="1119">
          <cell r="B1119" t="str">
            <v>21</v>
          </cell>
          <cell r="C1119" t="str">
            <v>REVESTIMENTO SINTETICO E METALICO</v>
          </cell>
          <cell r="D1119"/>
          <cell r="E1119"/>
          <cell r="F1119"/>
          <cell r="G1119"/>
          <cell r="H1119"/>
        </row>
        <row r="1120">
          <cell r="B1120" t="str">
            <v>21.01</v>
          </cell>
          <cell r="C1120" t="str">
            <v>Revestimento em borracha</v>
          </cell>
          <cell r="D1120"/>
          <cell r="E1120"/>
          <cell r="F1120"/>
          <cell r="G1120"/>
          <cell r="H1120"/>
        </row>
        <row r="1121">
          <cell r="B1121" t="str">
            <v>21.01.100</v>
          </cell>
          <cell r="C1121" t="str">
            <v>Revestimento em borracha sintética preta, espessura de 4 mm - colado</v>
          </cell>
          <cell r="D1121" t="str">
            <v>M2</v>
          </cell>
          <cell r="E1121">
            <v>122.14</v>
          </cell>
          <cell r="F1121">
            <v>11.58</v>
          </cell>
          <cell r="G1121">
            <v>133.72</v>
          </cell>
          <cell r="H1121">
            <v>15</v>
          </cell>
        </row>
        <row r="1122">
          <cell r="B1122" t="str">
            <v>21.01.160</v>
          </cell>
          <cell r="C1122" t="str">
            <v>Revestimento em grama sintética, com espessura de 20 a 32 mm</v>
          </cell>
          <cell r="D1122" t="str">
            <v>M2</v>
          </cell>
          <cell r="E1122">
            <v>99.46</v>
          </cell>
          <cell r="F1122"/>
          <cell r="G1122">
            <v>99.46</v>
          </cell>
          <cell r="H1122">
            <v>15</v>
          </cell>
        </row>
        <row r="1123">
          <cell r="B1123" t="str">
            <v>21.02</v>
          </cell>
          <cell r="C1123" t="str">
            <v>Revestimento vinilico</v>
          </cell>
          <cell r="D1123"/>
          <cell r="E1123"/>
          <cell r="F1123"/>
          <cell r="G1123"/>
          <cell r="H1123"/>
        </row>
        <row r="1124">
          <cell r="B1124" t="str">
            <v>21.02.050</v>
          </cell>
          <cell r="C1124" t="str">
            <v>Revestimento vinílico, espessura de 2 mm, para tráfego médio, com impermeabilizante acrílico</v>
          </cell>
          <cell r="D1124" t="str">
            <v>M2</v>
          </cell>
          <cell r="E1124">
            <v>159.01</v>
          </cell>
          <cell r="F1124">
            <v>25.7</v>
          </cell>
          <cell r="G1124">
            <v>184.71</v>
          </cell>
          <cell r="H1124">
            <v>15</v>
          </cell>
        </row>
        <row r="1125">
          <cell r="B1125" t="str">
            <v>21.02.060</v>
          </cell>
          <cell r="C1125" t="str">
            <v>Revestimento vinílico, espessura de 3,2 mm, para tráfego intenso, com impermeabilizante acrílico</v>
          </cell>
          <cell r="D1125" t="str">
            <v>M2</v>
          </cell>
          <cell r="E1125">
            <v>250.5</v>
          </cell>
          <cell r="F1125">
            <v>25.7</v>
          </cell>
          <cell r="G1125">
            <v>276.2</v>
          </cell>
          <cell r="H1125">
            <v>15</v>
          </cell>
        </row>
        <row r="1126">
          <cell r="B1126" t="str">
            <v>21.02.071</v>
          </cell>
          <cell r="C1126" t="str">
            <v>Revestimento vinílico em manta, espessura total de 2mm, resistente a lavagem com hipoclorito</v>
          </cell>
          <cell r="D1126" t="str">
            <v>M2</v>
          </cell>
          <cell r="E1126">
            <v>227.94</v>
          </cell>
          <cell r="F1126"/>
          <cell r="G1126">
            <v>227.94</v>
          </cell>
          <cell r="H1126">
            <v>15</v>
          </cell>
        </row>
        <row r="1127">
          <cell r="B1127" t="str">
            <v>21.02.271</v>
          </cell>
          <cell r="C1127" t="str">
            <v>Revestimento vinílico em manta heterogênea, espessura de 2 mm, com impermeabilizante acrílico</v>
          </cell>
          <cell r="D1127" t="str">
            <v>M2</v>
          </cell>
          <cell r="E1127">
            <v>277.17</v>
          </cell>
          <cell r="F1127">
            <v>25.7</v>
          </cell>
          <cell r="G1127">
            <v>302.87</v>
          </cell>
          <cell r="H1127">
            <v>15</v>
          </cell>
        </row>
        <row r="1128">
          <cell r="B1128" t="str">
            <v>21.02.281</v>
          </cell>
          <cell r="C1128" t="str">
            <v>Revestimento vinílico flexível em manta homogênea, espessura de 2 mm, com impermeabilizante acrílico</v>
          </cell>
          <cell r="D1128" t="str">
            <v>M2</v>
          </cell>
          <cell r="E1128">
            <v>365.59</v>
          </cell>
          <cell r="F1128">
            <v>25.7</v>
          </cell>
          <cell r="G1128">
            <v>391.29</v>
          </cell>
          <cell r="H1128">
            <v>15</v>
          </cell>
        </row>
        <row r="1129">
          <cell r="B1129" t="str">
            <v>21.02.291</v>
          </cell>
          <cell r="C1129" t="str">
            <v>Revestimento vinílico heterogêneo flexível em réguas, espessura de 3 mm, com impermeabilizante acrílico</v>
          </cell>
          <cell r="D1129" t="str">
            <v>M2</v>
          </cell>
          <cell r="E1129">
            <v>256.57</v>
          </cell>
          <cell r="F1129">
            <v>25.7</v>
          </cell>
          <cell r="G1129">
            <v>282.27</v>
          </cell>
          <cell r="H1129">
            <v>15</v>
          </cell>
        </row>
        <row r="1130">
          <cell r="B1130" t="str">
            <v>21.02.310</v>
          </cell>
          <cell r="C1130" t="str">
            <v>Revestimento vinílico autoportante acústico, espessura de 4,5 mm, com impermeabilizante acrílico</v>
          </cell>
          <cell r="D1130" t="str">
            <v>M2</v>
          </cell>
          <cell r="E1130">
            <v>488.66</v>
          </cell>
          <cell r="F1130">
            <v>25.7</v>
          </cell>
          <cell r="G1130">
            <v>514.36</v>
          </cell>
          <cell r="H1130">
            <v>15</v>
          </cell>
        </row>
        <row r="1131">
          <cell r="B1131" t="str">
            <v>21.02.311</v>
          </cell>
          <cell r="C1131" t="str">
            <v>Revestimento vinílico autoportante, espessura de 4 mm, com impermeabilizante acrílico</v>
          </cell>
          <cell r="D1131" t="str">
            <v>M2</v>
          </cell>
          <cell r="E1131">
            <v>410.38</v>
          </cell>
          <cell r="F1131">
            <v>25.7</v>
          </cell>
          <cell r="G1131">
            <v>436.08</v>
          </cell>
          <cell r="H1131">
            <v>15</v>
          </cell>
        </row>
        <row r="1132">
          <cell r="B1132" t="str">
            <v>21.02.320</v>
          </cell>
          <cell r="C1132" t="str">
            <v>Revestimento vinílico antiestático acústico, espessura de 5 mm, com impermeabilizante acrílico</v>
          </cell>
          <cell r="D1132" t="str">
            <v>M2</v>
          </cell>
          <cell r="E1132">
            <v>291.47000000000003</v>
          </cell>
          <cell r="F1132">
            <v>52.2</v>
          </cell>
          <cell r="G1132">
            <v>343.67</v>
          </cell>
          <cell r="H1132">
            <v>15</v>
          </cell>
        </row>
        <row r="1133">
          <cell r="B1133" t="str">
            <v>21.03</v>
          </cell>
          <cell r="C1133" t="str">
            <v>Revestimento metalico</v>
          </cell>
          <cell r="D1133"/>
          <cell r="E1133"/>
          <cell r="F1133"/>
          <cell r="G1133"/>
          <cell r="H1133"/>
        </row>
        <row r="1134">
          <cell r="B1134" t="str">
            <v>21.03.010</v>
          </cell>
          <cell r="C1134" t="str">
            <v>Revestimento em aço inoxidável AISI 304, liga 18,8, chapa 20, espessura de 1 mm, acabamento escovado com grana especial</v>
          </cell>
          <cell r="D1134" t="str">
            <v>M2</v>
          </cell>
          <cell r="E1134">
            <v>1485</v>
          </cell>
          <cell r="F1134"/>
          <cell r="G1134">
            <v>1485</v>
          </cell>
          <cell r="H1134">
            <v>15</v>
          </cell>
        </row>
        <row r="1135">
          <cell r="B1135" t="str">
            <v>21.03.090</v>
          </cell>
          <cell r="C1135" t="str">
            <v>Piso elevado tipo telescópico em chapa de aço, sem revestimento</v>
          </cell>
          <cell r="D1135" t="str">
            <v>M2</v>
          </cell>
          <cell r="E1135">
            <v>333.78</v>
          </cell>
          <cell r="F1135"/>
          <cell r="G1135">
            <v>333.78</v>
          </cell>
          <cell r="H1135">
            <v>15</v>
          </cell>
        </row>
        <row r="1136">
          <cell r="B1136" t="str">
            <v>21.03.151</v>
          </cell>
          <cell r="C1136" t="str">
            <v>Revestimento em placa de alumínio composto "ACM", espessura de 4 mm e acabamento em PVDF</v>
          </cell>
          <cell r="D1136" t="str">
            <v>M2</v>
          </cell>
          <cell r="E1136">
            <v>558.78</v>
          </cell>
          <cell r="F1136">
            <v>319.47000000000003</v>
          </cell>
          <cell r="G1136">
            <v>878.25</v>
          </cell>
          <cell r="H1136">
            <v>15</v>
          </cell>
        </row>
        <row r="1137">
          <cell r="B1137" t="str">
            <v>21.03.153</v>
          </cell>
          <cell r="C1137" t="str">
            <v>Revestimento em placa de alumínio composto "ACM", espessura de 3 mm e acabamento em poliéster - uso interno</v>
          </cell>
          <cell r="D1137" t="str">
            <v>M2</v>
          </cell>
          <cell r="E1137">
            <v>373.9</v>
          </cell>
          <cell r="F1137">
            <v>319.47000000000003</v>
          </cell>
          <cell r="G1137">
            <v>693.37</v>
          </cell>
          <cell r="H1137">
            <v>15</v>
          </cell>
        </row>
        <row r="1138">
          <cell r="B1138" t="str">
            <v>21.04</v>
          </cell>
          <cell r="C1138" t="str">
            <v>Forracao e carpete</v>
          </cell>
          <cell r="D1138"/>
          <cell r="E1138"/>
          <cell r="F1138"/>
          <cell r="G1138"/>
          <cell r="H1138"/>
        </row>
        <row r="1139">
          <cell r="B1139" t="str">
            <v>21.04.100</v>
          </cell>
          <cell r="C1139" t="str">
            <v>Revestimento com carpete para tráfego moderado, uso comercial, tipo bouclê de 5,4 até 8 mm</v>
          </cell>
          <cell r="D1139" t="str">
            <v>M2</v>
          </cell>
          <cell r="E1139">
            <v>159.66</v>
          </cell>
          <cell r="F1139"/>
          <cell r="G1139">
            <v>159.66</v>
          </cell>
          <cell r="H1139">
            <v>15</v>
          </cell>
        </row>
        <row r="1140">
          <cell r="B1140" t="str">
            <v>21.04.110</v>
          </cell>
          <cell r="C1140" t="str">
            <v>Revestimento com carpete para tráfego intenso, uso comercial, tipo bouclê de 6 mm</v>
          </cell>
          <cell r="D1140" t="str">
            <v>M2</v>
          </cell>
          <cell r="E1140">
            <v>202.02</v>
          </cell>
          <cell r="F1140"/>
          <cell r="G1140">
            <v>202.02</v>
          </cell>
          <cell r="H1140">
            <v>15</v>
          </cell>
        </row>
        <row r="1141">
          <cell r="B1141" t="str">
            <v>21.05</v>
          </cell>
          <cell r="C1141" t="str">
            <v>Revestimento em cimento reforcado com fio sintetico (CRFS)</v>
          </cell>
          <cell r="D1141"/>
          <cell r="E1141"/>
          <cell r="F1141"/>
          <cell r="G1141"/>
          <cell r="H1141"/>
        </row>
        <row r="1142">
          <cell r="B1142" t="str">
            <v>21.05.010</v>
          </cell>
          <cell r="C1142" t="str">
            <v>Piso em painel com miolo de madeira contraplacado por lâminas de madeira e externamente por chapas em CRFS, espessura de 40 mm</v>
          </cell>
          <cell r="D1142" t="str">
            <v>M2</v>
          </cell>
          <cell r="E1142">
            <v>157.15</v>
          </cell>
          <cell r="F1142">
            <v>109.59</v>
          </cell>
          <cell r="G1142">
            <v>266.74</v>
          </cell>
          <cell r="H1142">
            <v>15</v>
          </cell>
        </row>
        <row r="1143">
          <cell r="B1143" t="str">
            <v>21.05.100</v>
          </cell>
          <cell r="C1143" t="str">
            <v>Piso elevado de concreto em placas de 600 x 600 mm, antiderrapante, sem acabamento</v>
          </cell>
          <cell r="D1143" t="str">
            <v>M2</v>
          </cell>
          <cell r="E1143">
            <v>514.49</v>
          </cell>
          <cell r="F1143"/>
          <cell r="G1143">
            <v>514.49</v>
          </cell>
          <cell r="H1143">
            <v>15</v>
          </cell>
        </row>
        <row r="1144">
          <cell r="B1144" t="str">
            <v>21.07</v>
          </cell>
          <cell r="C1144" t="str">
            <v>Revestimento sintetico</v>
          </cell>
          <cell r="D1144"/>
          <cell r="E1144"/>
          <cell r="F1144"/>
          <cell r="G1144"/>
          <cell r="H1144"/>
        </row>
        <row r="1145">
          <cell r="B1145" t="str">
            <v>21.07.010</v>
          </cell>
          <cell r="C1145" t="str">
            <v>Revestimento em laminado melamínico dissipativo</v>
          </cell>
          <cell r="D1145" t="str">
            <v>M2</v>
          </cell>
          <cell r="E1145">
            <v>788.21</v>
          </cell>
          <cell r="F1145"/>
          <cell r="G1145">
            <v>788.21</v>
          </cell>
          <cell r="H1145">
            <v>15</v>
          </cell>
        </row>
        <row r="1146">
          <cell r="B1146" t="str">
            <v>21.10</v>
          </cell>
          <cell r="C1146" t="str">
            <v>Rodape sintetico</v>
          </cell>
          <cell r="D1146"/>
          <cell r="E1146"/>
          <cell r="F1146"/>
          <cell r="G1146"/>
          <cell r="H1146"/>
        </row>
        <row r="1147">
          <cell r="B1147" t="str">
            <v>21.10.050</v>
          </cell>
          <cell r="C1147" t="str">
            <v>Rodapé de poliestireno, espessura de 7 cm</v>
          </cell>
          <cell r="D1147" t="str">
            <v>M</v>
          </cell>
          <cell r="E1147">
            <v>48.71</v>
          </cell>
          <cell r="F1147">
            <v>8.8699999999999992</v>
          </cell>
          <cell r="G1147">
            <v>57.58</v>
          </cell>
          <cell r="H1147">
            <v>15</v>
          </cell>
        </row>
        <row r="1148">
          <cell r="B1148" t="str">
            <v>21.10.051</v>
          </cell>
          <cell r="C1148" t="str">
            <v>Rodapé de poliestireno, espessura de 8 cm</v>
          </cell>
          <cell r="D1148" t="str">
            <v>M</v>
          </cell>
          <cell r="E1148">
            <v>66.760000000000005</v>
          </cell>
          <cell r="F1148">
            <v>8.8699999999999992</v>
          </cell>
          <cell r="G1148">
            <v>75.63</v>
          </cell>
          <cell r="H1148">
            <v>15</v>
          </cell>
        </row>
        <row r="1149">
          <cell r="B1149" t="str">
            <v>21.10.061</v>
          </cell>
          <cell r="C1149" t="str">
            <v>Rodapé para piso vinílico em PVC, espessura de 2 mm e altura de 5 cm, curvo/plano, com impermeabilizante acrílico</v>
          </cell>
          <cell r="D1149" t="str">
            <v>M</v>
          </cell>
          <cell r="E1149">
            <v>30.38</v>
          </cell>
          <cell r="F1149">
            <v>11.6</v>
          </cell>
          <cell r="G1149">
            <v>41.98</v>
          </cell>
          <cell r="H1149">
            <v>15</v>
          </cell>
        </row>
        <row r="1150">
          <cell r="B1150" t="str">
            <v>21.10.071</v>
          </cell>
          <cell r="C1150" t="str">
            <v>Rodapé flexível para piso vinílico em PVC, espessura de 2 mm e altura de 7,5 cm, curvo/plano, com impermeabilizante acrílico</v>
          </cell>
          <cell r="D1150" t="str">
            <v>M</v>
          </cell>
          <cell r="E1150">
            <v>36.81</v>
          </cell>
          <cell r="F1150">
            <v>11.6</v>
          </cell>
          <cell r="G1150">
            <v>48.41</v>
          </cell>
          <cell r="H1150">
            <v>15</v>
          </cell>
        </row>
        <row r="1151">
          <cell r="B1151" t="str">
            <v>21.10.081</v>
          </cell>
          <cell r="C1151" t="str">
            <v>Rodapé hospitalar flexível em PVC para piso vinílico, espessura de 2 mm e altura de 7,5 cm, com impermeabilizante acrílico</v>
          </cell>
          <cell r="D1151" t="str">
            <v>M</v>
          </cell>
          <cell r="E1151">
            <v>52.27</v>
          </cell>
          <cell r="F1151">
            <v>8.8699999999999992</v>
          </cell>
          <cell r="G1151">
            <v>61.14</v>
          </cell>
          <cell r="H1151">
            <v>15</v>
          </cell>
        </row>
        <row r="1152">
          <cell r="B1152" t="str">
            <v>21.10.210</v>
          </cell>
          <cell r="C1152" t="str">
            <v>Rodapé em borracha sintética preta, altura até 7 cm - colado</v>
          </cell>
          <cell r="D1152" t="str">
            <v>M</v>
          </cell>
          <cell r="E1152">
            <v>23.41</v>
          </cell>
          <cell r="F1152">
            <v>3.52</v>
          </cell>
          <cell r="G1152">
            <v>26.93</v>
          </cell>
          <cell r="H1152">
            <v>15</v>
          </cell>
        </row>
        <row r="1153">
          <cell r="B1153" t="str">
            <v>21.10.220</v>
          </cell>
          <cell r="C1153" t="str">
            <v>Rodapé de cordão de poliamida</v>
          </cell>
          <cell r="D1153" t="str">
            <v>M</v>
          </cell>
          <cell r="E1153">
            <v>11.15</v>
          </cell>
          <cell r="F1153"/>
          <cell r="G1153">
            <v>11.15</v>
          </cell>
          <cell r="H1153">
            <v>15</v>
          </cell>
        </row>
        <row r="1154">
          <cell r="B1154" t="str">
            <v>21.10.250</v>
          </cell>
          <cell r="C1154" t="str">
            <v>Rodapé em laminado melamínico dissipativo, espessura de 2 mm e altura de 10 cm</v>
          </cell>
          <cell r="D1154" t="str">
            <v>M</v>
          </cell>
          <cell r="E1154">
            <v>82.57</v>
          </cell>
          <cell r="F1154"/>
          <cell r="G1154">
            <v>82.57</v>
          </cell>
          <cell r="H1154">
            <v>15</v>
          </cell>
        </row>
        <row r="1155">
          <cell r="B1155" t="str">
            <v>21.11</v>
          </cell>
          <cell r="C1155" t="str">
            <v>Degrau sintetico</v>
          </cell>
          <cell r="D1155"/>
          <cell r="E1155"/>
          <cell r="F1155"/>
          <cell r="G1155"/>
          <cell r="H1155"/>
        </row>
        <row r="1156">
          <cell r="B1156" t="str">
            <v>21.11.050</v>
          </cell>
          <cell r="C1156" t="str">
            <v>Degrau (piso e espelho) em borracha sintética preta com testeira - colado</v>
          </cell>
          <cell r="D1156" t="str">
            <v>M</v>
          </cell>
          <cell r="E1156">
            <v>218.27</v>
          </cell>
          <cell r="F1156">
            <v>9.56</v>
          </cell>
          <cell r="G1156">
            <v>227.83</v>
          </cell>
          <cell r="H1156">
            <v>15</v>
          </cell>
        </row>
        <row r="1157">
          <cell r="B1157" t="str">
            <v>21.11.131</v>
          </cell>
          <cell r="C1157" t="str">
            <v>Testeira flexível para arremate de degrau vinílico em PVC, espessura de 2 mm, com impermeabilizante acrílico</v>
          </cell>
          <cell r="D1157" t="str">
            <v>M</v>
          </cell>
          <cell r="E1157">
            <v>52.02</v>
          </cell>
          <cell r="F1157">
            <v>8.8699999999999992</v>
          </cell>
          <cell r="G1157">
            <v>60.89</v>
          </cell>
          <cell r="H1157">
            <v>15</v>
          </cell>
        </row>
        <row r="1158">
          <cell r="B1158" t="str">
            <v>21.20</v>
          </cell>
          <cell r="C1158" t="str">
            <v>Reparos, conservacoes e complementos - GRUPO 21</v>
          </cell>
          <cell r="D1158"/>
          <cell r="E1158"/>
          <cell r="F1158"/>
          <cell r="G1158"/>
          <cell r="H1158"/>
        </row>
        <row r="1159">
          <cell r="B1159" t="str">
            <v>21.20.020</v>
          </cell>
          <cell r="C1159" t="str">
            <v>Recolocação de piso sintético com cola</v>
          </cell>
          <cell r="D1159" t="str">
            <v>M2</v>
          </cell>
          <cell r="E1159">
            <v>12.63</v>
          </cell>
          <cell r="F1159">
            <v>10.07</v>
          </cell>
          <cell r="G1159">
            <v>22.7</v>
          </cell>
          <cell r="H1159">
            <v>15</v>
          </cell>
        </row>
        <row r="1160">
          <cell r="B1160" t="str">
            <v>21.20.040</v>
          </cell>
          <cell r="C1160" t="str">
            <v>Recolocação de piso sintético argamassado</v>
          </cell>
          <cell r="D1160" t="str">
            <v>M2</v>
          </cell>
          <cell r="E1160">
            <v>4.12</v>
          </cell>
          <cell r="F1160">
            <v>35.25</v>
          </cell>
          <cell r="G1160">
            <v>39.369999999999997</v>
          </cell>
          <cell r="H1160">
            <v>15</v>
          </cell>
        </row>
        <row r="1161">
          <cell r="B1161" t="str">
            <v>21.20.050</v>
          </cell>
          <cell r="C1161" t="str">
            <v>Recolocação de piso elevado telescópico metálico, inclusive estrutura de sustentação</v>
          </cell>
          <cell r="D1161" t="str">
            <v>M2</v>
          </cell>
          <cell r="E1161"/>
          <cell r="F1161">
            <v>76.8</v>
          </cell>
          <cell r="G1161">
            <v>76.8</v>
          </cell>
          <cell r="H1161">
            <v>15</v>
          </cell>
        </row>
        <row r="1162">
          <cell r="B1162" t="str">
            <v>21.20.060</v>
          </cell>
          <cell r="C1162" t="str">
            <v>Furação de piso elevado telescópico em chapa de aço</v>
          </cell>
          <cell r="D1162" t="str">
            <v>UN</v>
          </cell>
          <cell r="E1162">
            <v>56.98</v>
          </cell>
          <cell r="F1162"/>
          <cell r="G1162">
            <v>56.98</v>
          </cell>
          <cell r="H1162">
            <v>15</v>
          </cell>
        </row>
        <row r="1163">
          <cell r="B1163" t="str">
            <v>21.20.100</v>
          </cell>
          <cell r="C1163" t="str">
            <v>Recolocação de rodapé e cordões sintéticos</v>
          </cell>
          <cell r="D1163" t="str">
            <v>m</v>
          </cell>
          <cell r="E1163"/>
          <cell r="F1163">
            <v>12.83</v>
          </cell>
          <cell r="G1163">
            <v>12.83</v>
          </cell>
          <cell r="H1163">
            <v>15</v>
          </cell>
        </row>
        <row r="1164">
          <cell r="B1164" t="str">
            <v>21.20.300</v>
          </cell>
          <cell r="C1164" t="str">
            <v>Fita adesiva antiderrapante com largura de 5 cm</v>
          </cell>
          <cell r="D1164" t="str">
            <v>m</v>
          </cell>
          <cell r="E1164">
            <v>16.77</v>
          </cell>
          <cell r="F1164">
            <v>13.82</v>
          </cell>
          <cell r="G1164">
            <v>30.59</v>
          </cell>
          <cell r="H1164">
            <v>15</v>
          </cell>
        </row>
        <row r="1165">
          <cell r="B1165" t="str">
            <v>21.20.302</v>
          </cell>
          <cell r="C1165" t="str">
            <v>Fita adesiva antiderrapante fosforescente, alto tráfego, largura de 5 cm</v>
          </cell>
          <cell r="D1165" t="str">
            <v>m</v>
          </cell>
          <cell r="E1165">
            <v>16.440000000000001</v>
          </cell>
          <cell r="F1165">
            <v>13.82</v>
          </cell>
          <cell r="G1165">
            <v>30.26</v>
          </cell>
          <cell r="H1165">
            <v>15</v>
          </cell>
        </row>
        <row r="1166">
          <cell r="B1166" t="str">
            <v>21.20.410</v>
          </cell>
          <cell r="C1166" t="str">
            <v>Cantoneira de sobrepor em PVC de 4 x 4 cm</v>
          </cell>
          <cell r="D1166" t="str">
            <v>m</v>
          </cell>
          <cell r="E1166">
            <v>55.72</v>
          </cell>
          <cell r="F1166">
            <v>3.52</v>
          </cell>
          <cell r="G1166">
            <v>59.24</v>
          </cell>
          <cell r="H1166">
            <v>15</v>
          </cell>
        </row>
        <row r="1167">
          <cell r="B1167" t="str">
            <v>21.20.460</v>
          </cell>
          <cell r="C1167" t="str">
            <v>Canto externo de acabamento em PVC</v>
          </cell>
          <cell r="D1167" t="str">
            <v>m</v>
          </cell>
          <cell r="E1167">
            <v>14.72</v>
          </cell>
          <cell r="F1167">
            <v>1.76</v>
          </cell>
          <cell r="G1167">
            <v>16.48</v>
          </cell>
          <cell r="H1167">
            <v>15</v>
          </cell>
        </row>
        <row r="1168">
          <cell r="B1168" t="str">
            <v>21.20.500</v>
          </cell>
          <cell r="C1168" t="str">
            <v>Cantoneira em alumínio antiderrapante de 50 x 30 mm</v>
          </cell>
          <cell r="D1168" t="str">
            <v>m</v>
          </cell>
          <cell r="E1168">
            <v>38.729999999999997</v>
          </cell>
          <cell r="F1168">
            <v>7.56</v>
          </cell>
          <cell r="G1168">
            <v>46.29</v>
          </cell>
          <cell r="H1168">
            <v>15</v>
          </cell>
        </row>
        <row r="1169">
          <cell r="B1169" t="str">
            <v>22</v>
          </cell>
          <cell r="C1169" t="str">
            <v>FORRO, BRISE E FACHADA</v>
          </cell>
          <cell r="D1169"/>
          <cell r="E1169"/>
          <cell r="F1169"/>
          <cell r="G1169"/>
          <cell r="H1169"/>
        </row>
        <row r="1170">
          <cell r="B1170" t="str">
            <v>22.01</v>
          </cell>
          <cell r="C1170" t="str">
            <v>Forro de madeira</v>
          </cell>
          <cell r="D1170"/>
          <cell r="E1170"/>
          <cell r="F1170"/>
          <cell r="G1170"/>
          <cell r="H1170"/>
        </row>
        <row r="1171">
          <cell r="B1171" t="str">
            <v>22.01.010</v>
          </cell>
          <cell r="C1171" t="str">
            <v>Forro em tábuas aparelhadas macho e fêmea de pinus</v>
          </cell>
          <cell r="D1171" t="str">
            <v>m²</v>
          </cell>
          <cell r="E1171">
            <v>57.91</v>
          </cell>
          <cell r="F1171">
            <v>30.21</v>
          </cell>
          <cell r="G1171">
            <v>88.12</v>
          </cell>
          <cell r="H1171">
            <v>15</v>
          </cell>
        </row>
        <row r="1172">
          <cell r="B1172" t="str">
            <v>22.01.020</v>
          </cell>
          <cell r="C1172" t="str">
            <v>Forro em tábuas aparelhadas macho e fêmea de pinus tarugado</v>
          </cell>
          <cell r="D1172" t="str">
            <v>m²</v>
          </cell>
          <cell r="E1172">
            <v>75.12</v>
          </cell>
          <cell r="F1172">
            <v>60.42</v>
          </cell>
          <cell r="G1172">
            <v>135.54</v>
          </cell>
          <cell r="H1172">
            <v>15</v>
          </cell>
        </row>
        <row r="1173">
          <cell r="B1173" t="str">
            <v>22.01.080</v>
          </cell>
          <cell r="C1173" t="str">
            <v>Forro xadrez em ripas de angelim-vermelho / bacuri / maçaranduba tarugado</v>
          </cell>
          <cell r="D1173" t="str">
            <v>m²</v>
          </cell>
          <cell r="E1173">
            <v>104.1</v>
          </cell>
          <cell r="F1173">
            <v>65.45</v>
          </cell>
          <cell r="G1173">
            <v>169.55</v>
          </cell>
          <cell r="H1173">
            <v>15</v>
          </cell>
        </row>
        <row r="1174">
          <cell r="B1174" t="str">
            <v>22.01.210</v>
          </cell>
          <cell r="C1174" t="str">
            <v>Testeira em tábua aparelhada, largura até 20cm</v>
          </cell>
          <cell r="D1174" t="str">
            <v>m</v>
          </cell>
          <cell r="E1174">
            <v>20.52</v>
          </cell>
          <cell r="F1174">
            <v>20.14</v>
          </cell>
          <cell r="G1174">
            <v>40.659999999999997</v>
          </cell>
          <cell r="H1174">
            <v>15</v>
          </cell>
        </row>
        <row r="1175">
          <cell r="B1175" t="str">
            <v>22.01.220</v>
          </cell>
          <cell r="C1175" t="str">
            <v>Beiral em tábua de angelim-vermelho / bacuri / maçaranduba macho e fêmea com tarugamento</v>
          </cell>
          <cell r="D1175" t="str">
            <v>m²</v>
          </cell>
          <cell r="E1175">
            <v>139.41</v>
          </cell>
          <cell r="F1175">
            <v>60.42</v>
          </cell>
          <cell r="G1175">
            <v>199.83</v>
          </cell>
          <cell r="H1175">
            <v>15</v>
          </cell>
        </row>
        <row r="1176">
          <cell r="B1176" t="str">
            <v>22.01.240</v>
          </cell>
          <cell r="C1176" t="str">
            <v>Beiral em tábua de angelim-vermelho / bacuri / maçaranduba macho e fêmea</v>
          </cell>
          <cell r="D1176" t="str">
            <v>m²</v>
          </cell>
          <cell r="E1176">
            <v>106.03</v>
          </cell>
          <cell r="F1176">
            <v>30.21</v>
          </cell>
          <cell r="G1176">
            <v>136.24</v>
          </cell>
          <cell r="H1176">
            <v>15</v>
          </cell>
        </row>
        <row r="1177">
          <cell r="B1177" t="str">
            <v>22.02</v>
          </cell>
          <cell r="C1177" t="str">
            <v>Forro de gesso</v>
          </cell>
          <cell r="D1177"/>
          <cell r="E1177"/>
          <cell r="F1177"/>
          <cell r="G1177"/>
          <cell r="H1177"/>
        </row>
        <row r="1178">
          <cell r="B1178" t="str">
            <v>22.02.010</v>
          </cell>
          <cell r="C1178" t="str">
            <v>Forro em placa de gesso liso, espessura de 12,5mm, fixo</v>
          </cell>
          <cell r="D1178" t="str">
            <v>m²</v>
          </cell>
          <cell r="E1178">
            <v>157.08000000000001</v>
          </cell>
          <cell r="F1178"/>
          <cell r="G1178">
            <v>157.08000000000001</v>
          </cell>
          <cell r="H1178">
            <v>15</v>
          </cell>
        </row>
        <row r="1179">
          <cell r="B1179" t="str">
            <v>22.02.030</v>
          </cell>
          <cell r="C1179" t="str">
            <v>Forro em painéis de gesso acartonado, espessura de 12,5mm, fixo</v>
          </cell>
          <cell r="D1179" t="str">
            <v>m²</v>
          </cell>
          <cell r="E1179">
            <v>127.87</v>
          </cell>
          <cell r="F1179"/>
          <cell r="G1179">
            <v>127.87</v>
          </cell>
          <cell r="H1179">
            <v>15</v>
          </cell>
        </row>
        <row r="1180">
          <cell r="B1180" t="str">
            <v>22.02.100</v>
          </cell>
          <cell r="C1180" t="str">
            <v>Forro em painéis de gesso acartonado, acabamento liso com película em PVC - removível</v>
          </cell>
          <cell r="D1180" t="str">
            <v>m²</v>
          </cell>
          <cell r="E1180">
            <v>105.2</v>
          </cell>
          <cell r="F1180"/>
          <cell r="G1180">
            <v>105.2</v>
          </cell>
          <cell r="H1180">
            <v>15</v>
          </cell>
        </row>
        <row r="1181">
          <cell r="B1181" t="str">
            <v>22.03</v>
          </cell>
          <cell r="C1181" t="str">
            <v>Forro sintetico</v>
          </cell>
          <cell r="D1181"/>
          <cell r="E1181"/>
          <cell r="F1181"/>
          <cell r="G1181"/>
          <cell r="H1181"/>
        </row>
        <row r="1182">
          <cell r="B1182" t="str">
            <v>22.03.020</v>
          </cell>
          <cell r="C1182" t="str">
            <v>Forro em lã de vidro revestido em PVC, espessura de 20mm</v>
          </cell>
          <cell r="D1182" t="str">
            <v>m²</v>
          </cell>
          <cell r="E1182">
            <v>122.54</v>
          </cell>
          <cell r="F1182"/>
          <cell r="G1182">
            <v>122.54</v>
          </cell>
          <cell r="H1182">
            <v>15</v>
          </cell>
        </row>
        <row r="1183">
          <cell r="B1183" t="str">
            <v>22.03.030</v>
          </cell>
          <cell r="C1183" t="str">
            <v>Forro em fibra mineral NRC 0.55 acústico, revestido em látex</v>
          </cell>
          <cell r="D1183" t="str">
            <v>m²</v>
          </cell>
          <cell r="E1183">
            <v>177.48</v>
          </cell>
          <cell r="F1183"/>
          <cell r="G1183">
            <v>177.48</v>
          </cell>
          <cell r="H1183">
            <v>15</v>
          </cell>
        </row>
        <row r="1184">
          <cell r="B1184" t="str">
            <v>22.03.040</v>
          </cell>
          <cell r="C1184" t="str">
            <v>Forro modular removível em PVC de 618mm x 1243mm</v>
          </cell>
          <cell r="D1184" t="str">
            <v>m²</v>
          </cell>
          <cell r="E1184">
            <v>115.1</v>
          </cell>
          <cell r="F1184"/>
          <cell r="G1184">
            <v>115.1</v>
          </cell>
          <cell r="H1184">
            <v>15</v>
          </cell>
        </row>
        <row r="1185">
          <cell r="B1185" t="str">
            <v>22.03.050</v>
          </cell>
          <cell r="C1185" t="str">
            <v>Forro em fibra mineral NRC 0.50, revestido em látex</v>
          </cell>
          <cell r="D1185" t="str">
            <v>m²</v>
          </cell>
          <cell r="E1185">
            <v>178.83</v>
          </cell>
          <cell r="F1185"/>
          <cell r="G1185">
            <v>178.83</v>
          </cell>
          <cell r="H1185">
            <v>15</v>
          </cell>
        </row>
        <row r="1186">
          <cell r="B1186" t="str">
            <v>22.03.070</v>
          </cell>
          <cell r="C1186" t="str">
            <v>Forro em lâmina de PVC</v>
          </cell>
          <cell r="D1186" t="str">
            <v>m²</v>
          </cell>
          <cell r="E1186">
            <v>102.93</v>
          </cell>
          <cell r="F1186"/>
          <cell r="G1186">
            <v>102.93</v>
          </cell>
          <cell r="H1186">
            <v>15</v>
          </cell>
        </row>
        <row r="1187">
          <cell r="B1187" t="str">
            <v>22.03.122</v>
          </cell>
          <cell r="C1187" t="str">
            <v>Forro em fibra mineral NRC 0.85, em placas acústicas removíveis de 625mm x 1250mm</v>
          </cell>
          <cell r="D1187" t="str">
            <v>m²</v>
          </cell>
          <cell r="E1187">
            <v>326.83999999999997</v>
          </cell>
          <cell r="F1187"/>
          <cell r="G1187">
            <v>326.83999999999997</v>
          </cell>
          <cell r="H1187">
            <v>15</v>
          </cell>
        </row>
        <row r="1188">
          <cell r="B1188" t="str">
            <v>22.03.140</v>
          </cell>
          <cell r="C1188" t="str">
            <v>Forro em fibra mineral NRC 0.65, em placas acústicas removíveis de 625mm x 625mm</v>
          </cell>
          <cell r="D1188" t="str">
            <v>m²</v>
          </cell>
          <cell r="E1188">
            <v>280.47000000000003</v>
          </cell>
          <cell r="F1188"/>
          <cell r="G1188">
            <v>280.47000000000003</v>
          </cell>
          <cell r="H1188">
            <v>15</v>
          </cell>
        </row>
        <row r="1189">
          <cell r="B1189" t="str">
            <v>22.03.200</v>
          </cell>
          <cell r="C1189" t="str">
            <v>Forro em fibra mineral NRC 0.70, em placas acústicas removíveis</v>
          </cell>
          <cell r="D1189" t="str">
            <v>m²</v>
          </cell>
          <cell r="E1189">
            <v>359.22</v>
          </cell>
          <cell r="F1189"/>
          <cell r="G1189">
            <v>359.22</v>
          </cell>
          <cell r="H1189">
            <v>15</v>
          </cell>
        </row>
        <row r="1190">
          <cell r="B1190" t="str">
            <v>22.04</v>
          </cell>
          <cell r="C1190" t="str">
            <v>Forro metalico</v>
          </cell>
          <cell r="D1190"/>
          <cell r="E1190"/>
          <cell r="F1190"/>
          <cell r="G1190"/>
          <cell r="H1190"/>
        </row>
        <row r="1191">
          <cell r="B1191" t="str">
            <v>22.04.020</v>
          </cell>
          <cell r="C1191" t="str">
            <v>Forro metálico removível, em painéis de 625mm x 625mm, tipo colmeia</v>
          </cell>
          <cell r="D1191" t="str">
            <v>m²</v>
          </cell>
          <cell r="E1191">
            <v>875.01</v>
          </cell>
          <cell r="F1191"/>
          <cell r="G1191">
            <v>875.01</v>
          </cell>
          <cell r="H1191">
            <v>15</v>
          </cell>
        </row>
        <row r="1192">
          <cell r="B1192" t="str">
            <v>22.04.030</v>
          </cell>
          <cell r="C1192" t="str">
            <v>Forro metálico removível, em painéis de 625mm x 625mm, tile tegular perfurada</v>
          </cell>
          <cell r="D1192" t="str">
            <v>m²</v>
          </cell>
          <cell r="E1192">
            <v>434.69</v>
          </cell>
          <cell r="F1192"/>
          <cell r="G1192">
            <v>434.69</v>
          </cell>
          <cell r="H1192">
            <v>15</v>
          </cell>
        </row>
        <row r="1193">
          <cell r="B1193" t="str">
            <v>22.06</v>
          </cell>
          <cell r="C1193" t="str">
            <v>Brise-soleil</v>
          </cell>
          <cell r="D1193"/>
          <cell r="E1193"/>
          <cell r="F1193"/>
          <cell r="G1193"/>
          <cell r="H1193"/>
        </row>
        <row r="1194">
          <cell r="B1194" t="str">
            <v>22.06.130</v>
          </cell>
          <cell r="C1194" t="str">
            <v>Brise em placa cimentícia, montado em perfil e chapa metálica</v>
          </cell>
          <cell r="D1194" t="str">
            <v>m²</v>
          </cell>
          <cell r="E1194">
            <v>259.10000000000002</v>
          </cell>
          <cell r="F1194">
            <v>145.18</v>
          </cell>
          <cell r="G1194">
            <v>404.28</v>
          </cell>
          <cell r="H1194">
            <v>15</v>
          </cell>
        </row>
        <row r="1195">
          <cell r="B1195" t="str">
            <v>22.06.240</v>
          </cell>
          <cell r="C1195" t="str">
            <v>Brise metálico fixo em chapa lisa aluzinc pré-pintada, formato ogiva, lâmina frontal de 200mm</v>
          </cell>
          <cell r="D1195" t="str">
            <v>m²</v>
          </cell>
          <cell r="E1195">
            <v>827.02</v>
          </cell>
          <cell r="F1195"/>
          <cell r="G1195">
            <v>827.02</v>
          </cell>
          <cell r="H1195">
            <v>15</v>
          </cell>
        </row>
        <row r="1196">
          <cell r="B1196" t="str">
            <v>22.06.300</v>
          </cell>
          <cell r="C1196" t="str">
            <v>Brise metálico curvo e móvel em chapa microperfurada de alumínio pré-pintada</v>
          </cell>
          <cell r="D1196" t="str">
            <v>m²</v>
          </cell>
          <cell r="E1196">
            <v>651.12</v>
          </cell>
          <cell r="F1196"/>
          <cell r="G1196">
            <v>651.12</v>
          </cell>
          <cell r="H1196">
            <v>15</v>
          </cell>
        </row>
        <row r="1197">
          <cell r="B1197" t="str">
            <v>22.06.350</v>
          </cell>
          <cell r="C1197" t="str">
            <v>Brise metálico curvo e móvel termoacústico em chapa lisa de alumínio pré-pintada</v>
          </cell>
          <cell r="D1197" t="str">
            <v>m²</v>
          </cell>
          <cell r="E1197">
            <v>1085.2</v>
          </cell>
          <cell r="F1197"/>
          <cell r="G1197">
            <v>1085.2</v>
          </cell>
          <cell r="H1197">
            <v>15</v>
          </cell>
        </row>
        <row r="1198">
          <cell r="B1198" t="str">
            <v>22.20</v>
          </cell>
          <cell r="C1198" t="str">
            <v>Reparos, conservacoes e complementos - GRUPO 22</v>
          </cell>
          <cell r="D1198"/>
          <cell r="E1198"/>
          <cell r="F1198"/>
          <cell r="G1198"/>
          <cell r="H1198"/>
        </row>
        <row r="1199">
          <cell r="B1199" t="str">
            <v>22.20.011</v>
          </cell>
          <cell r="C1199" t="str">
            <v>Placa em lã de vidro revestida em PVC, auto extinguível</v>
          </cell>
          <cell r="D1199" t="str">
            <v>m²</v>
          </cell>
          <cell r="E1199">
            <v>69.930000000000007</v>
          </cell>
          <cell r="F1199">
            <v>7.56</v>
          </cell>
          <cell r="G1199">
            <v>77.489999999999995</v>
          </cell>
          <cell r="H1199">
            <v>15</v>
          </cell>
        </row>
        <row r="1200">
          <cell r="B1200" t="str">
            <v>22.20.020</v>
          </cell>
          <cell r="C1200" t="str">
            <v>Recolocação de forros fixados</v>
          </cell>
          <cell r="D1200" t="str">
            <v>m²</v>
          </cell>
          <cell r="E1200">
            <v>0.83</v>
          </cell>
          <cell r="F1200">
            <v>15.1</v>
          </cell>
          <cell r="G1200">
            <v>15.93</v>
          </cell>
          <cell r="H1200">
            <v>15</v>
          </cell>
        </row>
        <row r="1201">
          <cell r="B1201" t="str">
            <v>22.20.040</v>
          </cell>
          <cell r="C1201" t="str">
            <v>Recolocação de forros apoiados ou encaixados</v>
          </cell>
          <cell r="D1201" t="str">
            <v>m²</v>
          </cell>
          <cell r="E1201"/>
          <cell r="F1201">
            <v>7.56</v>
          </cell>
          <cell r="G1201">
            <v>7.56</v>
          </cell>
          <cell r="H1201">
            <v>15</v>
          </cell>
        </row>
        <row r="1202">
          <cell r="B1202" t="str">
            <v>22.20.050</v>
          </cell>
          <cell r="C1202" t="str">
            <v>Moldura de gesso simples, largura até 6,0cm</v>
          </cell>
          <cell r="D1202" t="str">
            <v>m</v>
          </cell>
          <cell r="E1202">
            <v>25.9</v>
          </cell>
          <cell r="F1202"/>
          <cell r="G1202">
            <v>25.9</v>
          </cell>
          <cell r="H1202">
            <v>15</v>
          </cell>
        </row>
        <row r="1203">
          <cell r="B1203" t="str">
            <v>22.20.090</v>
          </cell>
          <cell r="C1203" t="str">
            <v>Abertura para vão de luminária em forro de PVC modular</v>
          </cell>
          <cell r="D1203" t="str">
            <v>un</v>
          </cell>
          <cell r="E1203">
            <v>31.12</v>
          </cell>
          <cell r="F1203"/>
          <cell r="G1203">
            <v>31.12</v>
          </cell>
          <cell r="H1203">
            <v>15</v>
          </cell>
        </row>
        <row r="1204">
          <cell r="B1204" t="str">
            <v>23</v>
          </cell>
          <cell r="C1204" t="str">
            <v>ESQUADRIA, MARCENARIA E ELEMENTO EM MADEIRA</v>
          </cell>
          <cell r="D1204"/>
          <cell r="E1204"/>
          <cell r="F1204"/>
          <cell r="G1204"/>
          <cell r="H1204"/>
        </row>
        <row r="1205">
          <cell r="B1205" t="str">
            <v>23.01</v>
          </cell>
          <cell r="C1205" t="str">
            <v>Janela e veneziana em madeira</v>
          </cell>
          <cell r="D1205"/>
          <cell r="E1205"/>
          <cell r="F1205"/>
          <cell r="G1205"/>
          <cell r="H1205"/>
        </row>
        <row r="1206">
          <cell r="B1206" t="str">
            <v>23.01.050</v>
          </cell>
          <cell r="C1206" t="str">
            <v>Caixilho em madeira maxim-ar</v>
          </cell>
          <cell r="D1206" t="str">
            <v>m²</v>
          </cell>
          <cell r="E1206">
            <v>1013.81</v>
          </cell>
          <cell r="F1206">
            <v>65.95</v>
          </cell>
          <cell r="G1206">
            <v>1079.76</v>
          </cell>
          <cell r="H1206">
            <v>15</v>
          </cell>
        </row>
        <row r="1207">
          <cell r="B1207" t="str">
            <v>23.01.060</v>
          </cell>
          <cell r="C1207" t="str">
            <v>Caixilho em madeira tipo veneziana de correr</v>
          </cell>
          <cell r="D1207" t="str">
            <v>m²</v>
          </cell>
          <cell r="E1207">
            <v>905.3</v>
          </cell>
          <cell r="F1207">
            <v>65.95</v>
          </cell>
          <cell r="G1207">
            <v>971.25</v>
          </cell>
          <cell r="H1207">
            <v>15</v>
          </cell>
        </row>
        <row r="1208">
          <cell r="B1208" t="str">
            <v>23.02</v>
          </cell>
          <cell r="C1208" t="str">
            <v>Porta macho / femea montada com batente</v>
          </cell>
          <cell r="D1208"/>
          <cell r="E1208"/>
          <cell r="F1208"/>
          <cell r="G1208"/>
          <cell r="H1208"/>
        </row>
        <row r="1209">
          <cell r="B1209" t="str">
            <v>23.02.010</v>
          </cell>
          <cell r="C1209" t="str">
            <v>Acréscimo de bandeira - porta macho e fêmea com batente de madeira</v>
          </cell>
          <cell r="D1209" t="str">
            <v>m²</v>
          </cell>
          <cell r="E1209">
            <v>804.76</v>
          </cell>
          <cell r="F1209">
            <v>69.48</v>
          </cell>
          <cell r="G1209">
            <v>874.24</v>
          </cell>
          <cell r="H1209">
            <v>15</v>
          </cell>
        </row>
        <row r="1210">
          <cell r="B1210" t="str">
            <v>23.02.030</v>
          </cell>
          <cell r="C1210" t="str">
            <v>Porta macho e fêmea com batente de madeira - 70 x 210 cm</v>
          </cell>
          <cell r="D1210" t="str">
            <v>un</v>
          </cell>
          <cell r="E1210">
            <v>1341.38</v>
          </cell>
          <cell r="F1210">
            <v>140.97999999999999</v>
          </cell>
          <cell r="G1210">
            <v>1482.36</v>
          </cell>
          <cell r="H1210">
            <v>15</v>
          </cell>
        </row>
        <row r="1211">
          <cell r="B1211" t="str">
            <v>23.02.040</v>
          </cell>
          <cell r="C1211" t="str">
            <v>Porta macho e fêmea com batente de madeira - 80 x 210 cm</v>
          </cell>
          <cell r="D1211" t="str">
            <v>un</v>
          </cell>
          <cell r="E1211">
            <v>1351.72</v>
          </cell>
          <cell r="F1211">
            <v>140.97999999999999</v>
          </cell>
          <cell r="G1211">
            <v>1492.7</v>
          </cell>
          <cell r="H1211">
            <v>15</v>
          </cell>
        </row>
        <row r="1212">
          <cell r="B1212" t="str">
            <v>23.02.050</v>
          </cell>
          <cell r="C1212" t="str">
            <v>Porta macho e fêmea com batente de madeira - 90 x 210 cm</v>
          </cell>
          <cell r="D1212" t="str">
            <v>un</v>
          </cell>
          <cell r="E1212">
            <v>1452.94</v>
          </cell>
          <cell r="F1212">
            <v>140.97999999999999</v>
          </cell>
          <cell r="G1212">
            <v>1593.92</v>
          </cell>
          <cell r="H1212">
            <v>15</v>
          </cell>
        </row>
        <row r="1213">
          <cell r="B1213" t="str">
            <v>23.02.060</v>
          </cell>
          <cell r="C1213" t="str">
            <v>Porta macho e fêmea com batente de madeira - 120 x 210 cm</v>
          </cell>
          <cell r="D1213" t="str">
            <v>un</v>
          </cell>
          <cell r="E1213">
            <v>2545.38</v>
          </cell>
          <cell r="F1213">
            <v>176.23</v>
          </cell>
          <cell r="G1213">
            <v>2721.61</v>
          </cell>
          <cell r="H1213">
            <v>15</v>
          </cell>
        </row>
        <row r="1214">
          <cell r="B1214" t="str">
            <v>23.04</v>
          </cell>
          <cell r="C1214" t="str">
            <v>Porta lisa laminada montada com batente</v>
          </cell>
          <cell r="D1214"/>
          <cell r="E1214"/>
          <cell r="F1214"/>
          <cell r="G1214"/>
          <cell r="H1214"/>
        </row>
        <row r="1215">
          <cell r="B1215" t="str">
            <v>23.04.070</v>
          </cell>
          <cell r="C1215" t="str">
            <v>Porta em laminado fenólico melamínico com batente em alumínio - 80 x 180 cm</v>
          </cell>
          <cell r="D1215" t="str">
            <v>un</v>
          </cell>
          <cell r="E1215">
            <v>1333.81</v>
          </cell>
          <cell r="F1215">
            <v>70.489999999999995</v>
          </cell>
          <cell r="G1215">
            <v>1404.3</v>
          </cell>
          <cell r="H1215">
            <v>15</v>
          </cell>
        </row>
        <row r="1216">
          <cell r="B1216" t="str">
            <v>23.04.080</v>
          </cell>
          <cell r="C1216" t="str">
            <v>Porta em laminado fenólico melamínico com batente em alumínio - 60 x 160 cm</v>
          </cell>
          <cell r="D1216" t="str">
            <v>un</v>
          </cell>
          <cell r="E1216">
            <v>1124.27</v>
          </cell>
          <cell r="F1216">
            <v>70.489999999999995</v>
          </cell>
          <cell r="G1216">
            <v>1194.76</v>
          </cell>
          <cell r="H1216">
            <v>15</v>
          </cell>
        </row>
        <row r="1217">
          <cell r="B1217" t="str">
            <v>23.04.090</v>
          </cell>
          <cell r="C1217" t="str">
            <v>Porta em laminado fenólico melamínico com acabamento liso, batente de madeira sem revestimento - 70 x 210 cm</v>
          </cell>
          <cell r="D1217" t="str">
            <v>un</v>
          </cell>
          <cell r="E1217">
            <v>1289.73</v>
          </cell>
          <cell r="F1217">
            <v>140.97999999999999</v>
          </cell>
          <cell r="G1217">
            <v>1430.71</v>
          </cell>
          <cell r="H1217">
            <v>15</v>
          </cell>
        </row>
        <row r="1218">
          <cell r="B1218" t="str">
            <v>23.04.100</v>
          </cell>
          <cell r="C1218" t="str">
            <v>Porta em laminado fenólico melamínico com acabamento liso, batente de madeira sem revestimento - 80 x 210 cm</v>
          </cell>
          <cell r="D1218" t="str">
            <v>un</v>
          </cell>
          <cell r="E1218">
            <v>1398.11</v>
          </cell>
          <cell r="F1218">
            <v>140.97999999999999</v>
          </cell>
          <cell r="G1218">
            <v>1539.09</v>
          </cell>
          <cell r="H1218">
            <v>15</v>
          </cell>
        </row>
        <row r="1219">
          <cell r="B1219" t="str">
            <v>23.04.110</v>
          </cell>
          <cell r="C1219" t="str">
            <v>Porta em laminado fenólico melamínico com acabamento liso, batente de madeira sem revestimento - 90 x 210 cm</v>
          </cell>
          <cell r="D1219" t="str">
            <v>un</v>
          </cell>
          <cell r="E1219">
            <v>1399.95</v>
          </cell>
          <cell r="F1219">
            <v>140.97999999999999</v>
          </cell>
          <cell r="G1219">
            <v>1540.93</v>
          </cell>
          <cell r="H1219">
            <v>15</v>
          </cell>
        </row>
        <row r="1220">
          <cell r="B1220" t="str">
            <v>23.04.120</v>
          </cell>
          <cell r="C1220" t="str">
            <v>Porta em laminado fenólico melamínico com acabamento liso, batente de madeira sem revestimento - 120 x 210 cm</v>
          </cell>
          <cell r="D1220" t="str">
            <v>un</v>
          </cell>
          <cell r="E1220">
            <v>2323.6</v>
          </cell>
          <cell r="F1220">
            <v>176.23</v>
          </cell>
          <cell r="G1220">
            <v>2499.83</v>
          </cell>
          <cell r="H1220">
            <v>15</v>
          </cell>
        </row>
        <row r="1221">
          <cell r="B1221" t="str">
            <v>23.04.130</v>
          </cell>
          <cell r="C1221" t="str">
            <v>Porta em laminado fenólico melamínico com acabamento liso, batente de madeira sem revestimento - 140 x 210 cm</v>
          </cell>
          <cell r="D1221" t="str">
            <v>un</v>
          </cell>
          <cell r="E1221">
            <v>2438.69</v>
          </cell>
          <cell r="F1221">
            <v>176.23</v>
          </cell>
          <cell r="G1221">
            <v>2614.92</v>
          </cell>
          <cell r="H1221">
            <v>15</v>
          </cell>
        </row>
        <row r="1222">
          <cell r="B1222" t="str">
            <v>23.04.140</v>
          </cell>
          <cell r="C1222" t="str">
            <v>Porta em laminado fenólico melamínico com acabamento liso, batente de madeira sem revestimento - 220 x 210 cm</v>
          </cell>
          <cell r="D1222" t="str">
            <v>un</v>
          </cell>
          <cell r="E1222">
            <v>4404.04</v>
          </cell>
          <cell r="F1222">
            <v>201.41</v>
          </cell>
          <cell r="G1222">
            <v>4605.45</v>
          </cell>
          <cell r="H1222">
            <v>15</v>
          </cell>
        </row>
        <row r="1223">
          <cell r="B1223" t="str">
            <v>23.04.570</v>
          </cell>
          <cell r="C1223" t="str">
            <v>Porta em laminado melamínico estrutural com acabamento texturizado, batente em alumínio com ferragens - 60 x 180 cm</v>
          </cell>
          <cell r="D1223" t="str">
            <v>un</v>
          </cell>
          <cell r="E1223">
            <v>1296.6099999999999</v>
          </cell>
          <cell r="F1223">
            <v>17.62</v>
          </cell>
          <cell r="G1223">
            <v>1314.23</v>
          </cell>
          <cell r="H1223">
            <v>15</v>
          </cell>
        </row>
        <row r="1224">
          <cell r="B1224" t="str">
            <v>23.04.580</v>
          </cell>
          <cell r="C1224" t="str">
            <v>Porta em laminado fenólico melamínico com acabamento liso, batente metálico - 60 x 160 cm</v>
          </cell>
          <cell r="D1224" t="str">
            <v>un</v>
          </cell>
          <cell r="E1224">
            <v>2065.59</v>
          </cell>
          <cell r="F1224">
            <v>135.94</v>
          </cell>
          <cell r="G1224">
            <v>2201.5300000000002</v>
          </cell>
          <cell r="H1224">
            <v>15</v>
          </cell>
        </row>
        <row r="1225">
          <cell r="B1225" t="str">
            <v>23.04.590</v>
          </cell>
          <cell r="C1225" t="str">
            <v>Porta em laminado fenólico melamínico com acabamento liso, batente metálico - 70 x 210 cm</v>
          </cell>
          <cell r="D1225" t="str">
            <v>un</v>
          </cell>
          <cell r="E1225">
            <v>2159.89</v>
          </cell>
          <cell r="F1225">
            <v>130.9</v>
          </cell>
          <cell r="G1225">
            <v>2290.79</v>
          </cell>
          <cell r="H1225">
            <v>15</v>
          </cell>
        </row>
        <row r="1226">
          <cell r="B1226" t="str">
            <v>23.04.600</v>
          </cell>
          <cell r="C1226" t="str">
            <v>Porta em laminado fenólico melamínico com acabamento liso, batente metálico - 80 x 210 cm</v>
          </cell>
          <cell r="D1226" t="str">
            <v>un</v>
          </cell>
          <cell r="E1226">
            <v>2313.61</v>
          </cell>
          <cell r="F1226">
            <v>130.9</v>
          </cell>
          <cell r="G1226">
            <v>2444.5100000000002</v>
          </cell>
          <cell r="H1226">
            <v>15</v>
          </cell>
        </row>
        <row r="1227">
          <cell r="B1227" t="str">
            <v>23.04.610</v>
          </cell>
          <cell r="C1227" t="str">
            <v>Porta em laminado fenólico melamínico com acabamento liso, batente metálico - 90 x 210 cm</v>
          </cell>
          <cell r="D1227" t="str">
            <v>un</v>
          </cell>
          <cell r="E1227">
            <v>2315.4499999999998</v>
          </cell>
          <cell r="F1227">
            <v>130.9</v>
          </cell>
          <cell r="G1227">
            <v>2446.35</v>
          </cell>
          <cell r="H1227">
            <v>15</v>
          </cell>
        </row>
        <row r="1228">
          <cell r="B1228" t="str">
            <v>23.04.620</v>
          </cell>
          <cell r="C1228" t="str">
            <v>Porta em laminado fenólico melamínico com acabamento liso, batente metálico - 120 x 210 cm</v>
          </cell>
          <cell r="D1228" t="str">
            <v>un</v>
          </cell>
          <cell r="E1228">
            <v>3152.21</v>
          </cell>
          <cell r="F1228">
            <v>171.2</v>
          </cell>
          <cell r="G1228">
            <v>3323.41</v>
          </cell>
          <cell r="H1228">
            <v>15</v>
          </cell>
        </row>
        <row r="1229">
          <cell r="B1229" t="str">
            <v>23.08</v>
          </cell>
          <cell r="C1229" t="str">
            <v>Marcenaria em geral</v>
          </cell>
          <cell r="D1229"/>
          <cell r="E1229"/>
          <cell r="F1229"/>
          <cell r="G1229"/>
          <cell r="H1229"/>
        </row>
        <row r="1230">
          <cell r="B1230" t="str">
            <v>23.08.010</v>
          </cell>
          <cell r="C1230" t="str">
            <v>Estrado em madeira</v>
          </cell>
          <cell r="D1230" t="str">
            <v>m²</v>
          </cell>
          <cell r="E1230">
            <v>95.34</v>
          </cell>
          <cell r="F1230">
            <v>50.35</v>
          </cell>
          <cell r="G1230">
            <v>145.69</v>
          </cell>
          <cell r="H1230">
            <v>15</v>
          </cell>
        </row>
        <row r="1231">
          <cell r="B1231" t="str">
            <v>23.08.020</v>
          </cell>
          <cell r="C1231" t="str">
            <v>Faixa/batedor de proteção em madeira aparelhada natural de 10 x 2,5 cm</v>
          </cell>
          <cell r="D1231" t="str">
            <v>m</v>
          </cell>
          <cell r="E1231">
            <v>7.13</v>
          </cell>
          <cell r="F1231">
            <v>10.07</v>
          </cell>
          <cell r="G1231">
            <v>17.2</v>
          </cell>
          <cell r="H1231">
            <v>15</v>
          </cell>
        </row>
        <row r="1232">
          <cell r="B1232" t="str">
            <v>23.08.030</v>
          </cell>
          <cell r="C1232" t="str">
            <v>Faixa/batedor de proteção em madeira de 20 x 5 cm, com acabamento em laminado fenólico melamínico</v>
          </cell>
          <cell r="D1232" t="str">
            <v>m</v>
          </cell>
          <cell r="E1232">
            <v>103.58</v>
          </cell>
          <cell r="F1232">
            <v>100.7</v>
          </cell>
          <cell r="G1232">
            <v>204.28</v>
          </cell>
          <cell r="H1232">
            <v>15</v>
          </cell>
        </row>
        <row r="1233">
          <cell r="B1233" t="str">
            <v>23.08.040</v>
          </cell>
          <cell r="C1233" t="str">
            <v>Armário/gabinete embutido em MDF sob medida, revestido em laminado melamínico, com portas e prateleiras</v>
          </cell>
          <cell r="D1233" t="str">
            <v>m²</v>
          </cell>
          <cell r="E1233">
            <v>2708.47</v>
          </cell>
          <cell r="F1233"/>
          <cell r="G1233">
            <v>2708.47</v>
          </cell>
          <cell r="H1233">
            <v>15</v>
          </cell>
        </row>
        <row r="1234">
          <cell r="B1234" t="str">
            <v>23.08.060</v>
          </cell>
          <cell r="C1234" t="str">
            <v>Tampo sob medida em compensado, revestido na face superior em laminado fenólico melamínico</v>
          </cell>
          <cell r="D1234" t="str">
            <v>m²</v>
          </cell>
          <cell r="E1234">
            <v>900.78</v>
          </cell>
          <cell r="F1234"/>
          <cell r="G1234">
            <v>900.78</v>
          </cell>
          <cell r="H1234">
            <v>15</v>
          </cell>
        </row>
        <row r="1235">
          <cell r="B1235" t="str">
            <v>23.08.080</v>
          </cell>
          <cell r="C1235" t="str">
            <v>Prateleira sob medida em compensado, revestida nas duas faces em laminado fenólico melamínico</v>
          </cell>
          <cell r="D1235" t="str">
            <v>m²</v>
          </cell>
          <cell r="E1235">
            <v>676.01</v>
          </cell>
          <cell r="F1235">
            <v>20.14</v>
          </cell>
          <cell r="G1235">
            <v>696.15</v>
          </cell>
          <cell r="H1235">
            <v>15</v>
          </cell>
        </row>
        <row r="1236">
          <cell r="B1236" t="str">
            <v>23.08.100</v>
          </cell>
          <cell r="C1236" t="str">
            <v>Armário tipo prateleira com subdivisão em compensado, revestido totalmente em laminado fenólico melamínico</v>
          </cell>
          <cell r="D1236" t="str">
            <v>m²</v>
          </cell>
          <cell r="E1236">
            <v>2302.7399999999998</v>
          </cell>
          <cell r="F1236"/>
          <cell r="G1236">
            <v>2302.7399999999998</v>
          </cell>
          <cell r="H1236">
            <v>15</v>
          </cell>
        </row>
        <row r="1237">
          <cell r="B1237" t="str">
            <v>23.08.110</v>
          </cell>
          <cell r="C1237" t="str">
            <v>Painel em compensado naval, espessura de 25 mm</v>
          </cell>
          <cell r="D1237" t="str">
            <v>m²</v>
          </cell>
          <cell r="E1237">
            <v>178.7</v>
          </cell>
          <cell r="F1237">
            <v>50.35</v>
          </cell>
          <cell r="G1237">
            <v>229.05</v>
          </cell>
          <cell r="H1237">
            <v>15</v>
          </cell>
        </row>
        <row r="1238">
          <cell r="B1238" t="str">
            <v>23.08.160</v>
          </cell>
          <cell r="C1238" t="str">
            <v>Porta lisa com balcão, batente de madeira, completa - 80 x 210 cm</v>
          </cell>
          <cell r="D1238" t="str">
            <v>cj</v>
          </cell>
          <cell r="E1238">
            <v>1195.1400000000001</v>
          </cell>
          <cell r="F1238">
            <v>216.5</v>
          </cell>
          <cell r="G1238">
            <v>1411.64</v>
          </cell>
          <cell r="H1238">
            <v>15</v>
          </cell>
        </row>
        <row r="1239">
          <cell r="B1239" t="str">
            <v>23.08.170</v>
          </cell>
          <cell r="C1239" t="str">
            <v>Lousa em laminado melamínico, branco - linha comercial</v>
          </cell>
          <cell r="D1239" t="str">
            <v>m²</v>
          </cell>
          <cell r="E1239">
            <v>283.47000000000003</v>
          </cell>
          <cell r="F1239">
            <v>9.8699999999999992</v>
          </cell>
          <cell r="G1239">
            <v>293.33999999999997</v>
          </cell>
          <cell r="H1239">
            <v>15</v>
          </cell>
        </row>
        <row r="1240">
          <cell r="B1240" t="str">
            <v>23.08.210</v>
          </cell>
          <cell r="C1240" t="str">
            <v>Armário sob medida em compensado de madeira totalmente revestido em folheado de madeira, completo</v>
          </cell>
          <cell r="D1240" t="str">
            <v>m²</v>
          </cell>
          <cell r="E1240">
            <v>2179.79</v>
          </cell>
          <cell r="F1240"/>
          <cell r="G1240">
            <v>2179.79</v>
          </cell>
          <cell r="H1240">
            <v>15</v>
          </cell>
        </row>
        <row r="1241">
          <cell r="B1241" t="str">
            <v>23.08.220</v>
          </cell>
          <cell r="C1241" t="str">
            <v>Armário sob medida em compensado de madeira totalmente revestido em laminado melamínico texturizado, completo</v>
          </cell>
          <cell r="D1241" t="str">
            <v>m²</v>
          </cell>
          <cell r="E1241">
            <v>2031.33</v>
          </cell>
          <cell r="F1241"/>
          <cell r="G1241">
            <v>2031.33</v>
          </cell>
          <cell r="H1241">
            <v>15</v>
          </cell>
        </row>
        <row r="1242">
          <cell r="B1242" t="str">
            <v>23.08.242</v>
          </cell>
          <cell r="C1242" t="str">
            <v>Porta lisa de correr suspensa em madeira com batente</v>
          </cell>
          <cell r="D1242" t="str">
            <v>M2</v>
          </cell>
          <cell r="E1242">
            <v>433.15</v>
          </cell>
          <cell r="F1242">
            <v>41.46</v>
          </cell>
          <cell r="G1242">
            <v>474.61</v>
          </cell>
          <cell r="H1242">
            <v>15</v>
          </cell>
        </row>
        <row r="1243">
          <cell r="B1243" t="str">
            <v>23.08.244</v>
          </cell>
          <cell r="C1243" t="str">
            <v>Porta articulada em MDF revestida com laminado melamínico, batente em alumínio - completa</v>
          </cell>
          <cell r="D1243" t="str">
            <v>M2</v>
          </cell>
          <cell r="E1243">
            <v>858.12</v>
          </cell>
          <cell r="F1243">
            <v>201.4</v>
          </cell>
          <cell r="G1243">
            <v>1059.52</v>
          </cell>
          <cell r="H1243">
            <v>15</v>
          </cell>
        </row>
        <row r="1244">
          <cell r="B1244" t="str">
            <v>23.08.320</v>
          </cell>
          <cell r="C1244" t="str">
            <v>Porta acústica de madeira</v>
          </cell>
          <cell r="D1244" t="str">
            <v>M2</v>
          </cell>
          <cell r="E1244">
            <v>501.34</v>
          </cell>
          <cell r="F1244">
            <v>100.42</v>
          </cell>
          <cell r="G1244">
            <v>601.76</v>
          </cell>
          <cell r="H1244">
            <v>15</v>
          </cell>
        </row>
        <row r="1245">
          <cell r="B1245" t="str">
            <v>23.08.380</v>
          </cell>
          <cell r="C1245" t="str">
            <v>Faixa/batedor de proteção em madeira de 290 x 15 mm, com acabamento em laminado fenólico melamínico</v>
          </cell>
          <cell r="D1245" t="str">
            <v>M</v>
          </cell>
          <cell r="E1245">
            <v>278.99</v>
          </cell>
          <cell r="F1245">
            <v>10.07</v>
          </cell>
          <cell r="G1245">
            <v>289.06</v>
          </cell>
          <cell r="H1245">
            <v>15</v>
          </cell>
        </row>
        <row r="1246">
          <cell r="B1246" t="str">
            <v>23.09</v>
          </cell>
          <cell r="C1246" t="str">
            <v>Porta lisa comum montada com batente</v>
          </cell>
          <cell r="D1246"/>
          <cell r="E1246"/>
          <cell r="F1246"/>
          <cell r="G1246"/>
          <cell r="H1246"/>
        </row>
        <row r="1247">
          <cell r="B1247" t="str">
            <v>23.09.010</v>
          </cell>
          <cell r="C1247" t="str">
            <v>Acréscimo de bandeira - porta lisa comum com batente de madeira</v>
          </cell>
          <cell r="D1247" t="str">
            <v>M2</v>
          </cell>
          <cell r="E1247">
            <v>251.18</v>
          </cell>
          <cell r="F1247">
            <v>69.48</v>
          </cell>
          <cell r="G1247">
            <v>320.66000000000003</v>
          </cell>
          <cell r="H1247">
            <v>15</v>
          </cell>
        </row>
        <row r="1248">
          <cell r="B1248" t="str">
            <v>23.09.020</v>
          </cell>
          <cell r="C1248" t="str">
            <v>Porta lisa com batente madeira - 60 x 210 cm</v>
          </cell>
          <cell r="D1248" t="str">
            <v>UN</v>
          </cell>
          <cell r="E1248">
            <v>503.81</v>
          </cell>
          <cell r="F1248">
            <v>140.97999999999999</v>
          </cell>
          <cell r="G1248">
            <v>644.79</v>
          </cell>
          <cell r="H1248">
            <v>15</v>
          </cell>
        </row>
        <row r="1249">
          <cell r="B1249" t="str">
            <v>23.09.030</v>
          </cell>
          <cell r="C1249" t="str">
            <v>Porta lisa com batente madeira - 70 x 210 cm</v>
          </cell>
          <cell r="D1249" t="str">
            <v>UN</v>
          </cell>
          <cell r="E1249">
            <v>499.36</v>
          </cell>
          <cell r="F1249">
            <v>140.97999999999999</v>
          </cell>
          <cell r="G1249">
            <v>640.34</v>
          </cell>
          <cell r="H1249">
            <v>15</v>
          </cell>
        </row>
        <row r="1250">
          <cell r="B1250" t="str">
            <v>23.09.040</v>
          </cell>
          <cell r="C1250" t="str">
            <v>Porta lisa com batente madeira - 80 x 210 cm</v>
          </cell>
          <cell r="D1250" t="str">
            <v>UN</v>
          </cell>
          <cell r="E1250">
            <v>505.85</v>
          </cell>
          <cell r="F1250">
            <v>140.97999999999999</v>
          </cell>
          <cell r="G1250">
            <v>646.83000000000004</v>
          </cell>
          <cell r="H1250">
            <v>15</v>
          </cell>
        </row>
        <row r="1251">
          <cell r="B1251" t="str">
            <v>23.09.050</v>
          </cell>
          <cell r="C1251" t="str">
            <v>Porta lisa com batente madeira - 90 x 210 cm</v>
          </cell>
          <cell r="D1251" t="str">
            <v>UN</v>
          </cell>
          <cell r="E1251">
            <v>530.27</v>
          </cell>
          <cell r="F1251">
            <v>140.97999999999999</v>
          </cell>
          <cell r="G1251">
            <v>671.25</v>
          </cell>
          <cell r="H1251">
            <v>15</v>
          </cell>
        </row>
        <row r="1252">
          <cell r="B1252" t="str">
            <v>23.09.052</v>
          </cell>
          <cell r="C1252" t="str">
            <v>Porta lisa com batente madeira - 110 x 210 cm</v>
          </cell>
          <cell r="D1252" t="str">
            <v>UN</v>
          </cell>
          <cell r="E1252">
            <v>756.27</v>
          </cell>
          <cell r="F1252">
            <v>140.97999999999999</v>
          </cell>
          <cell r="G1252">
            <v>897.25</v>
          </cell>
          <cell r="H1252">
            <v>15</v>
          </cell>
        </row>
        <row r="1253">
          <cell r="B1253" t="str">
            <v>23.09.060</v>
          </cell>
          <cell r="C1253" t="str">
            <v>Porta lisa com batente madeira - 120 x 210 cm</v>
          </cell>
          <cell r="D1253" t="str">
            <v>UN</v>
          </cell>
          <cell r="E1253">
            <v>896.4</v>
          </cell>
          <cell r="F1253">
            <v>176.23</v>
          </cell>
          <cell r="G1253">
            <v>1072.6300000000001</v>
          </cell>
          <cell r="H1253">
            <v>15</v>
          </cell>
        </row>
        <row r="1254">
          <cell r="B1254" t="str">
            <v>23.09.100</v>
          </cell>
          <cell r="C1254" t="str">
            <v>Porta lisa com batente madeira - 160 x 210 cm</v>
          </cell>
          <cell r="D1254" t="str">
            <v>UN</v>
          </cell>
          <cell r="E1254">
            <v>896.96</v>
          </cell>
          <cell r="F1254">
            <v>203.91</v>
          </cell>
          <cell r="G1254">
            <v>1100.8699999999999</v>
          </cell>
          <cell r="H1254">
            <v>15</v>
          </cell>
        </row>
        <row r="1255">
          <cell r="B1255" t="str">
            <v>23.09.420</v>
          </cell>
          <cell r="C1255" t="str">
            <v>Porta lisa com batente em alumínio, largura 60 cm, altura de 105 a 200 cm</v>
          </cell>
          <cell r="D1255" t="str">
            <v>UN</v>
          </cell>
          <cell r="E1255">
            <v>353.72</v>
          </cell>
          <cell r="F1255">
            <v>70.489999999999995</v>
          </cell>
          <cell r="G1255">
            <v>424.21</v>
          </cell>
          <cell r="H1255">
            <v>15</v>
          </cell>
        </row>
        <row r="1256">
          <cell r="B1256" t="str">
            <v>23.09.430</v>
          </cell>
          <cell r="C1256" t="str">
            <v>Porta lisa com batente em alumínio, largura 80 cm, altura de 105 a 200 cm</v>
          </cell>
          <cell r="D1256" t="str">
            <v>UN</v>
          </cell>
          <cell r="E1256">
            <v>355.76</v>
          </cell>
          <cell r="F1256">
            <v>70.489999999999995</v>
          </cell>
          <cell r="G1256">
            <v>426.25</v>
          </cell>
          <cell r="H1256">
            <v>15</v>
          </cell>
        </row>
        <row r="1257">
          <cell r="B1257" t="str">
            <v>23.09.440</v>
          </cell>
          <cell r="C1257" t="str">
            <v>Porta lisa com batente em alumínio, largura 90 cm, altura de 105 a 200 cm</v>
          </cell>
          <cell r="D1257" t="str">
            <v>UN</v>
          </cell>
          <cell r="E1257">
            <v>380.18</v>
          </cell>
          <cell r="F1257">
            <v>70.489999999999995</v>
          </cell>
          <cell r="G1257">
            <v>450.67</v>
          </cell>
          <cell r="H1257">
            <v>15</v>
          </cell>
        </row>
        <row r="1258">
          <cell r="B1258" t="str">
            <v>23.09.520</v>
          </cell>
          <cell r="C1258" t="str">
            <v>Porta lisa com batente metálico - 60 x 160 cm</v>
          </cell>
          <cell r="D1258" t="str">
            <v>UN</v>
          </cell>
          <cell r="E1258">
            <v>965.74</v>
          </cell>
          <cell r="F1258">
            <v>70.489999999999995</v>
          </cell>
          <cell r="G1258">
            <v>1036.23</v>
          </cell>
          <cell r="H1258">
            <v>15</v>
          </cell>
        </row>
        <row r="1259">
          <cell r="B1259" t="str">
            <v>23.09.530</v>
          </cell>
          <cell r="C1259" t="str">
            <v>Porta lisa com batente metálico - 80 x 160 cm</v>
          </cell>
          <cell r="D1259" t="str">
            <v>UN</v>
          </cell>
          <cell r="E1259">
            <v>967.78</v>
          </cell>
          <cell r="F1259">
            <v>70.489999999999995</v>
          </cell>
          <cell r="G1259">
            <v>1038.27</v>
          </cell>
          <cell r="H1259">
            <v>15</v>
          </cell>
        </row>
        <row r="1260">
          <cell r="B1260" t="str">
            <v>23.09.540</v>
          </cell>
          <cell r="C1260" t="str">
            <v>Porta lisa com batente metálico - 70 x 210 cm</v>
          </cell>
          <cell r="D1260" t="str">
            <v>UN</v>
          </cell>
          <cell r="E1260">
            <v>1369.52</v>
          </cell>
          <cell r="F1260">
            <v>130.9</v>
          </cell>
          <cell r="G1260">
            <v>1500.42</v>
          </cell>
          <cell r="H1260">
            <v>15</v>
          </cell>
        </row>
        <row r="1261">
          <cell r="B1261" t="str">
            <v>23.09.550</v>
          </cell>
          <cell r="C1261" t="str">
            <v>Porta lisa com batente metálico - 80 x 210 cm</v>
          </cell>
          <cell r="D1261" t="str">
            <v>UN</v>
          </cell>
          <cell r="E1261">
            <v>1398.68</v>
          </cell>
          <cell r="F1261">
            <v>130.9</v>
          </cell>
          <cell r="G1261">
            <v>1529.58</v>
          </cell>
          <cell r="H1261">
            <v>15</v>
          </cell>
        </row>
        <row r="1262">
          <cell r="B1262" t="str">
            <v>23.09.560</v>
          </cell>
          <cell r="C1262" t="str">
            <v>Porta lisa com batente metálico - 90 x 210 cm</v>
          </cell>
          <cell r="D1262" t="str">
            <v>UN</v>
          </cell>
          <cell r="E1262">
            <v>1445.77</v>
          </cell>
          <cell r="F1262">
            <v>130.9</v>
          </cell>
          <cell r="G1262">
            <v>1576.67</v>
          </cell>
          <cell r="H1262">
            <v>15</v>
          </cell>
        </row>
        <row r="1263">
          <cell r="B1263" t="str">
            <v>23.09.570</v>
          </cell>
          <cell r="C1263" t="str">
            <v>Porta lisa com batente metálico - 120 x 210 cm</v>
          </cell>
          <cell r="D1263" t="str">
            <v>UN</v>
          </cell>
          <cell r="E1263">
            <v>1725.01</v>
          </cell>
          <cell r="F1263">
            <v>171.2</v>
          </cell>
          <cell r="G1263">
            <v>1896.21</v>
          </cell>
          <cell r="H1263">
            <v>15</v>
          </cell>
        </row>
        <row r="1264">
          <cell r="B1264" t="str">
            <v>23.09.590</v>
          </cell>
          <cell r="C1264" t="str">
            <v>Porta lisa com batente metálico - 160 x 210 cm</v>
          </cell>
          <cell r="D1264" t="str">
            <v>UN</v>
          </cell>
          <cell r="E1264">
            <v>1819.76</v>
          </cell>
          <cell r="F1264">
            <v>171.2</v>
          </cell>
          <cell r="G1264">
            <v>1990.96</v>
          </cell>
          <cell r="H1264">
            <v>15</v>
          </cell>
        </row>
        <row r="1265">
          <cell r="B1265" t="str">
            <v>23.09.600</v>
          </cell>
          <cell r="C1265" t="str">
            <v>Porta lisa com batente metálico - 60 x 180 cm</v>
          </cell>
          <cell r="D1265" t="str">
            <v>UN</v>
          </cell>
          <cell r="E1265">
            <v>1147.97</v>
          </cell>
          <cell r="F1265">
            <v>70.489999999999995</v>
          </cell>
          <cell r="G1265">
            <v>1218.46</v>
          </cell>
          <cell r="H1265">
            <v>15</v>
          </cell>
        </row>
        <row r="1266">
          <cell r="B1266" t="str">
            <v>23.09.610</v>
          </cell>
          <cell r="C1266" t="str">
            <v>Porta lisa com batente metálico - 60 x 210 cm</v>
          </cell>
          <cell r="D1266" t="str">
            <v>UN</v>
          </cell>
          <cell r="E1266">
            <v>1351.3</v>
          </cell>
          <cell r="F1266">
            <v>70.489999999999995</v>
          </cell>
          <cell r="G1266">
            <v>1421.79</v>
          </cell>
          <cell r="H1266">
            <v>15</v>
          </cell>
        </row>
        <row r="1267">
          <cell r="B1267" t="str">
            <v>23.09.630</v>
          </cell>
          <cell r="C1267" t="str">
            <v>Porta lisa com batente madeira, 2 folhas - 140 x 210 cm</v>
          </cell>
          <cell r="D1267" t="str">
            <v>UN</v>
          </cell>
          <cell r="E1267">
            <v>781.7</v>
          </cell>
          <cell r="F1267">
            <v>176.23</v>
          </cell>
          <cell r="G1267">
            <v>957.93</v>
          </cell>
          <cell r="H1267">
            <v>15</v>
          </cell>
        </row>
        <row r="1268">
          <cell r="B1268" t="str">
            <v>23.11</v>
          </cell>
          <cell r="C1268" t="str">
            <v>Porta lisa para acabamento em verniz montada com batente</v>
          </cell>
          <cell r="D1268"/>
          <cell r="E1268"/>
          <cell r="F1268"/>
          <cell r="G1268"/>
          <cell r="H1268"/>
        </row>
        <row r="1269">
          <cell r="B1269" t="str">
            <v>23.11.010</v>
          </cell>
          <cell r="C1269" t="str">
            <v>Acréscimo de bandeira - porta lisa para acabamento em verniz, com batente de madeira</v>
          </cell>
          <cell r="D1269" t="str">
            <v>M2</v>
          </cell>
          <cell r="E1269">
            <v>261.63</v>
          </cell>
          <cell r="F1269">
            <v>69.48</v>
          </cell>
          <cell r="G1269">
            <v>331.11</v>
          </cell>
          <cell r="H1269">
            <v>15</v>
          </cell>
        </row>
        <row r="1270">
          <cell r="B1270" t="str">
            <v>23.11.030</v>
          </cell>
          <cell r="C1270" t="str">
            <v>Porta lisa para acabamento em verniz, com batente de madeira - 70 x 210 cm</v>
          </cell>
          <cell r="D1270" t="str">
            <v>UN</v>
          </cell>
          <cell r="E1270">
            <v>506.48</v>
          </cell>
          <cell r="F1270">
            <v>140.97999999999999</v>
          </cell>
          <cell r="G1270">
            <v>647.46</v>
          </cell>
          <cell r="H1270">
            <v>15</v>
          </cell>
        </row>
        <row r="1271">
          <cell r="B1271" t="str">
            <v>23.11.040</v>
          </cell>
          <cell r="C1271" t="str">
            <v>Porta lisa para acabamento em verniz, com batente de madeira - 80 x 210 cm</v>
          </cell>
          <cell r="D1271" t="str">
            <v>UN</v>
          </cell>
          <cell r="E1271">
            <v>515.11</v>
          </cell>
          <cell r="F1271">
            <v>140.97999999999999</v>
          </cell>
          <cell r="G1271">
            <v>656.09</v>
          </cell>
          <cell r="H1271">
            <v>15</v>
          </cell>
        </row>
        <row r="1272">
          <cell r="B1272" t="str">
            <v>23.11.050</v>
          </cell>
          <cell r="C1272" t="str">
            <v>Porta lisa para acabamento em verniz, com batente de madeira - 90 x 210 cm</v>
          </cell>
          <cell r="D1272" t="str">
            <v>UN</v>
          </cell>
          <cell r="E1272">
            <v>547.84</v>
          </cell>
          <cell r="F1272">
            <v>140.97999999999999</v>
          </cell>
          <cell r="G1272">
            <v>688.82</v>
          </cell>
          <cell r="H1272">
            <v>15</v>
          </cell>
        </row>
        <row r="1273">
          <cell r="B1273" t="str">
            <v>23.12</v>
          </cell>
          <cell r="C1273" t="str">
            <v>Porta comum completa - uso coletivo (padrao dimensional medio)</v>
          </cell>
          <cell r="D1273"/>
          <cell r="E1273"/>
          <cell r="F1273"/>
          <cell r="G1273"/>
          <cell r="H1273"/>
        </row>
        <row r="1274">
          <cell r="B1274" t="str">
            <v>23.12.001</v>
          </cell>
          <cell r="C1274" t="str">
            <v>Porta lisa de madeira, interna "PIM", para acabamento em pintura, padrão dimensional médio, com ferragens, completo - 80 x 210 cm</v>
          </cell>
          <cell r="D1274" t="str">
            <v>UN</v>
          </cell>
          <cell r="E1274">
            <v>624.34</v>
          </cell>
          <cell r="F1274"/>
          <cell r="G1274">
            <v>624.34</v>
          </cell>
          <cell r="H1274">
            <v>15</v>
          </cell>
        </row>
        <row r="1275">
          <cell r="B1275" t="str">
            <v>23.13</v>
          </cell>
          <cell r="C1275" t="str">
            <v>Porta comum completa - uso publico (padrao dimensional medio/pesado)</v>
          </cell>
          <cell r="D1275"/>
          <cell r="E1275"/>
          <cell r="F1275"/>
          <cell r="G1275"/>
          <cell r="H1275"/>
        </row>
        <row r="1276">
          <cell r="B1276" t="str">
            <v>23.13.001</v>
          </cell>
          <cell r="C1276" t="str">
            <v>Porta lisa de madeira, interna "PIM", para acabamento em pintura, padrão dimensional médio/pesado, com ferragens, completo - 80 x 210 cm</v>
          </cell>
          <cell r="D1276" t="str">
            <v>UN</v>
          </cell>
          <cell r="E1276">
            <v>624.34</v>
          </cell>
          <cell r="F1276"/>
          <cell r="G1276">
            <v>624.34</v>
          </cell>
          <cell r="H1276">
            <v>15</v>
          </cell>
        </row>
        <row r="1277">
          <cell r="B1277" t="str">
            <v>23.13.002</v>
          </cell>
          <cell r="C1277" t="str">
            <v>Porta lisa de madeira, interna "PIM", para acabamento em pintura, padrão dimensional médio/pesado, com ferragens, completo - 90 x 210 cm</v>
          </cell>
          <cell r="D1277" t="str">
            <v>UN</v>
          </cell>
          <cell r="E1277">
            <v>641.89</v>
          </cell>
          <cell r="F1277"/>
          <cell r="G1277">
            <v>641.89</v>
          </cell>
          <cell r="H1277">
            <v>15</v>
          </cell>
        </row>
        <row r="1278">
          <cell r="B1278" t="str">
            <v>23.13.020</v>
          </cell>
          <cell r="C1278" t="str">
            <v>Porta lisa de madeira, interna, resistente a umidade "PIM RU", para acabamento em pintura, padrão dimensional médio/pesado, com ferragens, completo - 80 x 210 cm</v>
          </cell>
          <cell r="D1278" t="str">
            <v>UN</v>
          </cell>
          <cell r="E1278">
            <v>624.34</v>
          </cell>
          <cell r="F1278"/>
          <cell r="G1278">
            <v>624.34</v>
          </cell>
          <cell r="H1278">
            <v>15</v>
          </cell>
        </row>
        <row r="1279">
          <cell r="B1279" t="str">
            <v>23.13.040</v>
          </cell>
          <cell r="C1279" t="str">
            <v>Porta lisa de madeira, interna, resistente a umidade "PIM RU", para acabamento revestido ou em pintura, para divisória sanitária, padrão dimensional médio/pesado, com ferragens, completo - 80 x 190 cm</v>
          </cell>
          <cell r="D1279" t="str">
            <v>UN</v>
          </cell>
          <cell r="E1279">
            <v>775.59</v>
          </cell>
          <cell r="F1279"/>
          <cell r="G1279">
            <v>775.59</v>
          </cell>
          <cell r="H1279">
            <v>15</v>
          </cell>
        </row>
        <row r="1280">
          <cell r="B1280" t="str">
            <v>23.13.052</v>
          </cell>
          <cell r="C1280" t="str">
            <v>Porta lisa de madeira, interna, resistente a umidade "PIM RU", para acabamento em pintura, tipo acessível, padrão dimensional médio/pesado, com ferragens, completo - 90 x 210 cm</v>
          </cell>
          <cell r="D1280" t="str">
            <v>UN</v>
          </cell>
          <cell r="E1280">
            <v>812.83</v>
          </cell>
          <cell r="F1280"/>
          <cell r="G1280">
            <v>812.83</v>
          </cell>
          <cell r="H1280">
            <v>15</v>
          </cell>
        </row>
        <row r="1281">
          <cell r="B1281" t="str">
            <v>23.13.064</v>
          </cell>
          <cell r="C1281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D1281" t="str">
            <v>un</v>
          </cell>
          <cell r="E1281">
            <v>908.56</v>
          </cell>
          <cell r="F1281"/>
          <cell r="G1281">
            <v>908.56</v>
          </cell>
          <cell r="H1281">
            <v>15</v>
          </cell>
        </row>
        <row r="1282">
          <cell r="B1282" t="str">
            <v>23.20</v>
          </cell>
          <cell r="C1282" t="str">
            <v>Reparos, conservacoes e complementos - GRUPO 23</v>
          </cell>
          <cell r="D1282"/>
          <cell r="E1282"/>
          <cell r="F1282"/>
          <cell r="G1282"/>
          <cell r="H1282"/>
        </row>
        <row r="1283">
          <cell r="B1283" t="str">
            <v>23.20.020</v>
          </cell>
          <cell r="C1283" t="str">
            <v>Recolocação de batentes de madeira</v>
          </cell>
          <cell r="D1283" t="str">
            <v>un</v>
          </cell>
          <cell r="E1283"/>
          <cell r="F1283">
            <v>65.45</v>
          </cell>
          <cell r="G1283">
            <v>65.45</v>
          </cell>
          <cell r="H1283">
            <v>15</v>
          </cell>
        </row>
        <row r="1284">
          <cell r="B1284" t="str">
            <v>23.20.040</v>
          </cell>
          <cell r="C1284" t="str">
            <v>Recolocação de folhas de porta ou janela</v>
          </cell>
          <cell r="D1284" t="str">
            <v>un</v>
          </cell>
          <cell r="E1284"/>
          <cell r="F1284">
            <v>80.56</v>
          </cell>
          <cell r="G1284">
            <v>80.56</v>
          </cell>
          <cell r="H1284">
            <v>15</v>
          </cell>
        </row>
        <row r="1285">
          <cell r="B1285" t="str">
            <v>23.20.060</v>
          </cell>
          <cell r="C1285" t="str">
            <v>Recolocação de guarnição ou molduras</v>
          </cell>
          <cell r="D1285" t="str">
            <v>m</v>
          </cell>
          <cell r="E1285"/>
          <cell r="F1285">
            <v>2.52</v>
          </cell>
          <cell r="G1285">
            <v>2.52</v>
          </cell>
          <cell r="H1285">
            <v>15</v>
          </cell>
        </row>
        <row r="1286">
          <cell r="B1286" t="str">
            <v>23.20.100</v>
          </cell>
          <cell r="C1286" t="str">
            <v>Batente de madeira para porta</v>
          </cell>
          <cell r="D1286" t="str">
            <v>m</v>
          </cell>
          <cell r="E1286">
            <v>40.97</v>
          </cell>
          <cell r="F1286">
            <v>15.1</v>
          </cell>
          <cell r="G1286">
            <v>56.07</v>
          </cell>
          <cell r="H1286">
            <v>15</v>
          </cell>
        </row>
        <row r="1287">
          <cell r="B1287" t="str">
            <v>23.20.110</v>
          </cell>
          <cell r="C1287" t="str">
            <v>Visor fixo e requadro de madeira para porta, para receber vidro</v>
          </cell>
          <cell r="D1287" t="str">
            <v>m²</v>
          </cell>
          <cell r="E1287">
            <v>1716</v>
          </cell>
          <cell r="F1287">
            <v>201.4</v>
          </cell>
          <cell r="G1287">
            <v>1917.4</v>
          </cell>
          <cell r="H1287">
            <v>15</v>
          </cell>
        </row>
        <row r="1288">
          <cell r="B1288" t="str">
            <v>23.20.120</v>
          </cell>
          <cell r="C1288" t="str">
            <v>Guarnição de madeira</v>
          </cell>
          <cell r="D1288" t="str">
            <v>m</v>
          </cell>
          <cell r="E1288">
            <v>6.84</v>
          </cell>
          <cell r="F1288">
            <v>2.52</v>
          </cell>
          <cell r="G1288">
            <v>9.36</v>
          </cell>
          <cell r="H1288">
            <v>15</v>
          </cell>
        </row>
        <row r="1289">
          <cell r="B1289" t="str">
            <v>23.20.140</v>
          </cell>
          <cell r="C1289" t="str">
            <v>Acréscimo de visor completo em porta de madeira</v>
          </cell>
          <cell r="D1289" t="str">
            <v>un</v>
          </cell>
          <cell r="E1289">
            <v>325.32</v>
          </cell>
          <cell r="F1289"/>
          <cell r="G1289">
            <v>325.32</v>
          </cell>
          <cell r="H1289">
            <v>15</v>
          </cell>
        </row>
        <row r="1290">
          <cell r="B1290" t="str">
            <v>23.20.160</v>
          </cell>
          <cell r="C1290" t="str">
            <v>Folha de porta veneziana maciça, sob medida</v>
          </cell>
          <cell r="D1290" t="str">
            <v>m²</v>
          </cell>
          <cell r="E1290">
            <v>1201.98</v>
          </cell>
          <cell r="F1290">
            <v>25.18</v>
          </cell>
          <cell r="G1290">
            <v>1227.1600000000001</v>
          </cell>
          <cell r="H1290">
            <v>15</v>
          </cell>
        </row>
        <row r="1291">
          <cell r="B1291" t="str">
            <v>23.20.170</v>
          </cell>
          <cell r="C1291" t="str">
            <v>Folha de porta lisa folheada com madeira, sob medida</v>
          </cell>
          <cell r="D1291" t="str">
            <v>m²</v>
          </cell>
          <cell r="E1291">
            <v>132.72999999999999</v>
          </cell>
          <cell r="F1291">
            <v>25.18</v>
          </cell>
          <cell r="G1291">
            <v>157.91</v>
          </cell>
          <cell r="H1291">
            <v>15</v>
          </cell>
        </row>
        <row r="1292">
          <cell r="B1292" t="str">
            <v>23.20.180</v>
          </cell>
          <cell r="C1292" t="str">
            <v>Folha de porta em madeira para receber vidro, sob medida</v>
          </cell>
          <cell r="D1292" t="str">
            <v>m²</v>
          </cell>
          <cell r="E1292">
            <v>482.05</v>
          </cell>
          <cell r="F1292">
            <v>25.18</v>
          </cell>
          <cell r="G1292">
            <v>507.23</v>
          </cell>
          <cell r="H1292">
            <v>15</v>
          </cell>
        </row>
        <row r="1293">
          <cell r="B1293" t="str">
            <v>23.20.310</v>
          </cell>
          <cell r="C1293" t="str">
            <v>Folha de porta lisa comum - 60 x 210 cm</v>
          </cell>
          <cell r="D1293" t="str">
            <v>un</v>
          </cell>
          <cell r="E1293">
            <v>237.69</v>
          </cell>
          <cell r="F1293">
            <v>75.53</v>
          </cell>
          <cell r="G1293">
            <v>313.22000000000003</v>
          </cell>
          <cell r="H1293">
            <v>15</v>
          </cell>
        </row>
        <row r="1294">
          <cell r="B1294" t="str">
            <v>23.20.320</v>
          </cell>
          <cell r="C1294" t="str">
            <v>Folha de porta lisa comum - 70 x 210 cm</v>
          </cell>
          <cell r="D1294" t="str">
            <v>un</v>
          </cell>
          <cell r="E1294">
            <v>233.24</v>
          </cell>
          <cell r="F1294">
            <v>75.53</v>
          </cell>
          <cell r="G1294">
            <v>308.77</v>
          </cell>
          <cell r="H1294">
            <v>15</v>
          </cell>
        </row>
        <row r="1295">
          <cell r="B1295" t="str">
            <v>23.20.330</v>
          </cell>
          <cell r="C1295" t="str">
            <v>Folha de porta lisa comum - 80 x 210 cm</v>
          </cell>
          <cell r="D1295" t="str">
            <v>un</v>
          </cell>
          <cell r="E1295">
            <v>239.73</v>
          </cell>
          <cell r="F1295">
            <v>75.53</v>
          </cell>
          <cell r="G1295">
            <v>315.26</v>
          </cell>
          <cell r="H1295">
            <v>15</v>
          </cell>
        </row>
        <row r="1296">
          <cell r="B1296" t="str">
            <v>23.20.340</v>
          </cell>
          <cell r="C1296" t="str">
            <v>Folha de porta lisa comum - 90 x 210 cm</v>
          </cell>
          <cell r="D1296" t="str">
            <v>un</v>
          </cell>
          <cell r="E1296">
            <v>264.14999999999998</v>
          </cell>
          <cell r="F1296">
            <v>75.53</v>
          </cell>
          <cell r="G1296">
            <v>339.68</v>
          </cell>
          <cell r="H1296">
            <v>15</v>
          </cell>
        </row>
        <row r="1297">
          <cell r="B1297" t="str">
            <v>23.20.450</v>
          </cell>
          <cell r="C1297" t="str">
            <v>Folha de porta em laminado fenólico melamínico com acabamento liso - 70 x 210 cm</v>
          </cell>
          <cell r="D1297" t="str">
            <v>un</v>
          </cell>
          <cell r="E1297">
            <v>1023.61</v>
          </cell>
          <cell r="F1297">
            <v>75.53</v>
          </cell>
          <cell r="G1297">
            <v>1099.1400000000001</v>
          </cell>
          <cell r="H1297">
            <v>15</v>
          </cell>
        </row>
        <row r="1298">
          <cell r="B1298" t="str">
            <v>23.20.460</v>
          </cell>
          <cell r="C1298" t="str">
            <v>Folha de porta em laminado fenólico melamínico com acabamento liso - 90 x 210 cm</v>
          </cell>
          <cell r="D1298" t="str">
            <v>un</v>
          </cell>
          <cell r="E1298">
            <v>1133.83</v>
          </cell>
          <cell r="F1298">
            <v>75.53</v>
          </cell>
          <cell r="G1298">
            <v>1209.3599999999999</v>
          </cell>
          <cell r="H1298">
            <v>15</v>
          </cell>
        </row>
        <row r="1299">
          <cell r="B1299" t="str">
            <v>23.20.550</v>
          </cell>
          <cell r="C1299" t="str">
            <v>Folha de porta em laminado fenólico melamínico com acabamento liso - 80 x 210 cm</v>
          </cell>
          <cell r="D1299" t="str">
            <v>un</v>
          </cell>
          <cell r="E1299">
            <v>1131.99</v>
          </cell>
          <cell r="F1299">
            <v>75.53</v>
          </cell>
          <cell r="G1299">
            <v>1207.52</v>
          </cell>
          <cell r="H1299">
            <v>15</v>
          </cell>
        </row>
        <row r="1300">
          <cell r="B1300" t="str">
            <v>23.20.560</v>
          </cell>
          <cell r="C1300" t="str">
            <v>Folha de madeira sarrafeada, revestida nas 2 faces com laminado melamínico</v>
          </cell>
          <cell r="D1300" t="str">
            <v>m²</v>
          </cell>
          <cell r="E1300">
            <v>599.91</v>
          </cell>
          <cell r="F1300">
            <v>40.880000000000003</v>
          </cell>
          <cell r="G1300">
            <v>640.79</v>
          </cell>
          <cell r="H1300">
            <v>15</v>
          </cell>
        </row>
        <row r="1301">
          <cell r="B1301" t="str">
            <v>23.20.600</v>
          </cell>
          <cell r="C1301" t="str">
            <v>Folha de porta em madeira com tela de proteção tipo mosqueteira</v>
          </cell>
          <cell r="D1301" t="str">
            <v>m²</v>
          </cell>
          <cell r="E1301">
            <v>1139.19</v>
          </cell>
          <cell r="F1301">
            <v>75.53</v>
          </cell>
          <cell r="G1301">
            <v>1214.72</v>
          </cell>
          <cell r="H1301">
            <v>15</v>
          </cell>
        </row>
        <row r="1302">
          <cell r="B1302" t="str">
            <v>24</v>
          </cell>
          <cell r="C1302" t="str">
            <v>ESQUADRIA, SERRALHERIA E ELEMENTO EM FERRO</v>
          </cell>
          <cell r="D1302"/>
          <cell r="E1302"/>
          <cell r="F1302"/>
          <cell r="G1302"/>
          <cell r="H1302"/>
        </row>
        <row r="1303">
          <cell r="B1303" t="str">
            <v>24.01</v>
          </cell>
          <cell r="C1303" t="str">
            <v>Caixilho em ferro</v>
          </cell>
          <cell r="D1303"/>
          <cell r="E1303"/>
          <cell r="F1303"/>
          <cell r="G1303"/>
          <cell r="H1303"/>
        </row>
        <row r="1304">
          <cell r="B1304" t="str">
            <v>24.01.010</v>
          </cell>
          <cell r="C1304" t="str">
            <v>Caixilho em ferro fixo, sob medida</v>
          </cell>
          <cell r="D1304" t="str">
            <v>m²</v>
          </cell>
          <cell r="E1304">
            <v>540.87</v>
          </cell>
          <cell r="F1304">
            <v>31.96</v>
          </cell>
          <cell r="G1304">
            <v>572.83000000000004</v>
          </cell>
          <cell r="H1304">
            <v>15</v>
          </cell>
        </row>
        <row r="1305">
          <cell r="B1305" t="str">
            <v>24.01.030</v>
          </cell>
          <cell r="C1305" t="str">
            <v>Caixilho em ferro basculante, sob medida</v>
          </cell>
          <cell r="D1305" t="str">
            <v>m²</v>
          </cell>
          <cell r="E1305">
            <v>1499.26</v>
          </cell>
          <cell r="F1305">
            <v>31.96</v>
          </cell>
          <cell r="G1305">
            <v>1531.22</v>
          </cell>
          <cell r="H1305">
            <v>15</v>
          </cell>
        </row>
        <row r="1306">
          <cell r="B1306" t="str">
            <v>24.01.070</v>
          </cell>
          <cell r="C1306" t="str">
            <v>Caixilho em ferro de correr, sob medida</v>
          </cell>
          <cell r="D1306" t="str">
            <v>m²</v>
          </cell>
          <cell r="E1306">
            <v>909.99</v>
          </cell>
          <cell r="F1306">
            <v>31.96</v>
          </cell>
          <cell r="G1306">
            <v>941.95</v>
          </cell>
          <cell r="H1306">
            <v>15</v>
          </cell>
        </row>
        <row r="1307">
          <cell r="B1307" t="str">
            <v>24.01.090</v>
          </cell>
          <cell r="C1307" t="str">
            <v>Caixilho em ferro com ventilação permanente, sob medida</v>
          </cell>
          <cell r="D1307" t="str">
            <v>m²</v>
          </cell>
          <cell r="E1307">
            <v>607.79999999999995</v>
          </cell>
          <cell r="F1307">
            <v>31.96</v>
          </cell>
          <cell r="G1307">
            <v>639.76</v>
          </cell>
          <cell r="H1307">
            <v>15</v>
          </cell>
        </row>
        <row r="1308">
          <cell r="B1308" t="str">
            <v>24.01.100</v>
          </cell>
          <cell r="C1308" t="str">
            <v>Caixilho em ferro tipo veneziana, linha comercial</v>
          </cell>
          <cell r="D1308" t="str">
            <v>m²</v>
          </cell>
          <cell r="E1308">
            <v>380.79</v>
          </cell>
          <cell r="F1308">
            <v>31.96</v>
          </cell>
          <cell r="G1308">
            <v>412.75</v>
          </cell>
          <cell r="H1308">
            <v>15</v>
          </cell>
        </row>
        <row r="1309">
          <cell r="B1309" t="str">
            <v>24.01.110</v>
          </cell>
          <cell r="C1309" t="str">
            <v>Caixilho em ferro tipo veneziana, sob medida</v>
          </cell>
          <cell r="D1309" t="str">
            <v>m²</v>
          </cell>
          <cell r="E1309">
            <v>808.12</v>
          </cell>
          <cell r="F1309">
            <v>31.96</v>
          </cell>
          <cell r="G1309">
            <v>840.08</v>
          </cell>
          <cell r="H1309">
            <v>15</v>
          </cell>
        </row>
        <row r="1310">
          <cell r="B1310" t="str">
            <v>24.01.120</v>
          </cell>
          <cell r="C1310" t="str">
            <v>Caixilho tipo veneziana industrial com montantes em aço galvanizado e aletas em fibra de vidro</v>
          </cell>
          <cell r="D1310" t="str">
            <v>m²</v>
          </cell>
          <cell r="E1310">
            <v>291.92</v>
          </cell>
          <cell r="F1310"/>
          <cell r="G1310">
            <v>291.92</v>
          </cell>
          <cell r="H1310">
            <v>15</v>
          </cell>
        </row>
        <row r="1311">
          <cell r="B1311" t="str">
            <v>24.01.180</v>
          </cell>
          <cell r="C1311" t="str">
            <v>Caixilho removível em tela de aço galvanizado, tipo ondulada com malha de 1", fio 12, com requadro tubular de aço carbono, sob medida</v>
          </cell>
          <cell r="D1311" t="str">
            <v>m²</v>
          </cell>
          <cell r="E1311">
            <v>872.44</v>
          </cell>
          <cell r="F1311">
            <v>30.69</v>
          </cell>
          <cell r="G1311">
            <v>903.13</v>
          </cell>
          <cell r="H1311">
            <v>15</v>
          </cell>
        </row>
        <row r="1312">
          <cell r="B1312" t="str">
            <v>24.01.190</v>
          </cell>
          <cell r="C1312" t="str">
            <v>Caixilho fixo em tela de aço galvanizado tipo ondulada com malha de 1/2", fio 12, com requadro em cantoneira de aço carbono, sob medida</v>
          </cell>
          <cell r="D1312" t="str">
            <v>m²</v>
          </cell>
          <cell r="E1312">
            <v>647.13</v>
          </cell>
          <cell r="F1312">
            <v>30.69</v>
          </cell>
          <cell r="G1312">
            <v>677.82</v>
          </cell>
          <cell r="H1312">
            <v>15</v>
          </cell>
        </row>
        <row r="1313">
          <cell r="B1313" t="str">
            <v>24.01.200</v>
          </cell>
          <cell r="C1313" t="str">
            <v>Caixilho fixo em aço SAE 1010/1020 para vidro à prova de bala, sob medida</v>
          </cell>
          <cell r="D1313" t="str">
            <v>m²</v>
          </cell>
          <cell r="E1313">
            <v>2136.7800000000002</v>
          </cell>
          <cell r="F1313">
            <v>81.209999999999994</v>
          </cell>
          <cell r="G1313">
            <v>2217.9899999999998</v>
          </cell>
          <cell r="H1313">
            <v>15</v>
          </cell>
        </row>
        <row r="1314">
          <cell r="B1314" t="str">
            <v>24.01.280</v>
          </cell>
          <cell r="C1314" t="str">
            <v>Caixilho tipo guichê em chapa de aço</v>
          </cell>
          <cell r="D1314" t="str">
            <v>m²</v>
          </cell>
          <cell r="E1314">
            <v>998.26</v>
          </cell>
          <cell r="F1314">
            <v>95.77</v>
          </cell>
          <cell r="G1314">
            <v>1094.03</v>
          </cell>
          <cell r="H1314">
            <v>15</v>
          </cell>
        </row>
        <row r="1315">
          <cell r="B1315" t="str">
            <v>24.02</v>
          </cell>
          <cell r="C1315" t="str">
            <v>Portas, portoes e gradis</v>
          </cell>
          <cell r="D1315"/>
          <cell r="E1315"/>
          <cell r="F1315"/>
          <cell r="G1315"/>
          <cell r="H1315"/>
        </row>
        <row r="1316">
          <cell r="B1316" t="str">
            <v>24.02.010</v>
          </cell>
          <cell r="C1316" t="str">
            <v>Porta em ferro de abrir, para receber vidro, sob medida</v>
          </cell>
          <cell r="D1316" t="str">
            <v>m²</v>
          </cell>
          <cell r="E1316">
            <v>967.73</v>
          </cell>
          <cell r="F1316">
            <v>95.77</v>
          </cell>
          <cell r="G1316">
            <v>1063.5</v>
          </cell>
          <cell r="H1316">
            <v>15</v>
          </cell>
        </row>
        <row r="1317">
          <cell r="B1317" t="str">
            <v>24.02.040</v>
          </cell>
          <cell r="C1317" t="str">
            <v>Porta/portão tipo gradil sob medida</v>
          </cell>
          <cell r="D1317" t="str">
            <v>m²</v>
          </cell>
          <cell r="E1317">
            <v>861.84</v>
          </cell>
          <cell r="F1317">
            <v>95.77</v>
          </cell>
          <cell r="G1317">
            <v>957.61</v>
          </cell>
          <cell r="H1317">
            <v>15</v>
          </cell>
        </row>
        <row r="1318">
          <cell r="B1318" t="str">
            <v>24.02.050</v>
          </cell>
          <cell r="C1318" t="str">
            <v>Porta corta-fogo classe P.90 de 90 x 210 cm, completa, com maçaneta tipo alavanca</v>
          </cell>
          <cell r="D1318" t="str">
            <v>un</v>
          </cell>
          <cell r="E1318">
            <v>1404.69</v>
          </cell>
          <cell r="F1318">
            <v>168.83</v>
          </cell>
          <cell r="G1318">
            <v>1573.52</v>
          </cell>
          <cell r="H1318">
            <v>15</v>
          </cell>
        </row>
        <row r="1319">
          <cell r="B1319" t="str">
            <v>24.02.052</v>
          </cell>
          <cell r="C1319" t="str">
            <v>Porta corta-fogo classe P.90 de 100 x 210 cm, completa, com maçaneta tipo alavanca</v>
          </cell>
          <cell r="D1319" t="str">
            <v>un</v>
          </cell>
          <cell r="E1319">
            <v>1513.37</v>
          </cell>
          <cell r="F1319">
            <v>168.83</v>
          </cell>
          <cell r="G1319">
            <v>1682.2</v>
          </cell>
          <cell r="H1319">
            <v>15</v>
          </cell>
        </row>
        <row r="1320">
          <cell r="B1320" t="str">
            <v>24.02.054</v>
          </cell>
          <cell r="C1320" t="str">
            <v>Porta corta-fogo classe P.90, com barra antipânico numa face e maçaneta na outra, completa</v>
          </cell>
          <cell r="D1320" t="str">
            <v>m²</v>
          </cell>
          <cell r="E1320">
            <v>1144.56</v>
          </cell>
          <cell r="F1320">
            <v>95.77</v>
          </cell>
          <cell r="G1320">
            <v>1240.33</v>
          </cell>
          <cell r="H1320">
            <v>15</v>
          </cell>
        </row>
        <row r="1321">
          <cell r="B1321" t="str">
            <v>24.02.056</v>
          </cell>
          <cell r="C1321" t="str">
            <v>Porta corta-fogo classe P.120 de 80 x 210 cm, com uma folha de abrir, completa</v>
          </cell>
          <cell r="D1321" t="str">
            <v>un</v>
          </cell>
          <cell r="E1321">
            <v>2460.1799999999998</v>
          </cell>
          <cell r="F1321">
            <v>168.83</v>
          </cell>
          <cell r="G1321">
            <v>2629.01</v>
          </cell>
          <cell r="H1321">
            <v>15</v>
          </cell>
        </row>
        <row r="1322">
          <cell r="B1322" t="str">
            <v>24.02.058</v>
          </cell>
          <cell r="C1322" t="str">
            <v>Porta corta-fogo classe P.120 de 90 x 210 cm, com uma folha de abrir, completa</v>
          </cell>
          <cell r="D1322" t="str">
            <v>un</v>
          </cell>
          <cell r="E1322">
            <v>2454.31</v>
          </cell>
          <cell r="F1322">
            <v>168.83</v>
          </cell>
          <cell r="G1322">
            <v>2623.14</v>
          </cell>
          <cell r="H1322">
            <v>15</v>
          </cell>
        </row>
        <row r="1323">
          <cell r="B1323" t="str">
            <v>24.02.060</v>
          </cell>
          <cell r="C1323" t="str">
            <v>Porta/portão de abrir em chapa, sob medida</v>
          </cell>
          <cell r="D1323" t="str">
            <v>m²</v>
          </cell>
          <cell r="E1323">
            <v>943.23</v>
          </cell>
          <cell r="F1323">
            <v>95.77</v>
          </cell>
          <cell r="G1323">
            <v>1039</v>
          </cell>
          <cell r="H1323">
            <v>15</v>
          </cell>
        </row>
        <row r="1324">
          <cell r="B1324" t="str">
            <v>24.02.070</v>
          </cell>
          <cell r="C1324" t="str">
            <v>Porta de ferro de abrir tipo veneziana, linha comercial</v>
          </cell>
          <cell r="D1324" t="str">
            <v>m²</v>
          </cell>
          <cell r="E1324">
            <v>314.37</v>
          </cell>
          <cell r="F1324">
            <v>95.77</v>
          </cell>
          <cell r="G1324">
            <v>410.14</v>
          </cell>
          <cell r="H1324">
            <v>15</v>
          </cell>
        </row>
        <row r="1325">
          <cell r="B1325" t="str">
            <v>24.02.080</v>
          </cell>
          <cell r="C1325" t="str">
            <v>Porta/portão de abrir tipo veneziana de ferro, sob medida</v>
          </cell>
          <cell r="D1325" t="str">
            <v>m²</v>
          </cell>
          <cell r="E1325">
            <v>1554.01</v>
          </cell>
          <cell r="F1325">
            <v>95.77</v>
          </cell>
          <cell r="G1325">
            <v>1649.78</v>
          </cell>
          <cell r="H1325">
            <v>15</v>
          </cell>
        </row>
        <row r="1326">
          <cell r="B1326" t="str">
            <v>24.02.100</v>
          </cell>
          <cell r="C1326" t="str">
            <v>Portão tubular em tela de aço galvanizado até 2,50 m de altura, completo</v>
          </cell>
          <cell r="D1326" t="str">
            <v>m²</v>
          </cell>
          <cell r="E1326">
            <v>981.2</v>
          </cell>
          <cell r="F1326">
            <v>73.06</v>
          </cell>
          <cell r="G1326">
            <v>1054.26</v>
          </cell>
          <cell r="H1326">
            <v>15</v>
          </cell>
        </row>
        <row r="1327">
          <cell r="B1327" t="str">
            <v>24.02.270</v>
          </cell>
          <cell r="C1327" t="str">
            <v>Portão de 2 folhas, tubular em tela de aço galvanizado acima de 2,50 m de altura, completo</v>
          </cell>
          <cell r="D1327" t="str">
            <v>m²</v>
          </cell>
          <cell r="E1327">
            <v>783.69</v>
          </cell>
          <cell r="F1327">
            <v>95.77</v>
          </cell>
          <cell r="G1327">
            <v>879.46</v>
          </cell>
          <cell r="H1327">
            <v>15</v>
          </cell>
        </row>
        <row r="1328">
          <cell r="B1328" t="str">
            <v>24.02.280</v>
          </cell>
          <cell r="C1328" t="str">
            <v>Porta/portão de correr em tela ondulada de aço galvanizado, sob medida</v>
          </cell>
          <cell r="D1328" t="str">
            <v>m²</v>
          </cell>
          <cell r="E1328">
            <v>699.93</v>
          </cell>
          <cell r="F1328">
            <v>95.77</v>
          </cell>
          <cell r="G1328">
            <v>795.7</v>
          </cell>
          <cell r="H1328">
            <v>15</v>
          </cell>
        </row>
        <row r="1329">
          <cell r="B1329" t="str">
            <v>24.02.290</v>
          </cell>
          <cell r="C1329" t="str">
            <v>Porta/portão de correr em chapa cega dupla, sob medida</v>
          </cell>
          <cell r="D1329" t="str">
            <v>m²</v>
          </cell>
          <cell r="E1329">
            <v>1266.74</v>
          </cell>
          <cell r="F1329">
            <v>95.77</v>
          </cell>
          <cell r="G1329">
            <v>1362.51</v>
          </cell>
          <cell r="H1329">
            <v>15</v>
          </cell>
        </row>
        <row r="1330">
          <cell r="B1330" t="str">
            <v>24.02.410</v>
          </cell>
          <cell r="C1330" t="str">
            <v>Porta em ferro de correr, para receber vidro, sob medida</v>
          </cell>
          <cell r="D1330" t="str">
            <v>m²</v>
          </cell>
          <cell r="E1330">
            <v>1376.8</v>
          </cell>
          <cell r="F1330">
            <v>95.77</v>
          </cell>
          <cell r="G1330">
            <v>1472.57</v>
          </cell>
          <cell r="H1330">
            <v>15</v>
          </cell>
        </row>
        <row r="1331">
          <cell r="B1331" t="str">
            <v>24.02.430</v>
          </cell>
          <cell r="C1331" t="str">
            <v>Porta em ferro de abrir, parte inferior chapeada, parte superior para receber vidro, sob medida</v>
          </cell>
          <cell r="D1331" t="str">
            <v>m²</v>
          </cell>
          <cell r="E1331">
            <v>819.8</v>
          </cell>
          <cell r="F1331">
            <v>95.77</v>
          </cell>
          <cell r="G1331">
            <v>915.57</v>
          </cell>
          <cell r="H1331">
            <v>15</v>
          </cell>
        </row>
        <row r="1332">
          <cell r="B1332" t="str">
            <v>24.02.450</v>
          </cell>
          <cell r="C1332" t="str">
            <v>Grade de proteção para caixilhos</v>
          </cell>
          <cell r="D1332" t="str">
            <v>m²</v>
          </cell>
          <cell r="E1332">
            <v>1466.99</v>
          </cell>
          <cell r="F1332">
            <v>63.64</v>
          </cell>
          <cell r="G1332">
            <v>1530.63</v>
          </cell>
          <cell r="H1332">
            <v>15</v>
          </cell>
        </row>
        <row r="1333">
          <cell r="B1333" t="str">
            <v>24.02.460</v>
          </cell>
          <cell r="C1333" t="str">
            <v>Porta de abrir em tela ondulada de aço galvanizado, completa</v>
          </cell>
          <cell r="D1333" t="str">
            <v>m²</v>
          </cell>
          <cell r="E1333">
            <v>1257.82</v>
          </cell>
          <cell r="F1333">
            <v>73.06</v>
          </cell>
          <cell r="G1333">
            <v>1330.88</v>
          </cell>
          <cell r="H1333">
            <v>15</v>
          </cell>
        </row>
        <row r="1334">
          <cell r="B1334" t="str">
            <v>24.02.470</v>
          </cell>
          <cell r="C1334" t="str">
            <v>Portinhola de correr em chapa, para ´passa pacote´, completa, sob medida</v>
          </cell>
          <cell r="D1334" t="str">
            <v>m²</v>
          </cell>
          <cell r="E1334">
            <v>1952.94</v>
          </cell>
          <cell r="F1334">
            <v>63.64</v>
          </cell>
          <cell r="G1334">
            <v>2016.58</v>
          </cell>
          <cell r="H1334">
            <v>15</v>
          </cell>
        </row>
        <row r="1335">
          <cell r="B1335" t="str">
            <v>24.02.480</v>
          </cell>
          <cell r="C1335" t="str">
            <v>Portinhola de abrir em chapa, para ´passa pacote´, completa, sob medida</v>
          </cell>
          <cell r="D1335" t="str">
            <v>m²</v>
          </cell>
          <cell r="E1335">
            <v>1385.28</v>
          </cell>
          <cell r="F1335">
            <v>63.64</v>
          </cell>
          <cell r="G1335">
            <v>1448.92</v>
          </cell>
          <cell r="H1335">
            <v>15</v>
          </cell>
        </row>
        <row r="1336">
          <cell r="B1336" t="str">
            <v>24.02.490</v>
          </cell>
          <cell r="C1336" t="str">
            <v>Grade em barra chata soldada de 1 1/2´ x 1/4´, sob medida</v>
          </cell>
          <cell r="D1336" t="str">
            <v>m²</v>
          </cell>
          <cell r="E1336">
            <v>1709.27</v>
          </cell>
          <cell r="F1336">
            <v>31.96</v>
          </cell>
          <cell r="G1336">
            <v>1741.23</v>
          </cell>
          <cell r="H1336">
            <v>15</v>
          </cell>
        </row>
        <row r="1337">
          <cell r="B1337" t="str">
            <v>24.02.590</v>
          </cell>
          <cell r="C1337" t="str">
            <v>Porta de enrolar manual, cega ou vazada</v>
          </cell>
          <cell r="D1337" t="str">
            <v>m²</v>
          </cell>
          <cell r="E1337">
            <v>294.05</v>
          </cell>
          <cell r="F1337">
            <v>50.35</v>
          </cell>
          <cell r="G1337">
            <v>344.4</v>
          </cell>
          <cell r="H1337">
            <v>15</v>
          </cell>
        </row>
        <row r="1338">
          <cell r="B1338" t="str">
            <v>24.02.630</v>
          </cell>
          <cell r="C1338" t="str">
            <v>Portão de 2 folhas tubular diâmetro de 3´, com tela em aço galvanizado de 2´, altura acima de 3,00 m, completo</v>
          </cell>
          <cell r="D1338" t="str">
            <v>m²</v>
          </cell>
          <cell r="E1338">
            <v>824.54</v>
          </cell>
          <cell r="F1338">
            <v>95.77</v>
          </cell>
          <cell r="G1338">
            <v>920.31</v>
          </cell>
          <cell r="H1338">
            <v>15</v>
          </cell>
        </row>
        <row r="1339">
          <cell r="B1339" t="str">
            <v>24.02.810</v>
          </cell>
          <cell r="C1339" t="str">
            <v>Porta/portão de abrir em chapa cega com isolamento acústico, sob medida</v>
          </cell>
          <cell r="D1339" t="str">
            <v>m²</v>
          </cell>
          <cell r="E1339">
            <v>1191.73</v>
          </cell>
          <cell r="F1339">
            <v>151.97999999999999</v>
          </cell>
          <cell r="G1339">
            <v>1343.71</v>
          </cell>
          <cell r="H1339">
            <v>15</v>
          </cell>
        </row>
        <row r="1340">
          <cell r="B1340" t="str">
            <v>24.02.811</v>
          </cell>
          <cell r="C1340" t="str">
            <v>Porta de ferro acústica, espessura de 80mm, batente tripla vedação 185mm, com fechadura e maçaneta - 50 dB</v>
          </cell>
          <cell r="D1340" t="str">
            <v>m²</v>
          </cell>
          <cell r="E1340">
            <v>6775.37</v>
          </cell>
          <cell r="F1340">
            <v>187.59</v>
          </cell>
          <cell r="G1340">
            <v>6962.96</v>
          </cell>
          <cell r="H1340">
            <v>15</v>
          </cell>
        </row>
        <row r="1341">
          <cell r="B1341" t="str">
            <v>24.02.840</v>
          </cell>
          <cell r="C1341" t="str">
            <v>Portão basculante em chapa metálica, estruturado com perfis metálicos</v>
          </cell>
          <cell r="D1341" t="str">
            <v>m²</v>
          </cell>
          <cell r="E1341">
            <v>1052.71</v>
          </cell>
          <cell r="F1341">
            <v>63.64</v>
          </cell>
          <cell r="G1341">
            <v>1116.3499999999999</v>
          </cell>
          <cell r="H1341">
            <v>15</v>
          </cell>
        </row>
        <row r="1342">
          <cell r="B1342" t="str">
            <v>24.02.900</v>
          </cell>
          <cell r="C1342" t="str">
            <v>Porta de abrir em chapa dupla com visor, batente envolvente, completa</v>
          </cell>
          <cell r="D1342" t="str">
            <v>m²</v>
          </cell>
          <cell r="E1342">
            <v>1719.05</v>
          </cell>
          <cell r="F1342">
            <v>72.73</v>
          </cell>
          <cell r="G1342">
            <v>1791.78</v>
          </cell>
          <cell r="H1342">
            <v>15</v>
          </cell>
        </row>
        <row r="1343">
          <cell r="B1343" t="str">
            <v>24.02.930</v>
          </cell>
          <cell r="C1343" t="str">
            <v>Portão de 2 folhas tubular, com tela em aço galvanizado de 2´ e fio 10, completo</v>
          </cell>
          <cell r="D1343" t="str">
            <v>m²</v>
          </cell>
          <cell r="E1343">
            <v>1408.58</v>
          </cell>
          <cell r="F1343">
            <v>95.77</v>
          </cell>
          <cell r="G1343">
            <v>1504.35</v>
          </cell>
          <cell r="H1343">
            <v>15</v>
          </cell>
        </row>
        <row r="1344">
          <cell r="B1344" t="str">
            <v>24.03</v>
          </cell>
          <cell r="C1344" t="str">
            <v>Elementos em ferro</v>
          </cell>
          <cell r="D1344"/>
          <cell r="E1344"/>
          <cell r="F1344"/>
          <cell r="G1344"/>
          <cell r="H1344"/>
        </row>
        <row r="1345">
          <cell r="B1345" t="str">
            <v>24.03.040</v>
          </cell>
          <cell r="C1345" t="str">
            <v>Guarda-corpo tubular com tela em aço galvanizado, diâmetro de 1 1/2´</v>
          </cell>
          <cell r="D1345" t="str">
            <v>m</v>
          </cell>
          <cell r="E1345">
            <v>801.66</v>
          </cell>
          <cell r="F1345">
            <v>50.35</v>
          </cell>
          <cell r="G1345">
            <v>852.01</v>
          </cell>
          <cell r="H1345">
            <v>15</v>
          </cell>
        </row>
        <row r="1346">
          <cell r="B1346" t="str">
            <v>24.03.060</v>
          </cell>
          <cell r="C1346" t="str">
            <v>Escada marinheiro (em aço galvanizado)</v>
          </cell>
          <cell r="D1346" t="str">
            <v>m</v>
          </cell>
          <cell r="E1346">
            <v>830.25</v>
          </cell>
          <cell r="F1346">
            <v>20.14</v>
          </cell>
          <cell r="G1346">
            <v>850.39</v>
          </cell>
          <cell r="H1346">
            <v>15</v>
          </cell>
        </row>
        <row r="1347">
          <cell r="B1347" t="str">
            <v>24.03.080</v>
          </cell>
          <cell r="C1347" t="str">
            <v>Escada marinheiro com guarda corpo (em aço galvanizado)</v>
          </cell>
          <cell r="D1347" t="str">
            <v>m</v>
          </cell>
          <cell r="E1347">
            <v>1348.99</v>
          </cell>
          <cell r="F1347">
            <v>50.35</v>
          </cell>
          <cell r="G1347">
            <v>1399.34</v>
          </cell>
          <cell r="H1347">
            <v>15</v>
          </cell>
        </row>
        <row r="1348">
          <cell r="B1348" t="str">
            <v>24.03.100</v>
          </cell>
          <cell r="C1348" t="str">
            <v>Alçapão/tampa em chapa de ferro com porta cadeado</v>
          </cell>
          <cell r="D1348" t="str">
            <v>m²</v>
          </cell>
          <cell r="E1348">
            <v>1461.19</v>
          </cell>
          <cell r="F1348">
            <v>100.7</v>
          </cell>
          <cell r="G1348">
            <v>1561.89</v>
          </cell>
          <cell r="H1348">
            <v>15</v>
          </cell>
        </row>
        <row r="1349">
          <cell r="B1349" t="str">
            <v>24.03.200</v>
          </cell>
          <cell r="C1349" t="str">
            <v>Tela de proteção tipo mosquiteira em aço galvanizado, com requadro em perfis de ferro</v>
          </cell>
          <cell r="D1349" t="str">
            <v>m²</v>
          </cell>
          <cell r="E1349">
            <v>992.19</v>
          </cell>
          <cell r="F1349">
            <v>16.61</v>
          </cell>
          <cell r="G1349">
            <v>1008.8</v>
          </cell>
          <cell r="H1349">
            <v>15</v>
          </cell>
        </row>
        <row r="1350">
          <cell r="B1350" t="str">
            <v>24.03.210</v>
          </cell>
          <cell r="C1350" t="str">
            <v>Tela de proteção em malha ondulada de 1´, fio 12 (BWG), com requadro</v>
          </cell>
          <cell r="D1350" t="str">
            <v>m²</v>
          </cell>
          <cell r="E1350">
            <v>398.94</v>
          </cell>
          <cell r="F1350">
            <v>219.12</v>
          </cell>
          <cell r="G1350">
            <v>618.05999999999995</v>
          </cell>
          <cell r="H1350">
            <v>15</v>
          </cell>
        </row>
        <row r="1351">
          <cell r="B1351" t="str">
            <v>24.03.290</v>
          </cell>
          <cell r="C1351" t="str">
            <v>Fechamento em chapa de aço galvanizada nº 14 MSG, perfurada com diâmetro de 12,7 mm, requadro em chapa dobrada</v>
          </cell>
          <cell r="D1351" t="str">
            <v>m²</v>
          </cell>
          <cell r="E1351">
            <v>991.82</v>
          </cell>
          <cell r="F1351">
            <v>31.96</v>
          </cell>
          <cell r="G1351">
            <v>1023.78</v>
          </cell>
          <cell r="H1351">
            <v>15</v>
          </cell>
        </row>
        <row r="1352">
          <cell r="B1352" t="str">
            <v>24.03.300</v>
          </cell>
          <cell r="C1352" t="str">
            <v>Fechamento em chapa expandida losangular de 10 x 20 mm, com requadro em cantoneira de aço carbono</v>
          </cell>
          <cell r="D1352" t="str">
            <v>m²</v>
          </cell>
          <cell r="E1352">
            <v>777.99</v>
          </cell>
          <cell r="F1352">
            <v>63.64</v>
          </cell>
          <cell r="G1352">
            <v>841.63</v>
          </cell>
          <cell r="H1352">
            <v>15</v>
          </cell>
        </row>
        <row r="1353">
          <cell r="B1353" t="str">
            <v>24.03.310</v>
          </cell>
          <cell r="C1353" t="str">
            <v>Corrimão tubular em aço galvanizado, diâmetro 1 1/2´</v>
          </cell>
          <cell r="D1353" t="str">
            <v>m</v>
          </cell>
          <cell r="E1353">
            <v>215.84</v>
          </cell>
          <cell r="F1353">
            <v>25.18</v>
          </cell>
          <cell r="G1353">
            <v>241.02</v>
          </cell>
          <cell r="H1353">
            <v>15</v>
          </cell>
        </row>
        <row r="1354">
          <cell r="B1354" t="str">
            <v>24.03.320</v>
          </cell>
          <cell r="C1354" t="str">
            <v>Corrimão tubular em aço galvanizado, diâmetro 2´</v>
          </cell>
          <cell r="D1354" t="str">
            <v>m</v>
          </cell>
          <cell r="E1354">
            <v>256.11</v>
          </cell>
          <cell r="F1354">
            <v>25.18</v>
          </cell>
          <cell r="G1354">
            <v>281.29000000000002</v>
          </cell>
          <cell r="H1354">
            <v>15</v>
          </cell>
        </row>
        <row r="1355">
          <cell r="B1355" t="str">
            <v>24.03.340</v>
          </cell>
          <cell r="C1355" t="str">
            <v>Tampa em chapa de segurança tipo xadrez, aço galvanizado a fogo antiderrapante de 1/4´</v>
          </cell>
          <cell r="D1355" t="str">
            <v>m²</v>
          </cell>
          <cell r="E1355">
            <v>1341.78</v>
          </cell>
          <cell r="F1355">
            <v>73.06</v>
          </cell>
          <cell r="G1355">
            <v>1414.84</v>
          </cell>
          <cell r="H1355">
            <v>15</v>
          </cell>
        </row>
        <row r="1356">
          <cell r="B1356" t="str">
            <v>24.03.410</v>
          </cell>
          <cell r="C1356" t="str">
            <v>Fechamento em chapa perfurada, furos quadrados 4 x 4 mm, com requadro em cantoneira de aço carbono</v>
          </cell>
          <cell r="D1356" t="str">
            <v>m²</v>
          </cell>
          <cell r="E1356">
            <v>1081.74</v>
          </cell>
          <cell r="F1356">
            <v>31.96</v>
          </cell>
          <cell r="G1356">
            <v>1113.7</v>
          </cell>
          <cell r="H1356">
            <v>15</v>
          </cell>
        </row>
        <row r="1357">
          <cell r="B1357" t="str">
            <v>24.03.680</v>
          </cell>
          <cell r="C1357" t="str">
            <v>Grade para piso eletrofundida, malha 30x100mm, com barra de 40x2mm</v>
          </cell>
          <cell r="D1357" t="str">
            <v>m²</v>
          </cell>
          <cell r="E1357">
            <v>935.16</v>
          </cell>
          <cell r="F1357">
            <v>63.64</v>
          </cell>
          <cell r="G1357">
            <v>998.8</v>
          </cell>
          <cell r="H1357">
            <v>15</v>
          </cell>
        </row>
        <row r="1358">
          <cell r="B1358" t="str">
            <v>24.03.690</v>
          </cell>
          <cell r="C1358" t="str">
            <v>Grade para forro eletrofundida, malha 25x100mm, com barra de 25x2mm</v>
          </cell>
          <cell r="D1358" t="str">
            <v>m²</v>
          </cell>
          <cell r="E1358">
            <v>680.47</v>
          </cell>
          <cell r="F1358">
            <v>20.14</v>
          </cell>
          <cell r="G1358">
            <v>700.61</v>
          </cell>
          <cell r="H1358">
            <v>15</v>
          </cell>
        </row>
        <row r="1359">
          <cell r="B1359" t="str">
            <v>24.03.930</v>
          </cell>
          <cell r="C1359" t="str">
            <v>Porta de enrolar automatizada, em chapa de aço galvanizada microperfurada, com pintura eletrostática, com controle remoto</v>
          </cell>
          <cell r="D1359" t="str">
            <v>m²</v>
          </cell>
          <cell r="E1359">
            <v>682.96</v>
          </cell>
          <cell r="F1359"/>
          <cell r="G1359">
            <v>682.96</v>
          </cell>
          <cell r="H1359">
            <v>15</v>
          </cell>
        </row>
        <row r="1360">
          <cell r="B1360" t="str">
            <v>24.04</v>
          </cell>
          <cell r="C1360" t="str">
            <v>Esquadria, serralheria de seguranca</v>
          </cell>
          <cell r="D1360"/>
          <cell r="E1360"/>
          <cell r="F1360"/>
          <cell r="G1360"/>
          <cell r="H1360"/>
        </row>
        <row r="1361">
          <cell r="B1361" t="str">
            <v>24.04.150</v>
          </cell>
          <cell r="C1361" t="str">
            <v>Porta de segurança de correr suspensa em grade de aço SAE 1045, diâmetro de 1´, completa, sem têmpera e revenimento</v>
          </cell>
          <cell r="D1361" t="str">
            <v>m²</v>
          </cell>
          <cell r="E1361">
            <v>3213.87</v>
          </cell>
          <cell r="F1361">
            <v>70.709999999999994</v>
          </cell>
          <cell r="G1361">
            <v>3284.58</v>
          </cell>
          <cell r="H1361">
            <v>15</v>
          </cell>
        </row>
        <row r="1362">
          <cell r="B1362" t="str">
            <v>24.04.220</v>
          </cell>
          <cell r="C1362" t="str">
            <v>Grade de segurança em aço SAE 1045, diâmetro 1´, sem têmpera e revenimento</v>
          </cell>
          <cell r="D1362" t="str">
            <v>m²</v>
          </cell>
          <cell r="E1362">
            <v>1892.09</v>
          </cell>
          <cell r="F1362">
            <v>70.709999999999994</v>
          </cell>
          <cell r="G1362">
            <v>1962.8</v>
          </cell>
          <cell r="H1362">
            <v>15</v>
          </cell>
        </row>
        <row r="1363">
          <cell r="B1363" t="str">
            <v>24.04.230</v>
          </cell>
          <cell r="C1363" t="str">
            <v>Grade de segurança em aço SAE 1045, para janela, diâmetro 1´, sem têmpera e revenimento</v>
          </cell>
          <cell r="D1363" t="str">
            <v>m²</v>
          </cell>
          <cell r="E1363">
            <v>2029.4</v>
          </cell>
          <cell r="F1363">
            <v>70.709999999999994</v>
          </cell>
          <cell r="G1363">
            <v>2100.11</v>
          </cell>
          <cell r="H1363">
            <v>15</v>
          </cell>
        </row>
        <row r="1364">
          <cell r="B1364" t="str">
            <v>24.04.240</v>
          </cell>
          <cell r="C1364" t="str">
            <v>Grade de segurança em aço SAE 1045 chapeada, diâmetro 1´, sem têmpera e revenimento</v>
          </cell>
          <cell r="D1364" t="str">
            <v>m²</v>
          </cell>
          <cell r="E1364">
            <v>3074.11</v>
          </cell>
          <cell r="F1364">
            <v>70.709999999999994</v>
          </cell>
          <cell r="G1364">
            <v>3144.82</v>
          </cell>
          <cell r="H1364">
            <v>15</v>
          </cell>
        </row>
        <row r="1365">
          <cell r="B1365" t="str">
            <v>24.04.250</v>
          </cell>
          <cell r="C1365" t="str">
            <v>Porta de segurança de abrir em grade de aço SAE 1045, diâmetro 1´, completa, sem têmpera e revenimento</v>
          </cell>
          <cell r="D1365" t="str">
            <v>m²</v>
          </cell>
          <cell r="E1365">
            <v>2478.12</v>
          </cell>
          <cell r="F1365">
            <v>129.47999999999999</v>
          </cell>
          <cell r="G1365">
            <v>2607.6</v>
          </cell>
          <cell r="H1365">
            <v>15</v>
          </cell>
        </row>
        <row r="1366">
          <cell r="B1366" t="str">
            <v>24.04.260</v>
          </cell>
          <cell r="C1366" t="str">
            <v>Porta de segurança de abrir em grade de aço SAE 1045 chapeada, diâmetro 1´, completa, sem têmpera e revenimento</v>
          </cell>
          <cell r="D1366" t="str">
            <v>m²</v>
          </cell>
          <cell r="E1366">
            <v>3733.78</v>
          </cell>
          <cell r="F1366">
            <v>129.47999999999999</v>
          </cell>
          <cell r="G1366">
            <v>3863.26</v>
          </cell>
          <cell r="H1366">
            <v>15</v>
          </cell>
        </row>
        <row r="1367">
          <cell r="B1367" t="str">
            <v>24.04.270</v>
          </cell>
          <cell r="C1367" t="str">
            <v>Porta de segurança de abrir em grade de aço SAE 1045, diâmetro 1´, com ferrolho longo embutido em caixa, completa, sem têmpera e revenimento</v>
          </cell>
          <cell r="D1367" t="str">
            <v>m²</v>
          </cell>
          <cell r="E1367">
            <v>2986.35</v>
          </cell>
          <cell r="F1367">
            <v>129.47999999999999</v>
          </cell>
          <cell r="G1367">
            <v>3115.83</v>
          </cell>
          <cell r="H1367">
            <v>15</v>
          </cell>
        </row>
        <row r="1368">
          <cell r="B1368" t="str">
            <v>24.04.280</v>
          </cell>
          <cell r="C1368" t="str">
            <v>Portão de segurança de abrir em grade de aço SAE 1045 chapeado, para muralha, diâmetro 1´, completo, sem têmpera e revenimento</v>
          </cell>
          <cell r="D1368" t="str">
            <v>m²</v>
          </cell>
          <cell r="E1368">
            <v>3779.68</v>
          </cell>
          <cell r="F1368">
            <v>129.47999999999999</v>
          </cell>
          <cell r="G1368">
            <v>3909.16</v>
          </cell>
          <cell r="H1368">
            <v>15</v>
          </cell>
        </row>
        <row r="1369">
          <cell r="B1369" t="str">
            <v>24.04.300</v>
          </cell>
          <cell r="C1369" t="str">
            <v>Grade de segurança em aço SAE 1045, diâmetro 1´, com têmpera e revenimento</v>
          </cell>
          <cell r="D1369" t="str">
            <v>m²</v>
          </cell>
          <cell r="E1369">
            <v>2454.5700000000002</v>
          </cell>
          <cell r="F1369">
            <v>70.709999999999994</v>
          </cell>
          <cell r="G1369">
            <v>2525.2800000000002</v>
          </cell>
          <cell r="H1369">
            <v>15</v>
          </cell>
        </row>
        <row r="1370">
          <cell r="B1370" t="str">
            <v>24.04.310</v>
          </cell>
          <cell r="C1370" t="str">
            <v>Grade de segurança em aço SAE 1045, para janela, diâmetro 1´, com têmpera e revenimento</v>
          </cell>
          <cell r="D1370" t="str">
            <v>m²</v>
          </cell>
          <cell r="E1370">
            <v>2477.1799999999998</v>
          </cell>
          <cell r="F1370">
            <v>70.709999999999994</v>
          </cell>
          <cell r="G1370">
            <v>2547.89</v>
          </cell>
          <cell r="H1370">
            <v>15</v>
          </cell>
        </row>
        <row r="1371">
          <cell r="B1371" t="str">
            <v>24.04.320</v>
          </cell>
          <cell r="C1371" t="str">
            <v>Grade de segurança em aço SAE 1045 chapeada, diâmetro 1´, com têmpera e revenimento</v>
          </cell>
          <cell r="D1371" t="str">
            <v>m²</v>
          </cell>
          <cell r="E1371">
            <v>3675.88</v>
          </cell>
          <cell r="F1371">
            <v>70.709999999999994</v>
          </cell>
          <cell r="G1371">
            <v>3746.59</v>
          </cell>
          <cell r="H1371">
            <v>15</v>
          </cell>
        </row>
        <row r="1372">
          <cell r="B1372" t="str">
            <v>24.04.330</v>
          </cell>
          <cell r="C1372" t="str">
            <v>Porta de segurança de abrir em grade de aço SAE 1045, diâmetro 1´, completa, com têmpera e revenimento</v>
          </cell>
          <cell r="D1372" t="str">
            <v>m²</v>
          </cell>
          <cell r="E1372">
            <v>3057.5</v>
          </cell>
          <cell r="F1372">
            <v>129.47999999999999</v>
          </cell>
          <cell r="G1372">
            <v>3186.98</v>
          </cell>
          <cell r="H1372">
            <v>15</v>
          </cell>
        </row>
        <row r="1373">
          <cell r="B1373" t="str">
            <v>24.04.340</v>
          </cell>
          <cell r="C1373" t="str">
            <v>Porta de segurança de abrir em grade de aço SAE 1045 chapeada, diâmetro 1´, completa, com têmpera e revenimento</v>
          </cell>
          <cell r="D1373" t="str">
            <v>m²</v>
          </cell>
          <cell r="E1373">
            <v>4327.47</v>
          </cell>
          <cell r="F1373">
            <v>129.47999999999999</v>
          </cell>
          <cell r="G1373">
            <v>4456.95</v>
          </cell>
          <cell r="H1373">
            <v>15</v>
          </cell>
        </row>
        <row r="1374">
          <cell r="B1374" t="str">
            <v>24.04.350</v>
          </cell>
          <cell r="C1374" t="str">
            <v>Porta de segurança de abrir em grade de aço SAE 1045, diâmetro 1´, com ferrolho longo embutido em caixa, completa, com têmpera e revenimento</v>
          </cell>
          <cell r="D1374" t="str">
            <v>m²</v>
          </cell>
          <cell r="E1374">
            <v>3312.32</v>
          </cell>
          <cell r="F1374">
            <v>129.47999999999999</v>
          </cell>
          <cell r="G1374">
            <v>3441.8</v>
          </cell>
          <cell r="H1374">
            <v>15</v>
          </cell>
        </row>
        <row r="1375">
          <cell r="B1375" t="str">
            <v>24.04.360</v>
          </cell>
          <cell r="C1375" t="str">
            <v>Porta de segurança de abrir em grade de aço SAE 1045 chapeada, com isolamento acústico, diâmetro 1´, completa, com têmpera e revenimento</v>
          </cell>
          <cell r="D1375" t="str">
            <v>m²</v>
          </cell>
          <cell r="E1375">
            <v>4363.55</v>
          </cell>
          <cell r="F1375">
            <v>129.47999999999999</v>
          </cell>
          <cell r="G1375">
            <v>4493.03</v>
          </cell>
          <cell r="H1375">
            <v>15</v>
          </cell>
        </row>
        <row r="1376">
          <cell r="B1376" t="str">
            <v>24.04.370</v>
          </cell>
          <cell r="C1376" t="str">
            <v>Portão de segurança de abrir em grade de aço SAE 1045 chapeado, para muralha, diâmetro 1´, completo, com têmpera e revenimento</v>
          </cell>
          <cell r="D1376" t="str">
            <v>m²</v>
          </cell>
          <cell r="E1376">
            <v>4428.6899999999996</v>
          </cell>
          <cell r="F1376">
            <v>129.47999999999999</v>
          </cell>
          <cell r="G1376">
            <v>4558.17</v>
          </cell>
          <cell r="H1376">
            <v>15</v>
          </cell>
        </row>
        <row r="1377">
          <cell r="B1377" t="str">
            <v>24.04.380</v>
          </cell>
          <cell r="C1377" t="str">
            <v>Porta de segurança de correr suspensa em grade de aço SAE 1045, chapeada, diâmetro de 1´, completa, sem têmpera e revenimento</v>
          </cell>
          <cell r="D1377" t="str">
            <v>m²</v>
          </cell>
          <cell r="E1377">
            <v>4250.1499999999996</v>
          </cell>
          <cell r="F1377">
            <v>70.709999999999994</v>
          </cell>
          <cell r="G1377">
            <v>4320.8599999999997</v>
          </cell>
          <cell r="H1377">
            <v>15</v>
          </cell>
        </row>
        <row r="1378">
          <cell r="B1378" t="str">
            <v>24.04.400</v>
          </cell>
          <cell r="C1378" t="str">
            <v>Porta de segurança de correr em grade de aço SAE 1045, diâmetro de 1´, completa, com têmpera e revenimento</v>
          </cell>
          <cell r="D1378" t="str">
            <v>m²</v>
          </cell>
          <cell r="E1378">
            <v>2691.27</v>
          </cell>
          <cell r="F1378">
            <v>70.709999999999994</v>
          </cell>
          <cell r="G1378">
            <v>2761.98</v>
          </cell>
          <cell r="H1378">
            <v>15</v>
          </cell>
        </row>
        <row r="1379">
          <cell r="B1379" t="str">
            <v>24.04.410</v>
          </cell>
          <cell r="C1379" t="str">
            <v>Porta de segurança de correr suspensa em grade de aço SAE 1045 chapeada, diâmetro de 1´, completa, com têmpera e revenimento</v>
          </cell>
          <cell r="D1379" t="str">
            <v>m²</v>
          </cell>
          <cell r="E1379">
            <v>4564.43</v>
          </cell>
          <cell r="F1379">
            <v>70.709999999999994</v>
          </cell>
          <cell r="G1379">
            <v>4635.1400000000003</v>
          </cell>
          <cell r="H1379">
            <v>15</v>
          </cell>
        </row>
        <row r="1380">
          <cell r="B1380" t="str">
            <v>24.04.420</v>
          </cell>
          <cell r="C1380" t="str">
            <v>Porta de segurança de correr em grade de aço SAE 1045 chapeada, diâmetro de 1´, completa, sem têmpera e revenimento</v>
          </cell>
          <cell r="D1380" t="str">
            <v>m²</v>
          </cell>
          <cell r="E1380">
            <v>3936.12</v>
          </cell>
          <cell r="F1380">
            <v>283.7</v>
          </cell>
          <cell r="G1380">
            <v>4219.82</v>
          </cell>
          <cell r="H1380">
            <v>15</v>
          </cell>
        </row>
        <row r="1381">
          <cell r="B1381" t="str">
            <v>24.04.430</v>
          </cell>
          <cell r="C1381" t="str">
            <v>Porta de segurança de correr em grade de aço SAE 1045, diâmetro de 1´, completa, sem têmpera e revenimento</v>
          </cell>
          <cell r="D1381" t="str">
            <v>m²</v>
          </cell>
          <cell r="E1381">
            <v>3537.32</v>
          </cell>
          <cell r="F1381">
            <v>70.709999999999994</v>
          </cell>
          <cell r="G1381">
            <v>3608.03</v>
          </cell>
          <cell r="H1381">
            <v>15</v>
          </cell>
        </row>
        <row r="1382">
          <cell r="B1382" t="str">
            <v>24.04.610</v>
          </cell>
          <cell r="C1382" t="str">
            <v>Caixilho de segurança em aço SAE 1010/1020 tipo fixo e de correr, para receber vidro, com bandeira tipo veneziana</v>
          </cell>
          <cell r="D1382" t="str">
            <v>m²</v>
          </cell>
          <cell r="E1382">
            <v>1735.2</v>
          </cell>
          <cell r="F1382">
            <v>70.709999999999994</v>
          </cell>
          <cell r="G1382">
            <v>1805.91</v>
          </cell>
          <cell r="H1382">
            <v>15</v>
          </cell>
        </row>
        <row r="1383">
          <cell r="B1383" t="str">
            <v>24.04.620</v>
          </cell>
          <cell r="C1383" t="str">
            <v>Guichê de segurança em grade de aço SAE 1045, diâmetro de 1´', com têmpera e revenimento</v>
          </cell>
          <cell r="D1383" t="str">
            <v>m²</v>
          </cell>
          <cell r="E1383">
            <v>2815.67</v>
          </cell>
          <cell r="F1383">
            <v>70.709999999999994</v>
          </cell>
          <cell r="G1383">
            <v>2886.38</v>
          </cell>
          <cell r="H1383">
            <v>15</v>
          </cell>
        </row>
        <row r="1384">
          <cell r="B1384" t="str">
            <v>24.04.630</v>
          </cell>
          <cell r="C1384" t="str">
            <v>Guichê de segurança em grade de aço SAE 1045, diâmetro de 1´', sem têmpera e revenimento</v>
          </cell>
          <cell r="D1384" t="str">
            <v>m²</v>
          </cell>
          <cell r="E1384">
            <v>2306.8000000000002</v>
          </cell>
          <cell r="F1384">
            <v>70.709999999999994</v>
          </cell>
          <cell r="G1384">
            <v>2377.5100000000002</v>
          </cell>
          <cell r="H1384">
            <v>15</v>
          </cell>
        </row>
        <row r="1385">
          <cell r="B1385" t="str">
            <v>24.06</v>
          </cell>
          <cell r="C1385" t="str">
            <v>Esquadria, serralheria e elemento em ferro.</v>
          </cell>
          <cell r="D1385"/>
          <cell r="E1385"/>
          <cell r="F1385"/>
          <cell r="G1385"/>
          <cell r="H1385"/>
        </row>
        <row r="1386">
          <cell r="B1386" t="str">
            <v>24.06.030</v>
          </cell>
          <cell r="C1386" t="str">
            <v>Guarda-corpo com vidro de 8 mm, em tubo de aço galvanizado, diâmetro 1 1/2´</v>
          </cell>
          <cell r="D1386" t="str">
            <v>m</v>
          </cell>
          <cell r="E1386">
            <v>912.86</v>
          </cell>
          <cell r="F1386">
            <v>58.77</v>
          </cell>
          <cell r="G1386">
            <v>971.63</v>
          </cell>
          <cell r="H1386">
            <v>15</v>
          </cell>
        </row>
        <row r="1387">
          <cell r="B1387" t="str">
            <v>24.07</v>
          </cell>
          <cell r="C1387" t="str">
            <v>Portas, portoes e gradis.</v>
          </cell>
          <cell r="D1387"/>
          <cell r="E1387"/>
          <cell r="F1387"/>
          <cell r="G1387"/>
          <cell r="H1387"/>
        </row>
        <row r="1388">
          <cell r="B1388" t="str">
            <v>24.07.030</v>
          </cell>
          <cell r="C1388" t="str">
            <v>Porta de enrolar automatizado, em perfil meia cana perfurado, tipo transvision</v>
          </cell>
          <cell r="D1388" t="str">
            <v>m²</v>
          </cell>
          <cell r="E1388">
            <v>679.74</v>
          </cell>
          <cell r="F1388">
            <v>50.35</v>
          </cell>
          <cell r="G1388">
            <v>730.09</v>
          </cell>
          <cell r="H1388">
            <v>15</v>
          </cell>
        </row>
        <row r="1389">
          <cell r="B1389" t="str">
            <v>24.07.040</v>
          </cell>
          <cell r="C1389" t="str">
            <v>Porta de abrir em chapa de aço galvanizado, com requadro em tela ondulada malha 2´ e fio 12</v>
          </cell>
          <cell r="D1389" t="str">
            <v>m²</v>
          </cell>
          <cell r="E1389">
            <v>962.74</v>
          </cell>
          <cell r="F1389">
            <v>141.26</v>
          </cell>
          <cell r="G1389">
            <v>1104</v>
          </cell>
          <cell r="H1389">
            <v>15</v>
          </cell>
        </row>
        <row r="1390">
          <cell r="B1390" t="str">
            <v>24.08</v>
          </cell>
          <cell r="C1390" t="str">
            <v>Esquadria, serralheria e elemento em aco inoxidavel</v>
          </cell>
          <cell r="D1390"/>
          <cell r="E1390"/>
          <cell r="F1390"/>
          <cell r="G1390"/>
          <cell r="H1390"/>
        </row>
        <row r="1391">
          <cell r="B1391" t="str">
            <v>24.08.020</v>
          </cell>
          <cell r="C1391" t="str">
            <v>Corrimão duplo em tubo de aço inoxidável escovado, com diâmetro de 1 1/2´ e montantes com diâmetro de 2´</v>
          </cell>
          <cell r="D1391" t="str">
            <v>m</v>
          </cell>
          <cell r="E1391">
            <v>684.76</v>
          </cell>
          <cell r="F1391">
            <v>60.42</v>
          </cell>
          <cell r="G1391">
            <v>745.18</v>
          </cell>
          <cell r="H1391">
            <v>15</v>
          </cell>
        </row>
        <row r="1392">
          <cell r="B1392" t="str">
            <v>24.08.031</v>
          </cell>
          <cell r="C1392" t="str">
            <v>Corrimão em tubo de aço inoxidável escovado, diâmetro de 1 1/2"</v>
          </cell>
          <cell r="D1392" t="str">
            <v>m</v>
          </cell>
          <cell r="E1392">
            <v>571.14</v>
          </cell>
          <cell r="F1392">
            <v>25.18</v>
          </cell>
          <cell r="G1392">
            <v>596.32000000000005</v>
          </cell>
          <cell r="H1392">
            <v>15</v>
          </cell>
        </row>
        <row r="1393">
          <cell r="B1393" t="str">
            <v>24.08.040</v>
          </cell>
          <cell r="C1393" t="str">
            <v>Corrimão em tubo de aço inoxidável escovado, diâmetro de 1 1/2´ e montantes com diâmetro de 2´</v>
          </cell>
          <cell r="D1393" t="str">
            <v>m</v>
          </cell>
          <cell r="E1393">
            <v>592.75</v>
          </cell>
          <cell r="F1393">
            <v>50.35</v>
          </cell>
          <cell r="G1393">
            <v>643.1</v>
          </cell>
          <cell r="H1393">
            <v>15</v>
          </cell>
        </row>
        <row r="1394">
          <cell r="B1394" t="str">
            <v>24.20</v>
          </cell>
          <cell r="C1394" t="str">
            <v>Reparos, conservacoes e complementos - GRUPO 24</v>
          </cell>
          <cell r="D1394"/>
          <cell r="E1394"/>
          <cell r="F1394"/>
          <cell r="G1394"/>
          <cell r="H1394"/>
        </row>
        <row r="1395">
          <cell r="B1395" t="str">
            <v>24.20.020</v>
          </cell>
          <cell r="C1395" t="str">
            <v>Recolocação de esquadrias metálicas</v>
          </cell>
          <cell r="D1395" t="str">
            <v>M2</v>
          </cell>
          <cell r="E1395"/>
          <cell r="F1395">
            <v>50.35</v>
          </cell>
          <cell r="G1395">
            <v>50.35</v>
          </cell>
          <cell r="H1395">
            <v>15</v>
          </cell>
        </row>
        <row r="1396">
          <cell r="B1396" t="str">
            <v>24.20.040</v>
          </cell>
          <cell r="C1396" t="str">
            <v>Recolocação de batentes</v>
          </cell>
          <cell r="D1396" t="str">
            <v>M</v>
          </cell>
          <cell r="E1396">
            <v>2.0499999999999998</v>
          </cell>
          <cell r="F1396">
            <v>13.09</v>
          </cell>
          <cell r="G1396">
            <v>15.14</v>
          </cell>
          <cell r="H1396">
            <v>15</v>
          </cell>
        </row>
        <row r="1397">
          <cell r="B1397" t="str">
            <v>24.20.060</v>
          </cell>
          <cell r="C1397" t="str">
            <v>Recolocação de escada de marinheiro</v>
          </cell>
          <cell r="D1397" t="str">
            <v>M</v>
          </cell>
          <cell r="E1397"/>
          <cell r="F1397">
            <v>30.21</v>
          </cell>
          <cell r="G1397">
            <v>30.21</v>
          </cell>
          <cell r="H1397">
            <v>15</v>
          </cell>
        </row>
        <row r="1398">
          <cell r="B1398" t="str">
            <v>24.20.090</v>
          </cell>
          <cell r="C1398" t="str">
            <v>Solda MIG em esquadrias metálicas</v>
          </cell>
          <cell r="D1398" t="str">
            <v>M</v>
          </cell>
          <cell r="E1398">
            <v>23.94</v>
          </cell>
          <cell r="F1398">
            <v>31.46</v>
          </cell>
          <cell r="G1398">
            <v>55.4</v>
          </cell>
          <cell r="H1398">
            <v>15</v>
          </cell>
        </row>
        <row r="1399">
          <cell r="B1399" t="str">
            <v>24.20.100</v>
          </cell>
          <cell r="C1399" t="str">
            <v>Brete para instalação lateral em grade de segurança</v>
          </cell>
          <cell r="D1399" t="str">
            <v>CJ</v>
          </cell>
          <cell r="E1399">
            <v>3992.52</v>
          </cell>
          <cell r="F1399">
            <v>117.54</v>
          </cell>
          <cell r="G1399">
            <v>4110.0600000000004</v>
          </cell>
          <cell r="H1399">
            <v>15</v>
          </cell>
        </row>
        <row r="1400">
          <cell r="B1400" t="str">
            <v>24.20.120</v>
          </cell>
          <cell r="C1400" t="str">
            <v>Batente em chapa dobrada para portas</v>
          </cell>
          <cell r="D1400" t="str">
            <v>M</v>
          </cell>
          <cell r="E1400">
            <v>229.67</v>
          </cell>
          <cell r="F1400">
            <v>13.09</v>
          </cell>
          <cell r="G1400">
            <v>242.76</v>
          </cell>
          <cell r="H1400">
            <v>15</v>
          </cell>
        </row>
        <row r="1401">
          <cell r="B1401" t="str">
            <v>24.20.140</v>
          </cell>
          <cell r="C1401" t="str">
            <v>Batente em chapa de aço SAE 1010/1020, espessura de 3/16´, para obras de segurança</v>
          </cell>
          <cell r="D1401" t="str">
            <v>M</v>
          </cell>
          <cell r="E1401">
            <v>327.11</v>
          </cell>
          <cell r="F1401">
            <v>13.09</v>
          </cell>
          <cell r="G1401">
            <v>340.2</v>
          </cell>
          <cell r="H1401">
            <v>15</v>
          </cell>
        </row>
        <row r="1402">
          <cell r="B1402" t="str">
            <v>24.20.200</v>
          </cell>
          <cell r="C1402" t="str">
            <v>Chapa de ferro nº 14, inclusive soldagem</v>
          </cell>
          <cell r="D1402" t="str">
            <v>M2</v>
          </cell>
          <cell r="E1402">
            <v>230.46</v>
          </cell>
          <cell r="F1402">
            <v>60.42</v>
          </cell>
          <cell r="G1402">
            <v>290.88</v>
          </cell>
          <cell r="H1402">
            <v>15</v>
          </cell>
        </row>
        <row r="1403">
          <cell r="B1403" t="str">
            <v>24.20.230</v>
          </cell>
          <cell r="C1403" t="str">
            <v>Tela ondulada em aço galvanizado fio 10 BWG, malha de 1´</v>
          </cell>
          <cell r="D1403" t="str">
            <v>M2</v>
          </cell>
          <cell r="E1403">
            <v>106.06</v>
          </cell>
          <cell r="F1403">
            <v>10.96</v>
          </cell>
          <cell r="G1403">
            <v>117.02</v>
          </cell>
          <cell r="H1403">
            <v>15</v>
          </cell>
        </row>
        <row r="1404">
          <cell r="B1404" t="str">
            <v>24.20.270</v>
          </cell>
          <cell r="C1404" t="str">
            <v>Tela em aço galvanizado fio 16 BWG, malha de 1´ - tipo alambrado</v>
          </cell>
          <cell r="D1404" t="str">
            <v>M2</v>
          </cell>
          <cell r="E1404">
            <v>37.020000000000003</v>
          </cell>
          <cell r="F1404">
            <v>10.96</v>
          </cell>
          <cell r="G1404">
            <v>47.98</v>
          </cell>
          <cell r="H1404">
            <v>15</v>
          </cell>
        </row>
        <row r="1405">
          <cell r="B1405" t="str">
            <v>24.20.300</v>
          </cell>
          <cell r="C1405" t="str">
            <v>Chapa perfurada em aço SAE 1020, furos redondos de diâmetro 7,5 mm, espessura 1/8´ - soldagem tipo MIG</v>
          </cell>
          <cell r="D1405" t="str">
            <v>M2</v>
          </cell>
          <cell r="E1405">
            <v>569.55999999999995</v>
          </cell>
          <cell r="F1405">
            <v>107.85</v>
          </cell>
          <cell r="G1405">
            <v>677.41</v>
          </cell>
          <cell r="H1405">
            <v>15</v>
          </cell>
        </row>
        <row r="1406">
          <cell r="B1406" t="str">
            <v>24.20.310</v>
          </cell>
          <cell r="C1406" t="str">
            <v>Chapa perfurada em aço SAE 1020, furos redondos de diâmetro 25 mm, espessura 1/4´ - inclusive soldagem</v>
          </cell>
          <cell r="D1406" t="str">
            <v>M2</v>
          </cell>
          <cell r="E1406">
            <v>867.83</v>
          </cell>
          <cell r="F1406">
            <v>107.85</v>
          </cell>
          <cell r="G1406">
            <v>975.68</v>
          </cell>
          <cell r="H1406">
            <v>15</v>
          </cell>
        </row>
        <row r="1407">
          <cell r="B1407" t="str">
            <v>25</v>
          </cell>
          <cell r="C1407" t="str">
            <v>ESQUADRIA, SERRALHERIA E ELEMENTO EM ALUMINIO</v>
          </cell>
          <cell r="D1407"/>
          <cell r="E1407"/>
          <cell r="F1407"/>
          <cell r="G1407"/>
          <cell r="H1407"/>
        </row>
        <row r="1408">
          <cell r="B1408" t="str">
            <v>25.01</v>
          </cell>
          <cell r="C1408" t="str">
            <v>Caixilho em aluminio</v>
          </cell>
          <cell r="D1408"/>
          <cell r="E1408"/>
          <cell r="F1408"/>
          <cell r="G1408"/>
          <cell r="H1408"/>
        </row>
        <row r="1409">
          <cell r="B1409" t="str">
            <v>25.01.020</v>
          </cell>
          <cell r="C1409" t="str">
            <v>Caixilho em alumínio fixo, sob medida</v>
          </cell>
          <cell r="D1409" t="str">
            <v>M2</v>
          </cell>
          <cell r="E1409">
            <v>867.35</v>
          </cell>
          <cell r="F1409">
            <v>75.53</v>
          </cell>
          <cell r="G1409">
            <v>942.88</v>
          </cell>
          <cell r="H1409">
            <v>15</v>
          </cell>
        </row>
        <row r="1410">
          <cell r="B1410" t="str">
            <v>25.01.030</v>
          </cell>
          <cell r="C1410" t="str">
            <v>Caixilho em alumínio basculante com vidro, linha comercial</v>
          </cell>
          <cell r="D1410" t="str">
            <v>M2</v>
          </cell>
          <cell r="E1410">
            <v>368.73</v>
          </cell>
          <cell r="F1410">
            <v>75.53</v>
          </cell>
          <cell r="G1410">
            <v>444.26</v>
          </cell>
          <cell r="H1410">
            <v>15</v>
          </cell>
        </row>
        <row r="1411">
          <cell r="B1411" t="str">
            <v>25.01.040</v>
          </cell>
          <cell r="C1411" t="str">
            <v>Caixilho em alumínio basculante, sob medida</v>
          </cell>
          <cell r="D1411" t="str">
            <v>M2</v>
          </cell>
          <cell r="E1411">
            <v>1232.19</v>
          </cell>
          <cell r="F1411">
            <v>75.53</v>
          </cell>
          <cell r="G1411">
            <v>1307.72</v>
          </cell>
          <cell r="H1411">
            <v>15</v>
          </cell>
        </row>
        <row r="1412">
          <cell r="B1412" t="str">
            <v>25.01.050</v>
          </cell>
          <cell r="C1412" t="str">
            <v>Caixilho em alumínio maxim-ar com vidro, linha comercial</v>
          </cell>
          <cell r="D1412" t="str">
            <v>M2</v>
          </cell>
          <cell r="E1412">
            <v>442.32</v>
          </cell>
          <cell r="F1412">
            <v>75.53</v>
          </cell>
          <cell r="G1412">
            <v>517.85</v>
          </cell>
          <cell r="H1412">
            <v>15</v>
          </cell>
        </row>
        <row r="1413">
          <cell r="B1413" t="str">
            <v>25.01.060</v>
          </cell>
          <cell r="C1413" t="str">
            <v>Caixilho em alumínio maxim-ar, sob medida</v>
          </cell>
          <cell r="D1413" t="str">
            <v>M2</v>
          </cell>
          <cell r="E1413">
            <v>945.95</v>
          </cell>
          <cell r="F1413">
            <v>75.53</v>
          </cell>
          <cell r="G1413">
            <v>1021.48</v>
          </cell>
          <cell r="H1413">
            <v>15</v>
          </cell>
        </row>
        <row r="1414">
          <cell r="B1414" t="str">
            <v>25.01.070</v>
          </cell>
          <cell r="C1414" t="str">
            <v>Caixilho em alumínio de correr com vidro, linha comercial</v>
          </cell>
          <cell r="D1414" t="str">
            <v>M2</v>
          </cell>
          <cell r="E1414">
            <v>257.45999999999998</v>
          </cell>
          <cell r="F1414">
            <v>75.53</v>
          </cell>
          <cell r="G1414">
            <v>332.99</v>
          </cell>
          <cell r="H1414">
            <v>15</v>
          </cell>
        </row>
        <row r="1415">
          <cell r="B1415" t="str">
            <v>25.01.080</v>
          </cell>
          <cell r="C1415" t="str">
            <v>Caixilho em alumínio de correr, sob medida</v>
          </cell>
          <cell r="D1415" t="str">
            <v>M2</v>
          </cell>
          <cell r="E1415">
            <v>813.02</v>
          </cell>
          <cell r="F1415">
            <v>75.53</v>
          </cell>
          <cell r="G1415">
            <v>888.55</v>
          </cell>
          <cell r="H1415">
            <v>15</v>
          </cell>
        </row>
        <row r="1416">
          <cell r="B1416" t="str">
            <v>25.01.090</v>
          </cell>
          <cell r="C1416" t="str">
            <v>Caixilho em alumínio tipo veneziana com vidro, linha comercial</v>
          </cell>
          <cell r="D1416" t="str">
            <v>m²</v>
          </cell>
          <cell r="E1416">
            <v>369.28</v>
          </cell>
          <cell r="F1416">
            <v>75.53</v>
          </cell>
          <cell r="G1416">
            <v>444.81</v>
          </cell>
          <cell r="H1416">
            <v>15</v>
          </cell>
        </row>
        <row r="1417">
          <cell r="B1417" t="str">
            <v>25.01.100</v>
          </cell>
          <cell r="C1417" t="str">
            <v>Caixilho em alumínio tipo veneziana, sob medida</v>
          </cell>
          <cell r="D1417" t="str">
            <v>m²</v>
          </cell>
          <cell r="E1417">
            <v>1306.57</v>
          </cell>
          <cell r="F1417">
            <v>75.53</v>
          </cell>
          <cell r="G1417">
            <v>1382.1</v>
          </cell>
          <cell r="H1417">
            <v>15</v>
          </cell>
        </row>
        <row r="1418">
          <cell r="B1418" t="str">
            <v>25.01.110</v>
          </cell>
          <cell r="C1418" t="str">
            <v>Caixilho guilhotina em alumínio anodizado, sob medida</v>
          </cell>
          <cell r="D1418" t="str">
            <v>m²</v>
          </cell>
          <cell r="E1418">
            <v>1205.98</v>
          </cell>
          <cell r="F1418">
            <v>75.53</v>
          </cell>
          <cell r="G1418">
            <v>1281.51</v>
          </cell>
          <cell r="H1418">
            <v>15</v>
          </cell>
        </row>
        <row r="1419">
          <cell r="B1419" t="str">
            <v>25.01.120</v>
          </cell>
          <cell r="C1419" t="str">
            <v>Caixilho tipo veneziana industrial com montantes em alumínio e aletas em fibra de vidro</v>
          </cell>
          <cell r="D1419" t="str">
            <v>m²</v>
          </cell>
          <cell r="E1419">
            <v>502.42</v>
          </cell>
          <cell r="F1419"/>
          <cell r="G1419">
            <v>502.42</v>
          </cell>
          <cell r="H1419">
            <v>15</v>
          </cell>
        </row>
        <row r="1420">
          <cell r="B1420" t="str">
            <v>25.01.240</v>
          </cell>
          <cell r="C1420" t="str">
            <v>Caixilho fixo em alumínio, sob medida - branco</v>
          </cell>
          <cell r="D1420" t="str">
            <v>m²</v>
          </cell>
          <cell r="E1420">
            <v>869.99</v>
          </cell>
          <cell r="F1420">
            <v>58.04</v>
          </cell>
          <cell r="G1420">
            <v>928.03</v>
          </cell>
          <cell r="H1420">
            <v>15</v>
          </cell>
        </row>
        <row r="1421">
          <cell r="B1421" t="str">
            <v>25.01.361</v>
          </cell>
          <cell r="C1421" t="str">
            <v>Caixilho em alumínio maxim-ar com vidro - branco</v>
          </cell>
          <cell r="D1421" t="str">
            <v>m²</v>
          </cell>
          <cell r="E1421">
            <v>1361.32</v>
          </cell>
          <cell r="F1421">
            <v>75.53</v>
          </cell>
          <cell r="G1421">
            <v>1436.85</v>
          </cell>
          <cell r="H1421">
            <v>15</v>
          </cell>
        </row>
        <row r="1422">
          <cell r="B1422" t="str">
            <v>25.01.371</v>
          </cell>
          <cell r="C1422" t="str">
            <v>Caixilho em alumínio basculante com vidro - branco</v>
          </cell>
          <cell r="D1422" t="str">
            <v>m²</v>
          </cell>
          <cell r="E1422">
            <v>1022.35</v>
          </cell>
          <cell r="F1422">
            <v>75.53</v>
          </cell>
          <cell r="G1422">
            <v>1097.8800000000001</v>
          </cell>
          <cell r="H1422">
            <v>15</v>
          </cell>
        </row>
        <row r="1423">
          <cell r="B1423" t="str">
            <v>25.01.380</v>
          </cell>
          <cell r="C1423" t="str">
            <v>Caixilho em alumínio de correr com vidro - branco</v>
          </cell>
          <cell r="D1423" t="str">
            <v>m²</v>
          </cell>
          <cell r="E1423">
            <v>684.66</v>
          </cell>
          <cell r="F1423">
            <v>75.53</v>
          </cell>
          <cell r="G1423">
            <v>760.19</v>
          </cell>
          <cell r="H1423">
            <v>15</v>
          </cell>
        </row>
        <row r="1424">
          <cell r="B1424" t="str">
            <v>25.01.400</v>
          </cell>
          <cell r="C1424" t="str">
            <v>Caixilho em alumínio anodizado fixo</v>
          </cell>
          <cell r="D1424" t="str">
            <v>m²</v>
          </cell>
          <cell r="E1424">
            <v>592.61</v>
          </cell>
          <cell r="F1424">
            <v>58.04</v>
          </cell>
          <cell r="G1424">
            <v>650.65</v>
          </cell>
          <cell r="H1424">
            <v>15</v>
          </cell>
        </row>
        <row r="1425">
          <cell r="B1425" t="str">
            <v>25.01.410</v>
          </cell>
          <cell r="C1425" t="str">
            <v>Caixilho em alumínio anodizado maxim-ar</v>
          </cell>
          <cell r="D1425" t="str">
            <v>m²</v>
          </cell>
          <cell r="E1425">
            <v>1004.92</v>
          </cell>
          <cell r="F1425">
            <v>58.04</v>
          </cell>
          <cell r="G1425">
            <v>1062.96</v>
          </cell>
          <cell r="H1425">
            <v>15</v>
          </cell>
        </row>
        <row r="1426">
          <cell r="B1426" t="str">
            <v>25.01.430</v>
          </cell>
          <cell r="C1426" t="str">
            <v>Caixilho em alumínio fixo, tipo fachada</v>
          </cell>
          <cell r="D1426" t="str">
            <v>m²</v>
          </cell>
          <cell r="E1426">
            <v>929.42</v>
          </cell>
          <cell r="F1426">
            <v>43.54</v>
          </cell>
          <cell r="G1426">
            <v>972.96</v>
          </cell>
          <cell r="H1426">
            <v>15</v>
          </cell>
        </row>
        <row r="1427">
          <cell r="B1427" t="str">
            <v>25.01.440</v>
          </cell>
          <cell r="C1427" t="str">
            <v>Caixilho em alumínio maxim-ar, tipo fachada</v>
          </cell>
          <cell r="D1427" t="str">
            <v>m²</v>
          </cell>
          <cell r="E1427">
            <v>986.06</v>
          </cell>
          <cell r="F1427">
            <v>43.54</v>
          </cell>
          <cell r="G1427">
            <v>1029.5999999999999</v>
          </cell>
          <cell r="H1427">
            <v>15</v>
          </cell>
        </row>
        <row r="1428">
          <cell r="B1428" t="str">
            <v>25.01.450</v>
          </cell>
          <cell r="C1428" t="str">
            <v>Caixilho em alumínio para pele de vidro, tipo fachada</v>
          </cell>
          <cell r="D1428" t="str">
            <v>m²</v>
          </cell>
          <cell r="E1428">
            <v>1374.81</v>
          </cell>
          <cell r="F1428">
            <v>43.54</v>
          </cell>
          <cell r="G1428">
            <v>1418.35</v>
          </cell>
          <cell r="H1428">
            <v>15</v>
          </cell>
        </row>
        <row r="1429">
          <cell r="B1429" t="str">
            <v>25.01.460</v>
          </cell>
          <cell r="C1429" t="str">
            <v>Gradil em alumínio natural, sob medida</v>
          </cell>
          <cell r="D1429" t="str">
            <v>m²</v>
          </cell>
          <cell r="E1429">
            <v>853.76</v>
          </cell>
          <cell r="F1429"/>
          <cell r="G1429">
            <v>853.76</v>
          </cell>
          <cell r="H1429">
            <v>15</v>
          </cell>
        </row>
        <row r="1430">
          <cell r="B1430" t="str">
            <v>25.01.470</v>
          </cell>
          <cell r="C1430" t="str">
            <v>Caixilho fixo tipo veneziana em alumínio anodizado, sob medida - branco</v>
          </cell>
          <cell r="D1430" t="str">
            <v>m²</v>
          </cell>
          <cell r="E1430">
            <v>1442.27</v>
          </cell>
          <cell r="F1430"/>
          <cell r="G1430">
            <v>1442.27</v>
          </cell>
          <cell r="H1430">
            <v>15</v>
          </cell>
        </row>
        <row r="1431">
          <cell r="B1431" t="str">
            <v>25.01.480</v>
          </cell>
          <cell r="C1431" t="str">
            <v>Caixilho em alumínio com pintura eletrostática, basculante, sob medida - branco</v>
          </cell>
          <cell r="D1431" t="str">
            <v>m²</v>
          </cell>
          <cell r="E1431">
            <v>933.95</v>
          </cell>
          <cell r="F1431"/>
          <cell r="G1431">
            <v>933.95</v>
          </cell>
          <cell r="H1431">
            <v>15</v>
          </cell>
        </row>
        <row r="1432">
          <cell r="B1432" t="str">
            <v>25.01.490</v>
          </cell>
          <cell r="C1432" t="str">
            <v>Caixilho em alumínio com pintura eletrostática, maxim-ar, sob medida - branco</v>
          </cell>
          <cell r="D1432" t="str">
            <v>m²</v>
          </cell>
          <cell r="E1432">
            <v>923.67</v>
          </cell>
          <cell r="F1432"/>
          <cell r="G1432">
            <v>923.67</v>
          </cell>
          <cell r="H1432">
            <v>15</v>
          </cell>
        </row>
        <row r="1433">
          <cell r="B1433" t="str">
            <v>25.01.500</v>
          </cell>
          <cell r="C1433" t="str">
            <v>Caixilho em alumínio anodizado fixo, sob medida - bronze/preto</v>
          </cell>
          <cell r="D1433" t="str">
            <v>m²</v>
          </cell>
          <cell r="E1433">
            <v>1014.81</v>
          </cell>
          <cell r="F1433">
            <v>75.53</v>
          </cell>
          <cell r="G1433">
            <v>1090.3399999999999</v>
          </cell>
          <cell r="H1433">
            <v>15</v>
          </cell>
        </row>
        <row r="1434">
          <cell r="B1434" t="str">
            <v>25.01.510</v>
          </cell>
          <cell r="C1434" t="str">
            <v>Caixilho em alumínio anodizado basculante, sob medida - bronze/preto</v>
          </cell>
          <cell r="D1434" t="str">
            <v>m²</v>
          </cell>
          <cell r="E1434">
            <v>1139.8</v>
          </cell>
          <cell r="F1434">
            <v>75.53</v>
          </cell>
          <cell r="G1434">
            <v>1215.33</v>
          </cell>
          <cell r="H1434">
            <v>15</v>
          </cell>
        </row>
        <row r="1435">
          <cell r="B1435" t="str">
            <v>25.01.520</v>
          </cell>
          <cell r="C1435" t="str">
            <v>Caixilho em alumínio anodizado maxim-ar, sob medida - bronze/preto</v>
          </cell>
          <cell r="D1435" t="str">
            <v>m²</v>
          </cell>
          <cell r="E1435">
            <v>1210.76</v>
          </cell>
          <cell r="F1435">
            <v>75.53</v>
          </cell>
          <cell r="G1435">
            <v>1286.29</v>
          </cell>
          <cell r="H1435">
            <v>15</v>
          </cell>
        </row>
        <row r="1436">
          <cell r="B1436" t="str">
            <v>25.01.530</v>
          </cell>
          <cell r="C1436" t="str">
            <v>Caixilho em alumínio anodizado de correr, sob medida - bronze/preto</v>
          </cell>
          <cell r="D1436" t="str">
            <v>m²</v>
          </cell>
          <cell r="E1436">
            <v>1153.19</v>
          </cell>
          <cell r="F1436">
            <v>75.53</v>
          </cell>
          <cell r="G1436">
            <v>1228.72</v>
          </cell>
          <cell r="H1436">
            <v>15</v>
          </cell>
        </row>
        <row r="1437">
          <cell r="B1437" t="str">
            <v>25.02</v>
          </cell>
          <cell r="C1437" t="str">
            <v>Porta em aluminio</v>
          </cell>
          <cell r="D1437"/>
          <cell r="E1437"/>
          <cell r="F1437"/>
          <cell r="G1437"/>
          <cell r="H1437"/>
        </row>
        <row r="1438">
          <cell r="B1438" t="str">
            <v>25.02.010</v>
          </cell>
          <cell r="C1438" t="str">
            <v>Porta de entrada de abrir em alumínio com vidro, linha comercial</v>
          </cell>
          <cell r="D1438" t="str">
            <v>m²</v>
          </cell>
          <cell r="E1438">
            <v>410.74</v>
          </cell>
          <cell r="F1438">
            <v>151.05000000000001</v>
          </cell>
          <cell r="G1438">
            <v>561.79</v>
          </cell>
          <cell r="H1438">
            <v>15</v>
          </cell>
        </row>
        <row r="1439">
          <cell r="B1439" t="str">
            <v>25.02.020</v>
          </cell>
          <cell r="C1439" t="str">
            <v>Porta de entrada de abrir em alumínio, sob medida</v>
          </cell>
          <cell r="D1439" t="str">
            <v>m²</v>
          </cell>
          <cell r="E1439">
            <v>935.31</v>
          </cell>
          <cell r="F1439">
            <v>151.05000000000001</v>
          </cell>
          <cell r="G1439">
            <v>1086.3599999999999</v>
          </cell>
          <cell r="H1439">
            <v>15</v>
          </cell>
        </row>
        <row r="1440">
          <cell r="B1440" t="str">
            <v>25.02.040</v>
          </cell>
          <cell r="C1440" t="str">
            <v>Porta de entrada de correr em alumínio, sob medida</v>
          </cell>
          <cell r="D1440" t="str">
            <v>m²</v>
          </cell>
          <cell r="E1440">
            <v>1035.28</v>
          </cell>
          <cell r="F1440">
            <v>151.05000000000001</v>
          </cell>
          <cell r="G1440">
            <v>1186.33</v>
          </cell>
          <cell r="H1440">
            <v>15</v>
          </cell>
        </row>
        <row r="1441">
          <cell r="B1441" t="str">
            <v>25.02.042</v>
          </cell>
          <cell r="C1441" t="str">
            <v>Porta de correr em alumínio tipo lambri branco, sob medida</v>
          </cell>
          <cell r="D1441" t="str">
            <v>m²</v>
          </cell>
          <cell r="E1441">
            <v>1113.56</v>
          </cell>
          <cell r="F1441">
            <v>75.53</v>
          </cell>
          <cell r="G1441">
            <v>1189.0899999999999</v>
          </cell>
          <cell r="H1441">
            <v>15</v>
          </cell>
        </row>
        <row r="1442">
          <cell r="B1442" t="str">
            <v>25.02.050</v>
          </cell>
          <cell r="C1442" t="str">
            <v>Porta veneziana de abrir em alumínio, linha comercial</v>
          </cell>
          <cell r="D1442" t="str">
            <v>m²</v>
          </cell>
          <cell r="E1442">
            <v>382.84</v>
          </cell>
          <cell r="F1442">
            <v>151.05000000000001</v>
          </cell>
          <cell r="G1442">
            <v>533.89</v>
          </cell>
          <cell r="H1442">
            <v>15</v>
          </cell>
        </row>
        <row r="1443">
          <cell r="B1443" t="str">
            <v>25.02.060</v>
          </cell>
          <cell r="C1443" t="str">
            <v>Porta/portinhola tipo veneziana de abrir em alumínio, sob medida</v>
          </cell>
          <cell r="D1443" t="str">
            <v>m²</v>
          </cell>
          <cell r="E1443">
            <v>742.66</v>
          </cell>
          <cell r="F1443">
            <v>151.05000000000001</v>
          </cell>
          <cell r="G1443">
            <v>893.71</v>
          </cell>
          <cell r="H1443">
            <v>15</v>
          </cell>
        </row>
        <row r="1444">
          <cell r="B1444" t="str">
            <v>25.02.070</v>
          </cell>
          <cell r="C1444" t="str">
            <v>Portinhola tipo veneziana de abrir em alumínio, linha comercial</v>
          </cell>
          <cell r="D1444" t="str">
            <v>m²</v>
          </cell>
          <cell r="E1444">
            <v>532.16999999999996</v>
          </cell>
          <cell r="F1444">
            <v>151.05000000000001</v>
          </cell>
          <cell r="G1444">
            <v>683.22</v>
          </cell>
          <cell r="H1444">
            <v>15</v>
          </cell>
        </row>
        <row r="1445">
          <cell r="B1445" t="str">
            <v>25.02.110</v>
          </cell>
          <cell r="C1445" t="str">
            <v>Porta veneziana de abrir em alumínio, sob medida</v>
          </cell>
          <cell r="D1445" t="str">
            <v>m²</v>
          </cell>
          <cell r="E1445">
            <v>1070.81</v>
          </cell>
          <cell r="F1445">
            <v>151.05000000000001</v>
          </cell>
          <cell r="G1445">
            <v>1221.8599999999999</v>
          </cell>
          <cell r="H1445">
            <v>15</v>
          </cell>
        </row>
        <row r="1446">
          <cell r="B1446" t="str">
            <v>25.02.211</v>
          </cell>
          <cell r="C1446" t="str">
            <v>Porta veneziana de abrir em alumínio - cor branca</v>
          </cell>
          <cell r="D1446" t="str">
            <v>m²</v>
          </cell>
          <cell r="E1446">
            <v>559.58000000000004</v>
          </cell>
          <cell r="F1446">
            <v>151.05000000000001</v>
          </cell>
          <cell r="G1446">
            <v>710.63</v>
          </cell>
          <cell r="H1446">
            <v>15</v>
          </cell>
        </row>
        <row r="1447">
          <cell r="B1447" t="str">
            <v>25.02.221</v>
          </cell>
          <cell r="C1447" t="str">
            <v>Porta de correr em alumínio com veneziana e vidro - cor branca</v>
          </cell>
          <cell r="D1447" t="str">
            <v>m²</v>
          </cell>
          <cell r="E1447">
            <v>710.5</v>
          </cell>
          <cell r="F1447">
            <v>151.05000000000001</v>
          </cell>
          <cell r="G1447">
            <v>861.55</v>
          </cell>
          <cell r="H1447">
            <v>15</v>
          </cell>
        </row>
        <row r="1448">
          <cell r="B1448" t="str">
            <v>25.02.230</v>
          </cell>
          <cell r="C1448" t="str">
            <v>Porta em alumínio anodizado de abrir, sob medida - bronze/preto</v>
          </cell>
          <cell r="D1448" t="str">
            <v>m²</v>
          </cell>
          <cell r="E1448">
            <v>1008.39</v>
          </cell>
          <cell r="F1448">
            <v>75.53</v>
          </cell>
          <cell r="G1448">
            <v>1083.92</v>
          </cell>
          <cell r="H1448">
            <v>15</v>
          </cell>
        </row>
        <row r="1449">
          <cell r="B1449" t="str">
            <v>25.02.240</v>
          </cell>
          <cell r="C1449" t="str">
            <v>Porta em alumínio anodizado de correr, sob medida - bronze/preto</v>
          </cell>
          <cell r="D1449" t="str">
            <v>m²</v>
          </cell>
          <cell r="E1449">
            <v>951.28</v>
          </cell>
          <cell r="F1449">
            <v>75.53</v>
          </cell>
          <cell r="G1449">
            <v>1026.81</v>
          </cell>
          <cell r="H1449">
            <v>15</v>
          </cell>
        </row>
        <row r="1450">
          <cell r="B1450" t="str">
            <v>25.02.250</v>
          </cell>
          <cell r="C1450" t="str">
            <v>Porta em alumínio anodizado de abrir, tipo veneziana, sob medida - bronze/preto</v>
          </cell>
          <cell r="D1450" t="str">
            <v>m²</v>
          </cell>
          <cell r="E1450">
            <v>923.62</v>
          </cell>
          <cell r="F1450">
            <v>75.53</v>
          </cell>
          <cell r="G1450">
            <v>999.15</v>
          </cell>
          <cell r="H1450">
            <v>15</v>
          </cell>
        </row>
        <row r="1451">
          <cell r="B1451" t="str">
            <v>25.02.260</v>
          </cell>
          <cell r="C1451" t="str">
            <v>Portinhola em alumínio anodizado de correr, tipo veneziana, sob medida - bronze/preto</v>
          </cell>
          <cell r="D1451" t="str">
            <v>m²</v>
          </cell>
          <cell r="E1451">
            <v>1332.05</v>
          </cell>
          <cell r="F1451">
            <v>75.53</v>
          </cell>
          <cell r="G1451">
            <v>1407.58</v>
          </cell>
          <cell r="H1451">
            <v>15</v>
          </cell>
        </row>
        <row r="1452">
          <cell r="B1452" t="str">
            <v>25.02.300</v>
          </cell>
          <cell r="C1452" t="str">
            <v>Porta de abrir em alumínio com pintura eletrostática, sob medida - cor branca</v>
          </cell>
          <cell r="D1452" t="str">
            <v>m²</v>
          </cell>
          <cell r="E1452">
            <v>1410.47</v>
          </cell>
          <cell r="F1452">
            <v>151.05000000000001</v>
          </cell>
          <cell r="G1452">
            <v>1561.52</v>
          </cell>
          <cell r="H1452">
            <v>15</v>
          </cell>
        </row>
        <row r="1453">
          <cell r="B1453" t="str">
            <v>25.02.310</v>
          </cell>
          <cell r="C1453" t="str">
            <v>Porta de abrir em alumínio tipo lambri, sob medida - cor branca</v>
          </cell>
          <cell r="D1453" t="str">
            <v>m²</v>
          </cell>
          <cell r="E1453">
            <v>1343.52</v>
          </cell>
          <cell r="F1453">
            <v>151.05000000000001</v>
          </cell>
          <cell r="G1453">
            <v>1494.57</v>
          </cell>
          <cell r="H1453">
            <v>15</v>
          </cell>
        </row>
        <row r="1454">
          <cell r="B1454" t="str">
            <v>25.20</v>
          </cell>
          <cell r="C1454" t="str">
            <v>Reparos, conservacoes e complementos - GRUPO 25</v>
          </cell>
          <cell r="D1454"/>
          <cell r="E1454"/>
          <cell r="F1454"/>
          <cell r="G1454"/>
          <cell r="H1454"/>
        </row>
        <row r="1455">
          <cell r="B1455" t="str">
            <v>25.20.020</v>
          </cell>
          <cell r="C1455" t="str">
            <v>Tela de proteção tipo mosquiteira removível, em fibra de vidro com revestimento em PVC e requadro em alumínio</v>
          </cell>
          <cell r="D1455" t="str">
            <v>m²</v>
          </cell>
          <cell r="E1455">
            <v>210.71</v>
          </cell>
          <cell r="F1455">
            <v>16.760000000000002</v>
          </cell>
          <cell r="G1455">
            <v>227.47</v>
          </cell>
          <cell r="H1455">
            <v>15</v>
          </cell>
        </row>
        <row r="1456">
          <cell r="B1456" t="str">
            <v>26</v>
          </cell>
          <cell r="C1456" t="str">
            <v>ESQUADRIA E ELEMENTO EM VIDRO</v>
          </cell>
          <cell r="D1456"/>
          <cell r="E1456"/>
          <cell r="F1456"/>
          <cell r="G1456"/>
          <cell r="H1456"/>
        </row>
        <row r="1457">
          <cell r="B1457" t="str">
            <v>26.01</v>
          </cell>
          <cell r="C1457" t="str">
            <v>Vidro comum e laminado</v>
          </cell>
          <cell r="D1457"/>
          <cell r="E1457"/>
          <cell r="F1457"/>
          <cell r="G1457"/>
          <cell r="H1457"/>
        </row>
        <row r="1458">
          <cell r="B1458" t="str">
            <v>26.01.020</v>
          </cell>
          <cell r="C1458" t="str">
            <v>Vidro liso transparente de 3 mm</v>
          </cell>
          <cell r="D1458" t="str">
            <v>m²</v>
          </cell>
          <cell r="E1458">
            <v>121.09</v>
          </cell>
          <cell r="F1458">
            <v>24.12</v>
          </cell>
          <cell r="G1458">
            <v>145.21</v>
          </cell>
          <cell r="H1458">
            <v>15</v>
          </cell>
        </row>
        <row r="1459">
          <cell r="B1459" t="str">
            <v>26.01.040</v>
          </cell>
          <cell r="C1459" t="str">
            <v>Vidro liso transparente de 4 mm</v>
          </cell>
          <cell r="D1459" t="str">
            <v>m²</v>
          </cell>
          <cell r="E1459">
            <v>144.59</v>
          </cell>
          <cell r="F1459">
            <v>24.12</v>
          </cell>
          <cell r="G1459">
            <v>168.71</v>
          </cell>
          <cell r="H1459">
            <v>15</v>
          </cell>
        </row>
        <row r="1460">
          <cell r="B1460" t="str">
            <v>26.01.060</v>
          </cell>
          <cell r="C1460" t="str">
            <v>Vidro liso transparente de 5 mm</v>
          </cell>
          <cell r="D1460" t="str">
            <v>m²</v>
          </cell>
          <cell r="E1460">
            <v>153.13</v>
          </cell>
          <cell r="F1460">
            <v>24.12</v>
          </cell>
          <cell r="G1460">
            <v>177.25</v>
          </cell>
          <cell r="H1460">
            <v>15</v>
          </cell>
        </row>
        <row r="1461">
          <cell r="B1461" t="str">
            <v>26.01.080</v>
          </cell>
          <cell r="C1461" t="str">
            <v>Vidro liso transparente de 6 mm</v>
          </cell>
          <cell r="D1461" t="str">
            <v>m²</v>
          </cell>
          <cell r="E1461">
            <v>178.71</v>
          </cell>
          <cell r="F1461">
            <v>31.56</v>
          </cell>
          <cell r="G1461">
            <v>210.27</v>
          </cell>
          <cell r="H1461">
            <v>15</v>
          </cell>
        </row>
        <row r="1462">
          <cell r="B1462" t="str">
            <v>26.01.140</v>
          </cell>
          <cell r="C1462" t="str">
            <v>Vidro liso laminado colorido de 6 mm</v>
          </cell>
          <cell r="D1462" t="str">
            <v>m²</v>
          </cell>
          <cell r="E1462">
            <v>418.35</v>
          </cell>
          <cell r="F1462">
            <v>31.56</v>
          </cell>
          <cell r="G1462">
            <v>449.91</v>
          </cell>
          <cell r="H1462">
            <v>15</v>
          </cell>
        </row>
        <row r="1463">
          <cell r="B1463" t="str">
            <v>26.01.142</v>
          </cell>
          <cell r="C1463" t="str">
            <v>Vidro liso laminado colorido de 8 mm</v>
          </cell>
          <cell r="D1463" t="str">
            <v>m²</v>
          </cell>
          <cell r="E1463">
            <v>456.29</v>
          </cell>
          <cell r="F1463">
            <v>36.200000000000003</v>
          </cell>
          <cell r="G1463">
            <v>492.49</v>
          </cell>
          <cell r="H1463">
            <v>15</v>
          </cell>
        </row>
        <row r="1464">
          <cell r="B1464" t="str">
            <v>26.01.155</v>
          </cell>
          <cell r="C1464" t="str">
            <v>Vidro liso laminado colorido de 10 mm</v>
          </cell>
          <cell r="D1464" t="str">
            <v>m²</v>
          </cell>
          <cell r="E1464">
            <v>533.75</v>
          </cell>
          <cell r="F1464">
            <v>38.090000000000003</v>
          </cell>
          <cell r="G1464">
            <v>571.84</v>
          </cell>
          <cell r="H1464">
            <v>15</v>
          </cell>
        </row>
        <row r="1465">
          <cell r="B1465" t="str">
            <v>26.01.160</v>
          </cell>
          <cell r="C1465" t="str">
            <v>Vidro liso laminado leitoso de 6 mm</v>
          </cell>
          <cell r="D1465" t="str">
            <v>m²</v>
          </cell>
          <cell r="E1465">
            <v>452.15</v>
          </cell>
          <cell r="F1465">
            <v>31.56</v>
          </cell>
          <cell r="G1465">
            <v>483.71</v>
          </cell>
          <cell r="H1465">
            <v>15</v>
          </cell>
        </row>
        <row r="1466">
          <cell r="B1466" t="str">
            <v>26.01.168</v>
          </cell>
          <cell r="C1466" t="str">
            <v>Vidro liso laminado incolor de 6 mm</v>
          </cell>
          <cell r="D1466" t="str">
            <v>m²</v>
          </cell>
          <cell r="E1466">
            <v>217.33</v>
          </cell>
          <cell r="F1466">
            <v>31.56</v>
          </cell>
          <cell r="G1466">
            <v>248.89</v>
          </cell>
          <cell r="H1466">
            <v>15</v>
          </cell>
        </row>
        <row r="1467">
          <cell r="B1467" t="str">
            <v>26.01.169</v>
          </cell>
          <cell r="C1467" t="str">
            <v>Vidro liso laminado incolor de 8 mm</v>
          </cell>
          <cell r="D1467" t="str">
            <v>m²</v>
          </cell>
          <cell r="E1467">
            <v>246.66</v>
          </cell>
          <cell r="F1467">
            <v>36.200000000000003</v>
          </cell>
          <cell r="G1467">
            <v>282.86</v>
          </cell>
          <cell r="H1467">
            <v>15</v>
          </cell>
        </row>
        <row r="1468">
          <cell r="B1468" t="str">
            <v>26.01.170</v>
          </cell>
          <cell r="C1468" t="str">
            <v>Vidro liso laminado incolor de 10 mm</v>
          </cell>
          <cell r="D1468" t="str">
            <v>m²</v>
          </cell>
          <cell r="E1468">
            <v>376.47</v>
          </cell>
          <cell r="F1468">
            <v>38.08</v>
          </cell>
          <cell r="G1468">
            <v>414.55</v>
          </cell>
          <cell r="H1468">
            <v>15</v>
          </cell>
        </row>
        <row r="1469">
          <cell r="B1469" t="str">
            <v>26.01.230</v>
          </cell>
          <cell r="C1469" t="str">
            <v>Vidro fantasia de 3/4 mm</v>
          </cell>
          <cell r="D1469" t="str">
            <v>m²</v>
          </cell>
          <cell r="E1469">
            <v>235.3</v>
          </cell>
          <cell r="F1469">
            <v>24.12</v>
          </cell>
          <cell r="G1469">
            <v>259.42</v>
          </cell>
          <cell r="H1469">
            <v>15</v>
          </cell>
        </row>
        <row r="1470">
          <cell r="B1470" t="str">
            <v>26.01.348</v>
          </cell>
          <cell r="C1470" t="str">
            <v>Vidro multilaminado de alta segurança, proteção balística nível III</v>
          </cell>
          <cell r="D1470" t="str">
            <v>m²</v>
          </cell>
          <cell r="E1470">
            <v>4221.6499999999996</v>
          </cell>
          <cell r="F1470"/>
          <cell r="G1470">
            <v>4221.6499999999996</v>
          </cell>
          <cell r="H1470">
            <v>15</v>
          </cell>
        </row>
        <row r="1471">
          <cell r="B1471" t="str">
            <v>26.01.350</v>
          </cell>
          <cell r="C1471" t="str">
            <v>Vidro multilaminado de alta segurança em policarbonato, proteção balística nível III</v>
          </cell>
          <cell r="D1471" t="str">
            <v>m²</v>
          </cell>
          <cell r="E1471">
            <v>6089.66</v>
          </cell>
          <cell r="F1471">
            <v>95.02</v>
          </cell>
          <cell r="G1471">
            <v>6184.68</v>
          </cell>
          <cell r="H1471">
            <v>15</v>
          </cell>
        </row>
        <row r="1472">
          <cell r="B1472" t="str">
            <v>26.01.460</v>
          </cell>
          <cell r="C1472" t="str">
            <v>Vidro float monolítico verde de 6 mm</v>
          </cell>
          <cell r="D1472" t="str">
            <v>m²</v>
          </cell>
          <cell r="E1472">
            <v>223.05</v>
          </cell>
          <cell r="F1472">
            <v>31.56</v>
          </cell>
          <cell r="G1472">
            <v>254.61</v>
          </cell>
          <cell r="H1472">
            <v>15</v>
          </cell>
        </row>
        <row r="1473">
          <cell r="B1473" t="str">
            <v>26.02</v>
          </cell>
          <cell r="C1473" t="str">
            <v>Vidro temperado</v>
          </cell>
          <cell r="D1473"/>
          <cell r="E1473"/>
          <cell r="F1473"/>
          <cell r="G1473"/>
          <cell r="H1473"/>
        </row>
        <row r="1474">
          <cell r="B1474" t="str">
            <v>26.02.020</v>
          </cell>
          <cell r="C1474" t="str">
            <v>Vidro temperado incolor de 6 mm</v>
          </cell>
          <cell r="D1474" t="str">
            <v>m²</v>
          </cell>
          <cell r="E1474">
            <v>214.81</v>
          </cell>
          <cell r="F1474">
            <v>31.56</v>
          </cell>
          <cell r="G1474">
            <v>246.37</v>
          </cell>
          <cell r="H1474">
            <v>15</v>
          </cell>
        </row>
        <row r="1475">
          <cell r="B1475" t="str">
            <v>26.02.040</v>
          </cell>
          <cell r="C1475" t="str">
            <v>Vidro temperado incolor de 8 mm</v>
          </cell>
          <cell r="D1475" t="str">
            <v>m²</v>
          </cell>
          <cell r="E1475">
            <v>227.68</v>
          </cell>
          <cell r="F1475">
            <v>36.200000000000003</v>
          </cell>
          <cell r="G1475">
            <v>263.88</v>
          </cell>
          <cell r="H1475">
            <v>15</v>
          </cell>
        </row>
        <row r="1476">
          <cell r="B1476" t="str">
            <v>26.02.060</v>
          </cell>
          <cell r="C1476" t="str">
            <v>Vidro temperado incolor de 10 mm</v>
          </cell>
          <cell r="D1476" t="str">
            <v>m²</v>
          </cell>
          <cell r="E1476">
            <v>246.42</v>
          </cell>
          <cell r="F1476">
            <v>38.08</v>
          </cell>
          <cell r="G1476">
            <v>284.5</v>
          </cell>
          <cell r="H1476">
            <v>15</v>
          </cell>
        </row>
        <row r="1477">
          <cell r="B1477" t="str">
            <v>26.02.120</v>
          </cell>
          <cell r="C1477" t="str">
            <v>Vidro temperado cinza ou bronze de 6 mm</v>
          </cell>
          <cell r="D1477" t="str">
            <v>m²</v>
          </cell>
          <cell r="E1477">
            <v>270.20999999999998</v>
          </cell>
          <cell r="F1477">
            <v>31.54</v>
          </cell>
          <cell r="G1477">
            <v>301.75</v>
          </cell>
          <cell r="H1477">
            <v>15</v>
          </cell>
        </row>
        <row r="1478">
          <cell r="B1478" t="str">
            <v>26.02.140</v>
          </cell>
          <cell r="C1478" t="str">
            <v>Vidro temperado cinza ou bronze de 8 mm</v>
          </cell>
          <cell r="D1478" t="str">
            <v>m²</v>
          </cell>
          <cell r="E1478">
            <v>347.08</v>
          </cell>
          <cell r="F1478">
            <v>36.200000000000003</v>
          </cell>
          <cell r="G1478">
            <v>383.28</v>
          </cell>
          <cell r="H1478">
            <v>15</v>
          </cell>
        </row>
        <row r="1479">
          <cell r="B1479" t="str">
            <v>26.02.160</v>
          </cell>
          <cell r="C1479" t="str">
            <v>Vidro temperado cinza ou bronze de 10 mm</v>
          </cell>
          <cell r="D1479" t="str">
            <v>m²</v>
          </cell>
          <cell r="E1479">
            <v>488.17</v>
          </cell>
          <cell r="F1479">
            <v>38.08</v>
          </cell>
          <cell r="G1479">
            <v>526.25</v>
          </cell>
          <cell r="H1479">
            <v>15</v>
          </cell>
        </row>
        <row r="1480">
          <cell r="B1480" t="str">
            <v>26.02.170</v>
          </cell>
          <cell r="C1480" t="str">
            <v>Vidro temperado serigrafado incolor de 8 mm</v>
          </cell>
          <cell r="D1480" t="str">
            <v>m²</v>
          </cell>
          <cell r="E1480">
            <v>474.88</v>
          </cell>
          <cell r="F1480">
            <v>36.200000000000003</v>
          </cell>
          <cell r="G1480">
            <v>511.08</v>
          </cell>
          <cell r="H1480">
            <v>15</v>
          </cell>
        </row>
        <row r="1481">
          <cell r="B1481" t="str">
            <v>26.02.300</v>
          </cell>
          <cell r="C1481" t="str">
            <v>Vidro temperado neutro verde de 10 mm</v>
          </cell>
          <cell r="D1481" t="str">
            <v>m²</v>
          </cell>
          <cell r="E1481">
            <v>585.62</v>
          </cell>
          <cell r="F1481">
            <v>38.08</v>
          </cell>
          <cell r="G1481">
            <v>623.70000000000005</v>
          </cell>
          <cell r="H1481">
            <v>15</v>
          </cell>
        </row>
        <row r="1482">
          <cell r="B1482" t="str">
            <v>26.03</v>
          </cell>
          <cell r="C1482" t="str">
            <v>Vidro especial</v>
          </cell>
          <cell r="D1482"/>
          <cell r="E1482"/>
          <cell r="F1482"/>
          <cell r="G1482"/>
          <cell r="H1482"/>
        </row>
        <row r="1483">
          <cell r="B1483" t="str">
            <v>26.03.070</v>
          </cell>
          <cell r="C1483" t="str">
            <v>Vidro laminado temperado incolor de 8mm</v>
          </cell>
          <cell r="D1483" t="str">
            <v>m²</v>
          </cell>
          <cell r="E1483">
            <v>339.92</v>
          </cell>
          <cell r="F1483">
            <v>36.200000000000003</v>
          </cell>
          <cell r="G1483">
            <v>376.12</v>
          </cell>
          <cell r="H1483">
            <v>15</v>
          </cell>
        </row>
        <row r="1484">
          <cell r="B1484" t="str">
            <v>26.03.074</v>
          </cell>
          <cell r="C1484" t="str">
            <v>Vidro laminado temperado incolor de 16 mm</v>
          </cell>
          <cell r="D1484" t="str">
            <v>m²</v>
          </cell>
          <cell r="E1484">
            <v>1041.5999999999999</v>
          </cell>
          <cell r="F1484">
            <v>48.27</v>
          </cell>
          <cell r="G1484">
            <v>1089.8699999999999</v>
          </cell>
          <cell r="H1484">
            <v>15</v>
          </cell>
        </row>
        <row r="1485">
          <cell r="B1485" t="str">
            <v>26.04</v>
          </cell>
          <cell r="C1485" t="str">
            <v>Espelhos</v>
          </cell>
          <cell r="D1485"/>
          <cell r="E1485"/>
          <cell r="F1485"/>
          <cell r="G1485"/>
          <cell r="H1485"/>
        </row>
        <row r="1486">
          <cell r="B1486" t="str">
            <v>26.04.010</v>
          </cell>
          <cell r="C1486" t="str">
            <v>Espelho em vidro cristal liso, espessura de 4 mm</v>
          </cell>
          <cell r="D1486" t="str">
            <v>m²</v>
          </cell>
          <cell r="E1486">
            <v>531.64</v>
          </cell>
          <cell r="F1486"/>
          <cell r="G1486">
            <v>531.64</v>
          </cell>
          <cell r="H1486">
            <v>15</v>
          </cell>
        </row>
        <row r="1487">
          <cell r="B1487" t="str">
            <v>26.04.030</v>
          </cell>
          <cell r="C1487" t="str">
            <v>Espelho comum de 3 mm com moldura em alumínio</v>
          </cell>
          <cell r="D1487" t="str">
            <v>m²</v>
          </cell>
          <cell r="E1487">
            <v>944.55</v>
          </cell>
          <cell r="F1487">
            <v>25.18</v>
          </cell>
          <cell r="G1487">
            <v>969.73</v>
          </cell>
          <cell r="H1487">
            <v>15</v>
          </cell>
        </row>
        <row r="1488">
          <cell r="B1488" t="str">
            <v>26.20</v>
          </cell>
          <cell r="C1488" t="str">
            <v>Reparos, conservacoes e complementos - GRUPO 26</v>
          </cell>
          <cell r="D1488"/>
          <cell r="E1488"/>
          <cell r="F1488"/>
          <cell r="G1488"/>
          <cell r="H1488"/>
        </row>
        <row r="1489">
          <cell r="B1489" t="str">
            <v>26.20.010</v>
          </cell>
          <cell r="C1489" t="str">
            <v>Massa para vidro</v>
          </cell>
          <cell r="D1489" t="str">
            <v>M</v>
          </cell>
          <cell r="E1489">
            <v>2.9</v>
          </cell>
          <cell r="F1489">
            <v>4.97</v>
          </cell>
          <cell r="G1489">
            <v>7.87</v>
          </cell>
          <cell r="H1489">
            <v>15</v>
          </cell>
        </row>
        <row r="1490">
          <cell r="B1490" t="str">
            <v>26.20.020</v>
          </cell>
          <cell r="C1490" t="str">
            <v>Recolocação de vidro inclusive emassamento ou recolocação de baguetes</v>
          </cell>
          <cell r="D1490" t="str">
            <v>M2</v>
          </cell>
          <cell r="E1490">
            <v>14.52</v>
          </cell>
          <cell r="F1490">
            <v>66.239999999999995</v>
          </cell>
          <cell r="G1490">
            <v>80.760000000000005</v>
          </cell>
          <cell r="H1490">
            <v>15</v>
          </cell>
        </row>
        <row r="1491">
          <cell r="B1491" t="str">
            <v>27</v>
          </cell>
          <cell r="C1491" t="str">
            <v>ESQUADRIA E ELEMENTO EM MATERIAL ESPECIAL</v>
          </cell>
          <cell r="D1491"/>
          <cell r="E1491"/>
          <cell r="F1491"/>
          <cell r="G1491"/>
          <cell r="H1491"/>
        </row>
        <row r="1492">
          <cell r="B1492" t="str">
            <v>27.02</v>
          </cell>
          <cell r="C1492" t="str">
            <v>Policarbonato</v>
          </cell>
          <cell r="D1492"/>
          <cell r="E1492"/>
          <cell r="F1492"/>
          <cell r="G1492"/>
          <cell r="H1492"/>
        </row>
        <row r="1493">
          <cell r="B1493" t="str">
            <v>27.02.001</v>
          </cell>
          <cell r="C1493" t="str">
            <v>Chapa em policarbonato compacta, fumê, espessura de 6 mm</v>
          </cell>
          <cell r="D1493" t="str">
            <v>M2</v>
          </cell>
          <cell r="E1493">
            <v>383.35</v>
          </cell>
          <cell r="F1493">
            <v>115.78</v>
          </cell>
          <cell r="G1493">
            <v>499.13</v>
          </cell>
          <cell r="H1493">
            <v>15</v>
          </cell>
        </row>
        <row r="1494">
          <cell r="B1494" t="str">
            <v>27.02.011</v>
          </cell>
          <cell r="C1494" t="str">
            <v>Chapa em policarbonato compacta, cristal, espessura de 6 mm</v>
          </cell>
          <cell r="D1494" t="str">
            <v>M2</v>
          </cell>
          <cell r="E1494">
            <v>385.07</v>
          </cell>
          <cell r="F1494">
            <v>115.78</v>
          </cell>
          <cell r="G1494">
            <v>500.85</v>
          </cell>
          <cell r="H1494">
            <v>15</v>
          </cell>
        </row>
        <row r="1495">
          <cell r="B1495" t="str">
            <v>27.02.041</v>
          </cell>
          <cell r="C1495" t="str">
            <v>Chapa em policarbonato compacta, cristal, espessura de 10 mm</v>
          </cell>
          <cell r="D1495" t="str">
            <v>M2</v>
          </cell>
          <cell r="E1495">
            <v>602.33000000000004</v>
          </cell>
          <cell r="F1495">
            <v>115.78</v>
          </cell>
          <cell r="G1495">
            <v>718.11</v>
          </cell>
          <cell r="H1495">
            <v>15</v>
          </cell>
        </row>
        <row r="1496">
          <cell r="B1496" t="str">
            <v>27.02.050</v>
          </cell>
          <cell r="C1496" t="str">
            <v>Chapa de policarbonato alveolar de 6 mm</v>
          </cell>
          <cell r="D1496" t="str">
            <v>M2</v>
          </cell>
          <cell r="E1496">
            <v>61.29</v>
          </cell>
          <cell r="F1496">
            <v>115.78</v>
          </cell>
          <cell r="G1496">
            <v>177.07</v>
          </cell>
          <cell r="H1496">
            <v>15</v>
          </cell>
        </row>
        <row r="1497">
          <cell r="B1497" t="str">
            <v>27.03</v>
          </cell>
          <cell r="C1497" t="str">
            <v>Chapa de fibra de vidro</v>
          </cell>
          <cell r="D1497"/>
          <cell r="E1497"/>
          <cell r="F1497"/>
          <cell r="G1497"/>
          <cell r="H1497"/>
        </row>
        <row r="1498">
          <cell r="B1498" t="str">
            <v>27.03.030</v>
          </cell>
          <cell r="C1498" t="str">
            <v>Placa de poliéster reforçada com fibra de vidro de 3 mm</v>
          </cell>
          <cell r="D1498" t="str">
            <v>M2</v>
          </cell>
          <cell r="E1498">
            <v>116.97</v>
          </cell>
          <cell r="F1498">
            <v>66.239999999999995</v>
          </cell>
          <cell r="G1498">
            <v>183.21</v>
          </cell>
          <cell r="H1498">
            <v>15</v>
          </cell>
        </row>
        <row r="1499">
          <cell r="B1499" t="str">
            <v>27.04</v>
          </cell>
          <cell r="C1499" t="str">
            <v>PVC / VINIL</v>
          </cell>
          <cell r="D1499"/>
          <cell r="E1499"/>
          <cell r="F1499"/>
          <cell r="G1499"/>
          <cell r="H1499"/>
        </row>
        <row r="1500">
          <cell r="B1500" t="str">
            <v>27.04.031</v>
          </cell>
          <cell r="C1500" t="str">
            <v>Caixilho de correr em PVC com vidro e persiana</v>
          </cell>
          <cell r="D1500" t="str">
            <v>M2</v>
          </cell>
          <cell r="E1500">
            <v>2511.81</v>
          </cell>
          <cell r="F1500">
            <v>114.34</v>
          </cell>
          <cell r="G1500">
            <v>2626.15</v>
          </cell>
          <cell r="H1500">
            <v>15</v>
          </cell>
        </row>
        <row r="1501">
          <cell r="B1501" t="str">
            <v>27.04.040</v>
          </cell>
          <cell r="C1501" t="str">
            <v>Corrimão, bate-maca ou protetor de parede em PVC, com amortecimento à impacto</v>
          </cell>
          <cell r="D1501" t="str">
            <v>M</v>
          </cell>
          <cell r="E1501">
            <v>254.12</v>
          </cell>
          <cell r="F1501">
            <v>92.9</v>
          </cell>
          <cell r="G1501">
            <v>347.02</v>
          </cell>
          <cell r="H1501">
            <v>15</v>
          </cell>
        </row>
        <row r="1502">
          <cell r="B1502" t="str">
            <v>27.04.050</v>
          </cell>
          <cell r="C1502" t="str">
            <v>Protetor de parede ou bate-maca em PVC flexível, com amortecimento à impacto, altura de 150 mm</v>
          </cell>
          <cell r="D1502" t="str">
            <v>M</v>
          </cell>
          <cell r="E1502">
            <v>118.82</v>
          </cell>
          <cell r="F1502">
            <v>30.21</v>
          </cell>
          <cell r="G1502">
            <v>149.03</v>
          </cell>
          <cell r="H1502">
            <v>15</v>
          </cell>
        </row>
        <row r="1503">
          <cell r="B1503" t="str">
            <v>27.04.051</v>
          </cell>
          <cell r="C1503" t="str">
            <v>Faixa em vinil para proteção de paredes, com amortecimento à alto impacto, altura de 400 mm</v>
          </cell>
          <cell r="D1503" t="str">
            <v>M</v>
          </cell>
          <cell r="E1503">
            <v>61.26</v>
          </cell>
          <cell r="F1503">
            <v>13.82</v>
          </cell>
          <cell r="G1503">
            <v>75.08</v>
          </cell>
          <cell r="H1503">
            <v>15</v>
          </cell>
        </row>
        <row r="1504">
          <cell r="B1504" t="str">
            <v>27.04.052</v>
          </cell>
          <cell r="C1504" t="str">
            <v>Cantoneira adesiva em vinil de alto impacto</v>
          </cell>
          <cell r="D1504" t="str">
            <v>M</v>
          </cell>
          <cell r="E1504">
            <v>77.25</v>
          </cell>
          <cell r="F1504">
            <v>7.56</v>
          </cell>
          <cell r="G1504">
            <v>84.81</v>
          </cell>
          <cell r="H1504">
            <v>15</v>
          </cell>
        </row>
        <row r="1505">
          <cell r="B1505" t="str">
            <v>27.04.060</v>
          </cell>
          <cell r="C1505" t="str">
            <v>Bate-maca ou protetor de parede curvo em PVC, com amortecimento à impacto, altura de 200 mm</v>
          </cell>
          <cell r="D1505" t="str">
            <v>M</v>
          </cell>
          <cell r="E1505">
            <v>92.39</v>
          </cell>
          <cell r="F1505">
            <v>82.34</v>
          </cell>
          <cell r="G1505">
            <v>174.73</v>
          </cell>
          <cell r="H1505">
            <v>15</v>
          </cell>
        </row>
        <row r="1506">
          <cell r="B1506" t="str">
            <v>27.04.070</v>
          </cell>
          <cell r="C1506" t="str">
            <v>Bate-maca ou protetor de parede em PVC, com amortecimento à impacto, altura de 200 mm</v>
          </cell>
          <cell r="D1506" t="str">
            <v>M</v>
          </cell>
          <cell r="E1506">
            <v>117.16</v>
          </cell>
          <cell r="F1506">
            <v>42.06</v>
          </cell>
          <cell r="G1506">
            <v>159.22</v>
          </cell>
          <cell r="H1506">
            <v>15</v>
          </cell>
        </row>
        <row r="1507">
          <cell r="B1507" t="str">
            <v>28</v>
          </cell>
          <cell r="C1507" t="str">
            <v>FERRAGEM COMPLEMENTAR PARA ESQUADRIAS</v>
          </cell>
          <cell r="D1507"/>
          <cell r="E1507"/>
          <cell r="F1507"/>
          <cell r="G1507"/>
          <cell r="H1507"/>
        </row>
        <row r="1508">
          <cell r="B1508" t="str">
            <v>28.01</v>
          </cell>
          <cell r="C1508" t="str">
            <v>Ferragem para porta</v>
          </cell>
          <cell r="D1508"/>
          <cell r="E1508"/>
          <cell r="F1508"/>
          <cell r="G1508"/>
          <cell r="H1508"/>
        </row>
        <row r="1509">
          <cell r="B1509" t="str">
            <v>28.01.020</v>
          </cell>
          <cell r="C1509" t="str">
            <v>Ferragem completa com maçaneta tipo alavanca, para porta externa com 1 folha</v>
          </cell>
          <cell r="D1509" t="str">
            <v>CJ</v>
          </cell>
          <cell r="E1509">
            <v>461.68</v>
          </cell>
          <cell r="F1509">
            <v>75.53</v>
          </cell>
          <cell r="G1509">
            <v>537.21</v>
          </cell>
          <cell r="H1509">
            <v>15</v>
          </cell>
        </row>
        <row r="1510">
          <cell r="B1510" t="str">
            <v>28.01.030</v>
          </cell>
          <cell r="C1510" t="str">
            <v>Ferragem completa com maçaneta tipo alavanca, para porta externa com 2 folhas</v>
          </cell>
          <cell r="D1510" t="str">
            <v>CJ</v>
          </cell>
          <cell r="E1510">
            <v>859.3</v>
          </cell>
          <cell r="F1510">
            <v>100.7</v>
          </cell>
          <cell r="G1510">
            <v>960</v>
          </cell>
          <cell r="H1510">
            <v>15</v>
          </cell>
        </row>
        <row r="1511">
          <cell r="B1511" t="str">
            <v>28.01.040</v>
          </cell>
          <cell r="C1511" t="str">
            <v>Ferragem completa com maçaneta tipo alavanca, para porta interna com 1 folha</v>
          </cell>
          <cell r="D1511" t="str">
            <v>CJ</v>
          </cell>
          <cell r="E1511">
            <v>352.12</v>
          </cell>
          <cell r="F1511">
            <v>75.53</v>
          </cell>
          <cell r="G1511">
            <v>427.65</v>
          </cell>
          <cell r="H1511">
            <v>15</v>
          </cell>
        </row>
        <row r="1512">
          <cell r="B1512" t="str">
            <v>28.01.050</v>
          </cell>
          <cell r="C1512" t="str">
            <v>Ferragem completa com maçaneta tipo alavanca, para porta interna com 2 folhas</v>
          </cell>
          <cell r="D1512" t="str">
            <v>cj</v>
          </cell>
          <cell r="E1512">
            <v>692.32</v>
          </cell>
          <cell r="F1512">
            <v>100.7</v>
          </cell>
          <cell r="G1512">
            <v>793.02</v>
          </cell>
          <cell r="H1512">
            <v>15</v>
          </cell>
        </row>
        <row r="1513">
          <cell r="B1513" t="str">
            <v>28.01.070</v>
          </cell>
          <cell r="C1513" t="str">
            <v>Ferragem completa para porta de box de WC tipo livre/ocupado</v>
          </cell>
          <cell r="D1513" t="str">
            <v>cj</v>
          </cell>
          <cell r="E1513">
            <v>276.73</v>
          </cell>
          <cell r="F1513">
            <v>75.53</v>
          </cell>
          <cell r="G1513">
            <v>352.26</v>
          </cell>
          <cell r="H1513">
            <v>15</v>
          </cell>
        </row>
        <row r="1514">
          <cell r="B1514" t="str">
            <v>28.01.080</v>
          </cell>
          <cell r="C1514" t="str">
            <v>Ferragem adicional para porta vão simples em divisória</v>
          </cell>
          <cell r="D1514" t="str">
            <v>cj</v>
          </cell>
          <cell r="E1514">
            <v>320.19</v>
          </cell>
          <cell r="F1514"/>
          <cell r="G1514">
            <v>320.19</v>
          </cell>
          <cell r="H1514">
            <v>15</v>
          </cell>
        </row>
        <row r="1515">
          <cell r="B1515" t="str">
            <v>28.01.090</v>
          </cell>
          <cell r="C1515" t="str">
            <v>Ferragem adicional para porta vão duplo em divisória</v>
          </cell>
          <cell r="D1515" t="str">
            <v>cj</v>
          </cell>
          <cell r="E1515">
            <v>418.75</v>
          </cell>
          <cell r="F1515"/>
          <cell r="G1515">
            <v>418.75</v>
          </cell>
          <cell r="H1515">
            <v>15</v>
          </cell>
        </row>
        <row r="1516">
          <cell r="B1516" t="str">
            <v>28.01.146</v>
          </cell>
          <cell r="C1516" t="str">
            <v>Fechadura eletromagnética para capacidade de atraque de 150 kgf</v>
          </cell>
          <cell r="D1516" t="str">
            <v>un</v>
          </cell>
          <cell r="E1516">
            <v>315.3</v>
          </cell>
          <cell r="F1516">
            <v>83.75</v>
          </cell>
          <cell r="G1516">
            <v>399.05</v>
          </cell>
          <cell r="H1516">
            <v>15</v>
          </cell>
        </row>
        <row r="1517">
          <cell r="B1517" t="str">
            <v>28.01.150</v>
          </cell>
          <cell r="C1517" t="str">
            <v>Fechadura elétrica de sobrepor para porta ou portão com peso até 400 kg</v>
          </cell>
          <cell r="D1517" t="str">
            <v>CJ</v>
          </cell>
          <cell r="E1517">
            <v>484.08</v>
          </cell>
          <cell r="F1517">
            <v>83.75</v>
          </cell>
          <cell r="G1517">
            <v>567.83000000000004</v>
          </cell>
          <cell r="H1517">
            <v>15</v>
          </cell>
        </row>
        <row r="1518">
          <cell r="B1518" t="str">
            <v>28.01.160</v>
          </cell>
          <cell r="C1518" t="str">
            <v>Mola aérea para porta, com esforço acima de 50 kg até 60 kg</v>
          </cell>
          <cell r="D1518" t="str">
            <v>UN</v>
          </cell>
          <cell r="E1518">
            <v>320.48</v>
          </cell>
          <cell r="F1518">
            <v>23.5</v>
          </cell>
          <cell r="G1518">
            <v>343.98</v>
          </cell>
          <cell r="H1518">
            <v>15</v>
          </cell>
        </row>
        <row r="1519">
          <cell r="B1519" t="str">
            <v>28.01.171</v>
          </cell>
          <cell r="C1519" t="str">
            <v>Mola aérea para porta, com esforço acima de 60 kg até 80 kg</v>
          </cell>
          <cell r="D1519" t="str">
            <v>UN</v>
          </cell>
          <cell r="E1519">
            <v>341.19</v>
          </cell>
          <cell r="F1519">
            <v>23.5</v>
          </cell>
          <cell r="G1519">
            <v>364.69</v>
          </cell>
          <cell r="H1519">
            <v>15</v>
          </cell>
        </row>
        <row r="1520">
          <cell r="B1520" t="str">
            <v>28.01.180</v>
          </cell>
          <cell r="C1520" t="str">
            <v>Mola aérea hidráulica, para porta com largura até 1,60 m</v>
          </cell>
          <cell r="D1520" t="str">
            <v>UN</v>
          </cell>
          <cell r="E1520">
            <v>3527.53</v>
          </cell>
          <cell r="F1520">
            <v>58.77</v>
          </cell>
          <cell r="G1520">
            <v>3586.3</v>
          </cell>
          <cell r="H1520">
            <v>15</v>
          </cell>
        </row>
        <row r="1521">
          <cell r="B1521" t="str">
            <v>28.01.210</v>
          </cell>
          <cell r="C1521" t="str">
            <v>Fechadura tipo alavanca com chave para porta corta-fogo</v>
          </cell>
          <cell r="D1521" t="str">
            <v>UN</v>
          </cell>
          <cell r="E1521">
            <v>483.19</v>
          </cell>
          <cell r="F1521">
            <v>44.08</v>
          </cell>
          <cell r="G1521">
            <v>527.27</v>
          </cell>
          <cell r="H1521">
            <v>15</v>
          </cell>
        </row>
        <row r="1522">
          <cell r="B1522" t="str">
            <v>28.01.250</v>
          </cell>
          <cell r="C1522" t="str">
            <v>Visor tipo olho mágico</v>
          </cell>
          <cell r="D1522" t="str">
            <v>UN</v>
          </cell>
          <cell r="E1522">
            <v>29.96</v>
          </cell>
          <cell r="F1522">
            <v>15.1</v>
          </cell>
          <cell r="G1522">
            <v>45.06</v>
          </cell>
          <cell r="H1522">
            <v>15</v>
          </cell>
        </row>
        <row r="1523">
          <cell r="B1523" t="str">
            <v>28.01.330</v>
          </cell>
          <cell r="C1523" t="str">
            <v>Mola hidráulica de piso, para porta com largura até 1,10 m e peso até 120 kg</v>
          </cell>
          <cell r="D1523" t="str">
            <v>UN</v>
          </cell>
          <cell r="E1523">
            <v>1021.82</v>
          </cell>
          <cell r="F1523">
            <v>58.77</v>
          </cell>
          <cell r="G1523">
            <v>1080.5899999999999</v>
          </cell>
          <cell r="H1523">
            <v>15</v>
          </cell>
        </row>
        <row r="1524">
          <cell r="B1524" t="str">
            <v>28.01.400</v>
          </cell>
          <cell r="C1524" t="str">
            <v>Ferrolho de segurança de 1,20 m, para adaptação em portas de celas, embutido em caixa</v>
          </cell>
          <cell r="D1524" t="str">
            <v>UN</v>
          </cell>
          <cell r="E1524">
            <v>1056.18</v>
          </cell>
          <cell r="F1524">
            <v>117.54</v>
          </cell>
          <cell r="G1524">
            <v>1173.72</v>
          </cell>
          <cell r="H1524">
            <v>15</v>
          </cell>
        </row>
        <row r="1525">
          <cell r="B1525" t="str">
            <v>28.01.550</v>
          </cell>
          <cell r="C1525" t="str">
            <v>Fechadura com maçaneta tipo alavanca em aço inoxidável, para porta externa</v>
          </cell>
          <cell r="D1525" t="str">
            <v>UN</v>
          </cell>
          <cell r="E1525">
            <v>237.2</v>
          </cell>
          <cell r="F1525">
            <v>75.53</v>
          </cell>
          <cell r="G1525">
            <v>312.73</v>
          </cell>
          <cell r="H1525">
            <v>15</v>
          </cell>
        </row>
        <row r="1526">
          <cell r="B1526" t="str">
            <v>28.05</v>
          </cell>
          <cell r="C1526" t="str">
            <v>Cadeado</v>
          </cell>
          <cell r="D1526"/>
          <cell r="E1526"/>
          <cell r="F1526"/>
          <cell r="G1526"/>
          <cell r="H1526"/>
        </row>
        <row r="1527">
          <cell r="B1527" t="str">
            <v>28.05.020</v>
          </cell>
          <cell r="C1527" t="str">
            <v>Cadeado de latão com cilindro - trava dupla - 25/27mm</v>
          </cell>
          <cell r="D1527" t="str">
            <v>UN</v>
          </cell>
          <cell r="E1527">
            <v>19.48</v>
          </cell>
          <cell r="F1527"/>
          <cell r="G1527">
            <v>19.48</v>
          </cell>
          <cell r="H1527">
            <v>15</v>
          </cell>
        </row>
        <row r="1528">
          <cell r="B1528" t="str">
            <v>28.05.040</v>
          </cell>
          <cell r="C1528" t="str">
            <v>Cadeado de latão com cilindro - trava dupla - 35/36mm</v>
          </cell>
          <cell r="D1528" t="str">
            <v>UN</v>
          </cell>
          <cell r="E1528">
            <v>32.090000000000003</v>
          </cell>
          <cell r="F1528"/>
          <cell r="G1528">
            <v>32.090000000000003</v>
          </cell>
          <cell r="H1528">
            <v>15</v>
          </cell>
        </row>
        <row r="1529">
          <cell r="B1529" t="str">
            <v>28.05.060</v>
          </cell>
          <cell r="C1529" t="str">
            <v>Cadeado de latão com cilindro - trava dupla - 50mm</v>
          </cell>
          <cell r="D1529" t="str">
            <v>UN</v>
          </cell>
          <cell r="E1529">
            <v>48.79</v>
          </cell>
          <cell r="F1529"/>
          <cell r="G1529">
            <v>48.79</v>
          </cell>
          <cell r="H1529">
            <v>15</v>
          </cell>
        </row>
        <row r="1530">
          <cell r="B1530" t="str">
            <v>28.05.070</v>
          </cell>
          <cell r="C1530" t="str">
            <v>Cadeado de latão com cilindro de alta segurança, com 16 pinos e tetra-chave - 70mm</v>
          </cell>
          <cell r="D1530" t="str">
            <v>UN</v>
          </cell>
          <cell r="E1530">
            <v>198.68</v>
          </cell>
          <cell r="F1530"/>
          <cell r="G1530">
            <v>198.68</v>
          </cell>
          <cell r="H1530">
            <v>15</v>
          </cell>
        </row>
        <row r="1531">
          <cell r="B1531" t="str">
            <v>28.05.080</v>
          </cell>
          <cell r="C1531" t="str">
            <v>Cadeado de latão com cilindro - trava dupla - 60mm</v>
          </cell>
          <cell r="D1531" t="str">
            <v>UN</v>
          </cell>
          <cell r="E1531">
            <v>73.900000000000006</v>
          </cell>
          <cell r="F1531"/>
          <cell r="G1531">
            <v>73.900000000000006</v>
          </cell>
          <cell r="H1531">
            <v>15</v>
          </cell>
        </row>
        <row r="1532">
          <cell r="B1532" t="str">
            <v>28.20</v>
          </cell>
          <cell r="C1532" t="str">
            <v>Reparos, conservacoes e complementos - GRUPO 28</v>
          </cell>
          <cell r="D1532"/>
          <cell r="E1532"/>
          <cell r="F1532"/>
          <cell r="G1532"/>
          <cell r="H1532"/>
        </row>
        <row r="1533">
          <cell r="B1533" t="str">
            <v>28.20.020</v>
          </cell>
          <cell r="C1533" t="str">
            <v>Recolocação de fechaduras de embutir</v>
          </cell>
          <cell r="D1533" t="str">
            <v>UN</v>
          </cell>
          <cell r="E1533"/>
          <cell r="F1533">
            <v>75.53</v>
          </cell>
          <cell r="G1533">
            <v>75.53</v>
          </cell>
          <cell r="H1533">
            <v>15</v>
          </cell>
        </row>
        <row r="1534">
          <cell r="B1534" t="str">
            <v>28.20.030</v>
          </cell>
          <cell r="C1534" t="str">
            <v>Barra antipânico de sobrepor para porta de 1 folha</v>
          </cell>
          <cell r="D1534" t="str">
            <v>UN</v>
          </cell>
          <cell r="E1534">
            <v>1106.1099999999999</v>
          </cell>
          <cell r="F1534">
            <v>58.77</v>
          </cell>
          <cell r="G1534">
            <v>1164.8800000000001</v>
          </cell>
          <cell r="H1534">
            <v>15</v>
          </cell>
        </row>
        <row r="1535">
          <cell r="B1535" t="str">
            <v>28.20.040</v>
          </cell>
          <cell r="C1535" t="str">
            <v>Recolocação de fechaduras e fechos de sobrepor</v>
          </cell>
          <cell r="D1535" t="str">
            <v>UN</v>
          </cell>
          <cell r="E1535"/>
          <cell r="F1535">
            <v>64.959999999999994</v>
          </cell>
          <cell r="G1535">
            <v>64.959999999999994</v>
          </cell>
          <cell r="H1535">
            <v>15</v>
          </cell>
        </row>
        <row r="1536">
          <cell r="B1536" t="str">
            <v>28.20.050</v>
          </cell>
          <cell r="C1536" t="str">
            <v>Barra antipânico de sobrepor e maçaneta livre para porta de 1 folha</v>
          </cell>
          <cell r="D1536" t="str">
            <v>CJ</v>
          </cell>
          <cell r="E1536">
            <v>896.85</v>
          </cell>
          <cell r="F1536">
            <v>76.400000000000006</v>
          </cell>
          <cell r="G1536">
            <v>973.25</v>
          </cell>
          <cell r="H1536">
            <v>15</v>
          </cell>
        </row>
        <row r="1537">
          <cell r="B1537" t="str">
            <v>28.20.060</v>
          </cell>
          <cell r="C1537" t="str">
            <v>Recolocação de dobradiças</v>
          </cell>
          <cell r="D1537" t="str">
            <v>UN</v>
          </cell>
          <cell r="E1537"/>
          <cell r="F1537">
            <v>8.56</v>
          </cell>
          <cell r="G1537">
            <v>8.56</v>
          </cell>
          <cell r="H1537">
            <v>15</v>
          </cell>
        </row>
        <row r="1538">
          <cell r="B1538" t="str">
            <v>28.20.070</v>
          </cell>
          <cell r="C1538" t="str">
            <v>Ferragem para portão de tapume</v>
          </cell>
          <cell r="D1538" t="str">
            <v>CJ</v>
          </cell>
          <cell r="E1538">
            <v>671.36</v>
          </cell>
          <cell r="F1538">
            <v>151.05000000000001</v>
          </cell>
          <cell r="G1538">
            <v>822.41</v>
          </cell>
          <cell r="H1538">
            <v>15</v>
          </cell>
        </row>
        <row r="1539">
          <cell r="B1539" t="str">
            <v>28.20.090</v>
          </cell>
          <cell r="C1539" t="str">
            <v>Dobradiça tipo gonzo, diâmetro de 1 1/2´ com abas de 2´ x 3/8´</v>
          </cell>
          <cell r="D1539" t="str">
            <v>UN</v>
          </cell>
          <cell r="E1539">
            <v>177.6</v>
          </cell>
          <cell r="F1539">
            <v>28.52</v>
          </cell>
          <cell r="G1539">
            <v>206.12</v>
          </cell>
          <cell r="H1539">
            <v>15</v>
          </cell>
        </row>
        <row r="1540">
          <cell r="B1540" t="str">
            <v>28.20.170</v>
          </cell>
          <cell r="C1540" t="str">
            <v>Brete para instalação superior em porta chapa/grade de segurança</v>
          </cell>
          <cell r="D1540" t="str">
            <v>CJ</v>
          </cell>
          <cell r="E1540">
            <v>4372.6099999999997</v>
          </cell>
          <cell r="F1540">
            <v>176.31</v>
          </cell>
          <cell r="G1540">
            <v>4548.92</v>
          </cell>
          <cell r="H1540">
            <v>15</v>
          </cell>
        </row>
        <row r="1541">
          <cell r="B1541" t="str">
            <v>28.20.210</v>
          </cell>
          <cell r="C1541" t="str">
            <v>Ferrolho de segurança para adaptação em portas de celas</v>
          </cell>
          <cell r="D1541" t="str">
            <v>UN</v>
          </cell>
          <cell r="E1541">
            <v>425.63</v>
          </cell>
          <cell r="F1541">
            <v>58.77</v>
          </cell>
          <cell r="G1541">
            <v>484.4</v>
          </cell>
          <cell r="H1541">
            <v>15</v>
          </cell>
        </row>
        <row r="1542">
          <cell r="B1542" t="str">
            <v>28.20.211</v>
          </cell>
          <cell r="C1542" t="str">
            <v>Maçaneta tipo alavanca, acionamento com chave, para porta corta-fogo</v>
          </cell>
          <cell r="D1542" t="str">
            <v>UN</v>
          </cell>
          <cell r="E1542">
            <v>205.53</v>
          </cell>
          <cell r="F1542">
            <v>44.08</v>
          </cell>
          <cell r="G1542">
            <v>249.61</v>
          </cell>
          <cell r="H1542">
            <v>15</v>
          </cell>
        </row>
        <row r="1543">
          <cell r="B1543" t="str">
            <v>28.20.220</v>
          </cell>
          <cell r="C1543" t="str">
            <v>Dobradiça inferior para porta de vidro temperado</v>
          </cell>
          <cell r="D1543" t="str">
            <v>UN</v>
          </cell>
          <cell r="E1543">
            <v>105.08</v>
          </cell>
          <cell r="F1543">
            <v>9.99</v>
          </cell>
          <cell r="G1543">
            <v>115.07</v>
          </cell>
          <cell r="H1543">
            <v>15</v>
          </cell>
        </row>
        <row r="1544">
          <cell r="B1544" t="str">
            <v>28.20.230</v>
          </cell>
          <cell r="C1544" t="str">
            <v>Dobradiça superior para porta de vidro temperado</v>
          </cell>
          <cell r="D1544" t="str">
            <v>UN</v>
          </cell>
          <cell r="E1544">
            <v>71.55</v>
          </cell>
          <cell r="F1544">
            <v>9.99</v>
          </cell>
          <cell r="G1544">
            <v>81.540000000000006</v>
          </cell>
          <cell r="H1544">
            <v>15</v>
          </cell>
        </row>
        <row r="1545">
          <cell r="B1545" t="str">
            <v>28.20.360</v>
          </cell>
          <cell r="C1545" t="str">
            <v>Suporte duplo para vidro temperado fixado em alvenaria</v>
          </cell>
          <cell r="D1545" t="str">
            <v>UN</v>
          </cell>
          <cell r="E1545">
            <v>174.52</v>
          </cell>
          <cell r="F1545">
            <v>9.99</v>
          </cell>
          <cell r="G1545">
            <v>184.51</v>
          </cell>
          <cell r="H1545">
            <v>15</v>
          </cell>
        </row>
        <row r="1546">
          <cell r="B1546" t="str">
            <v>28.20.411</v>
          </cell>
          <cell r="C1546" t="str">
            <v>Dobradiça em aço cromado de 3 1/2", para porta de até 21 kg</v>
          </cell>
          <cell r="D1546" t="str">
            <v>CJ</v>
          </cell>
          <cell r="E1546">
            <v>28.22</v>
          </cell>
          <cell r="F1546">
            <v>8.56</v>
          </cell>
          <cell r="G1546">
            <v>36.78</v>
          </cell>
          <cell r="H1546">
            <v>15</v>
          </cell>
        </row>
        <row r="1547">
          <cell r="B1547" t="str">
            <v>28.20.412</v>
          </cell>
          <cell r="C1547" t="str">
            <v>Dobradiça em aço inoxidável de 3" x 2 1/2", para porta de até 25 kg</v>
          </cell>
          <cell r="D1547" t="str">
            <v>UN</v>
          </cell>
          <cell r="E1547">
            <v>42.93</v>
          </cell>
          <cell r="F1547">
            <v>8.56</v>
          </cell>
          <cell r="G1547">
            <v>51.49</v>
          </cell>
          <cell r="H1547">
            <v>15</v>
          </cell>
        </row>
        <row r="1548">
          <cell r="B1548" t="str">
            <v>28.20.413</v>
          </cell>
          <cell r="C1548" t="str">
            <v>Dobradiça em latão cromado reforçada de 3 1/2" x 3", para porta de até 35 kg</v>
          </cell>
          <cell r="D1548" t="str">
            <v>UN</v>
          </cell>
          <cell r="E1548">
            <v>98.06</v>
          </cell>
          <cell r="F1548">
            <v>8.56</v>
          </cell>
          <cell r="G1548">
            <v>106.62</v>
          </cell>
          <cell r="H1548">
            <v>15</v>
          </cell>
        </row>
        <row r="1549">
          <cell r="B1549" t="str">
            <v>28.20.430</v>
          </cell>
          <cell r="C1549" t="str">
            <v>Dobradiça em latão cromado, com mola tipo vai e vem, de 3"</v>
          </cell>
          <cell r="D1549" t="str">
            <v>CJ</v>
          </cell>
          <cell r="E1549">
            <v>228.1</v>
          </cell>
          <cell r="F1549">
            <v>18.13</v>
          </cell>
          <cell r="G1549">
            <v>246.23</v>
          </cell>
          <cell r="H1549">
            <v>15</v>
          </cell>
        </row>
        <row r="1550">
          <cell r="B1550" t="str">
            <v>28.20.510</v>
          </cell>
          <cell r="C1550" t="str">
            <v>Pivô superior lateral para porta em vidro temperado</v>
          </cell>
          <cell r="D1550" t="str">
            <v>UN</v>
          </cell>
          <cell r="E1550">
            <v>72.69</v>
          </cell>
          <cell r="F1550">
            <v>9.99</v>
          </cell>
          <cell r="G1550">
            <v>82.68</v>
          </cell>
          <cell r="H1550">
            <v>15</v>
          </cell>
        </row>
        <row r="1551">
          <cell r="B1551" t="str">
            <v>28.20.550</v>
          </cell>
          <cell r="C1551" t="str">
            <v>Mancal inferior com rolamento para porta em vidro temperado</v>
          </cell>
          <cell r="D1551" t="str">
            <v>UN</v>
          </cell>
          <cell r="E1551">
            <v>89.42</v>
          </cell>
          <cell r="F1551">
            <v>9.99</v>
          </cell>
          <cell r="G1551">
            <v>99.41</v>
          </cell>
          <cell r="H1551">
            <v>15</v>
          </cell>
        </row>
        <row r="1552">
          <cell r="B1552" t="str">
            <v>28.20.590</v>
          </cell>
          <cell r="C1552" t="str">
            <v>Contra fechadura de centro para porta em vidro temperado</v>
          </cell>
          <cell r="D1552" t="str">
            <v>UN</v>
          </cell>
          <cell r="E1552">
            <v>190.87</v>
          </cell>
          <cell r="F1552">
            <v>7.21</v>
          </cell>
          <cell r="G1552">
            <v>198.08</v>
          </cell>
          <cell r="H1552">
            <v>15</v>
          </cell>
        </row>
        <row r="1553">
          <cell r="B1553" t="str">
            <v>28.20.600</v>
          </cell>
          <cell r="C1553" t="str">
            <v>Fechadura de centro com cilindro para porta em vidro temperado</v>
          </cell>
          <cell r="D1553" t="str">
            <v>UN</v>
          </cell>
          <cell r="E1553">
            <v>217.04</v>
          </cell>
          <cell r="F1553">
            <v>9.99</v>
          </cell>
          <cell r="G1553">
            <v>227.03</v>
          </cell>
          <cell r="H1553">
            <v>15</v>
          </cell>
        </row>
        <row r="1554">
          <cell r="B1554" t="str">
            <v>28.20.650</v>
          </cell>
          <cell r="C1554" t="str">
            <v>Puxador duplo em aço inoxidável, para porta de madeira, alumínio ou vidro, de 350 mm</v>
          </cell>
          <cell r="D1554" t="str">
            <v>UN</v>
          </cell>
          <cell r="E1554">
            <v>507.65</v>
          </cell>
          <cell r="F1554">
            <v>88.16</v>
          </cell>
          <cell r="G1554">
            <v>595.80999999999995</v>
          </cell>
          <cell r="H1554">
            <v>15</v>
          </cell>
        </row>
        <row r="1555">
          <cell r="B1555" t="str">
            <v>28.20.655</v>
          </cell>
          <cell r="C1555" t="str">
            <v>Puxador duplo em aço inoxidável de 300 mm, para porta</v>
          </cell>
          <cell r="D1555" t="str">
            <v>UN</v>
          </cell>
          <cell r="E1555">
            <v>166.31</v>
          </cell>
          <cell r="F1555">
            <v>88.16</v>
          </cell>
          <cell r="G1555">
            <v>254.47</v>
          </cell>
          <cell r="H1555">
            <v>15</v>
          </cell>
        </row>
        <row r="1556">
          <cell r="B1556" t="str">
            <v>28.20.750</v>
          </cell>
          <cell r="C1556" t="str">
            <v>Capa de proteção para fechadura / ferrolho</v>
          </cell>
          <cell r="D1556" t="str">
            <v>UN</v>
          </cell>
          <cell r="E1556">
            <v>21.65</v>
          </cell>
          <cell r="F1556">
            <v>57.03</v>
          </cell>
          <cell r="G1556">
            <v>78.680000000000007</v>
          </cell>
          <cell r="H1556">
            <v>15</v>
          </cell>
        </row>
        <row r="1557">
          <cell r="B1557" t="str">
            <v>28.20.770</v>
          </cell>
          <cell r="C1557" t="str">
            <v>Trinco de piso para porta em vidro temperado</v>
          </cell>
          <cell r="D1557" t="str">
            <v>UN</v>
          </cell>
          <cell r="E1557">
            <v>48.9</v>
          </cell>
          <cell r="F1557">
            <v>9.99</v>
          </cell>
          <cell r="G1557">
            <v>58.89</v>
          </cell>
          <cell r="H1557">
            <v>15</v>
          </cell>
        </row>
        <row r="1558">
          <cell r="B1558" t="str">
            <v>28.20.800</v>
          </cell>
          <cell r="C1558" t="str">
            <v>Equipamento automatizador de portas deslizantes para folha dupla</v>
          </cell>
          <cell r="D1558" t="str">
            <v>UN</v>
          </cell>
          <cell r="E1558">
            <v>13714.26</v>
          </cell>
          <cell r="F1558"/>
          <cell r="G1558">
            <v>13714.26</v>
          </cell>
          <cell r="H1558">
            <v>15</v>
          </cell>
        </row>
        <row r="1559">
          <cell r="B1559" t="str">
            <v>28.20.810</v>
          </cell>
          <cell r="C1559" t="str">
            <v>Equipamento automatizador telescópico unilateral de portas deslizantes para folha dupla</v>
          </cell>
          <cell r="D1559" t="str">
            <v>UN</v>
          </cell>
          <cell r="E1559">
            <v>15819.49</v>
          </cell>
          <cell r="F1559"/>
          <cell r="G1559">
            <v>15819.49</v>
          </cell>
          <cell r="H1559">
            <v>15</v>
          </cell>
        </row>
        <row r="1560">
          <cell r="B1560" t="str">
            <v>28.20.820</v>
          </cell>
          <cell r="C1560" t="str">
            <v>Barra antipânico de sobrepor com maçaneta e chave, para porta em vidro de 1 folha</v>
          </cell>
          <cell r="D1560" t="str">
            <v>CJ</v>
          </cell>
          <cell r="E1560">
            <v>472.59</v>
          </cell>
          <cell r="F1560">
            <v>117.54</v>
          </cell>
          <cell r="G1560">
            <v>590.13</v>
          </cell>
          <cell r="H1560">
            <v>15</v>
          </cell>
        </row>
        <row r="1561">
          <cell r="B1561" t="str">
            <v>28.20.830</v>
          </cell>
          <cell r="C1561" t="str">
            <v>Barra antipânico de sobrepor com maçaneta e chave, para porta dupla em vidro</v>
          </cell>
          <cell r="D1561" t="str">
            <v>CJ</v>
          </cell>
          <cell r="E1561">
            <v>1196.93</v>
          </cell>
          <cell r="F1561">
            <v>235.08</v>
          </cell>
          <cell r="G1561">
            <v>1432.01</v>
          </cell>
          <cell r="H1561">
            <v>15</v>
          </cell>
        </row>
        <row r="1562">
          <cell r="B1562" t="str">
            <v>28.20.840</v>
          </cell>
          <cell r="C1562" t="str">
            <v>Barra antipânico para porta dupla com travamentos horizontal e vertical completa, com maçaneta tipo alavanca e chave, para vãos de 1,40 a 1,60 m</v>
          </cell>
          <cell r="D1562" t="str">
            <v>CJ</v>
          </cell>
          <cell r="E1562">
            <v>1233.4100000000001</v>
          </cell>
          <cell r="F1562">
            <v>235.08</v>
          </cell>
          <cell r="G1562">
            <v>1468.49</v>
          </cell>
          <cell r="H1562">
            <v>15</v>
          </cell>
        </row>
        <row r="1563">
          <cell r="B1563" t="str">
            <v>28.20.850</v>
          </cell>
          <cell r="C1563" t="str">
            <v>Barra antipânico para porta dupla com travamentos horizontal e vertical completa, com maçaneta tipo alavanca e chave, para vãos de 1,70 a 2,60 m</v>
          </cell>
          <cell r="D1563" t="str">
            <v>CJ</v>
          </cell>
          <cell r="E1563">
            <v>1323.94</v>
          </cell>
          <cell r="F1563">
            <v>235.08</v>
          </cell>
          <cell r="G1563">
            <v>1559.02</v>
          </cell>
          <cell r="H1563">
            <v>15</v>
          </cell>
        </row>
        <row r="1564">
          <cell r="B1564" t="str">
            <v>28.20.860</v>
          </cell>
          <cell r="C1564" t="str">
            <v>Veda porta/veda fresta em alumínio branco, com borracha vedante</v>
          </cell>
          <cell r="D1564" t="str">
            <v>M</v>
          </cell>
          <cell r="E1564">
            <v>33.5</v>
          </cell>
          <cell r="F1564">
            <v>13.82</v>
          </cell>
          <cell r="G1564">
            <v>47.32</v>
          </cell>
          <cell r="H1564">
            <v>15</v>
          </cell>
        </row>
        <row r="1565">
          <cell r="B1565" t="str">
            <v>29</v>
          </cell>
          <cell r="C1565" t="str">
            <v>INSERTE METALICO</v>
          </cell>
          <cell r="D1565"/>
          <cell r="E1565"/>
          <cell r="F1565"/>
          <cell r="G1565"/>
          <cell r="H1565"/>
        </row>
        <row r="1566">
          <cell r="B1566" t="str">
            <v>29.01</v>
          </cell>
          <cell r="C1566" t="str">
            <v>Cantoneira</v>
          </cell>
          <cell r="D1566"/>
          <cell r="E1566"/>
          <cell r="F1566"/>
          <cell r="G1566"/>
          <cell r="H1566"/>
        </row>
        <row r="1567">
          <cell r="B1567" t="str">
            <v>29.01.020</v>
          </cell>
          <cell r="C1567" t="str">
            <v>Cantoneira em alumínio perfil sextavado</v>
          </cell>
          <cell r="D1567" t="str">
            <v>M</v>
          </cell>
          <cell r="E1567">
            <v>6.5</v>
          </cell>
          <cell r="F1567">
            <v>17.87</v>
          </cell>
          <cell r="G1567">
            <v>24.37</v>
          </cell>
          <cell r="H1567">
            <v>15</v>
          </cell>
        </row>
        <row r="1568">
          <cell r="B1568" t="str">
            <v>29.01.030</v>
          </cell>
          <cell r="C1568" t="str">
            <v>Perfil em alumínio natural</v>
          </cell>
          <cell r="D1568" t="str">
            <v>KG</v>
          </cell>
          <cell r="E1568">
            <v>36.770000000000003</v>
          </cell>
          <cell r="F1568">
            <v>79.930000000000007</v>
          </cell>
          <cell r="G1568">
            <v>116.7</v>
          </cell>
          <cell r="H1568">
            <v>15</v>
          </cell>
        </row>
        <row r="1569">
          <cell r="B1569" t="str">
            <v>29.01.040</v>
          </cell>
          <cell r="C1569" t="str">
            <v>Cantoneira em alumínio perfil ´Y´</v>
          </cell>
          <cell r="D1569" t="str">
            <v>M</v>
          </cell>
          <cell r="E1569">
            <v>8.7799999999999994</v>
          </cell>
          <cell r="F1569">
            <v>17.87</v>
          </cell>
          <cell r="G1569">
            <v>26.65</v>
          </cell>
          <cell r="H1569">
            <v>15</v>
          </cell>
        </row>
        <row r="1570">
          <cell r="B1570" t="str">
            <v>29.01.210</v>
          </cell>
          <cell r="C1570" t="str">
            <v>Cantoneira em aço galvanizado</v>
          </cell>
          <cell r="D1570" t="str">
            <v>KG</v>
          </cell>
          <cell r="E1570">
            <v>14.4</v>
          </cell>
          <cell r="F1570">
            <v>17.87</v>
          </cell>
          <cell r="G1570">
            <v>32.270000000000003</v>
          </cell>
          <cell r="H1570">
            <v>15</v>
          </cell>
        </row>
        <row r="1571">
          <cell r="B1571" t="str">
            <v>29.01.230</v>
          </cell>
          <cell r="C1571" t="str">
            <v>Cantoneira e perfis em ferro</v>
          </cell>
          <cell r="D1571" t="str">
            <v>KG</v>
          </cell>
          <cell r="E1571">
            <v>9.59</v>
          </cell>
          <cell r="F1571">
            <v>17.87</v>
          </cell>
          <cell r="G1571">
            <v>27.46</v>
          </cell>
          <cell r="H1571">
            <v>15</v>
          </cell>
        </row>
        <row r="1572">
          <cell r="B1572" t="str">
            <v>29.03</v>
          </cell>
          <cell r="C1572" t="str">
            <v>Cabos e cordoalhas</v>
          </cell>
          <cell r="D1572"/>
          <cell r="E1572"/>
          <cell r="F1572"/>
          <cell r="G1572"/>
          <cell r="H1572"/>
        </row>
        <row r="1573">
          <cell r="B1573" t="str">
            <v>29.03.010</v>
          </cell>
          <cell r="C1573" t="str">
            <v>Cabo em aço galvanizado com alma de aço, diâmetro de 3/16´ (4,76 mm)</v>
          </cell>
          <cell r="D1573" t="str">
            <v>M</v>
          </cell>
          <cell r="E1573">
            <v>9.02</v>
          </cell>
          <cell r="F1573">
            <v>15.1</v>
          </cell>
          <cell r="G1573">
            <v>24.12</v>
          </cell>
          <cell r="H1573">
            <v>15</v>
          </cell>
        </row>
        <row r="1574">
          <cell r="B1574" t="str">
            <v>29.03.020</v>
          </cell>
          <cell r="C1574" t="str">
            <v>Cabo em aço galvanizado com alma de aço, diâmetro de 5/16´ (7,94 mm)</v>
          </cell>
          <cell r="D1574" t="str">
            <v>M</v>
          </cell>
          <cell r="E1574">
            <v>11.96</v>
          </cell>
          <cell r="F1574">
            <v>15.1</v>
          </cell>
          <cell r="G1574">
            <v>27.06</v>
          </cell>
          <cell r="H1574">
            <v>15</v>
          </cell>
        </row>
        <row r="1575">
          <cell r="B1575" t="str">
            <v>29.03.030</v>
          </cell>
          <cell r="C1575" t="str">
            <v>Cordoalha de aço galvanizado, diâmetro de 1/4´ (6,35 mm)</v>
          </cell>
          <cell r="D1575" t="str">
            <v>M</v>
          </cell>
          <cell r="E1575">
            <v>10.210000000000001</v>
          </cell>
          <cell r="F1575">
            <v>15.1</v>
          </cell>
          <cell r="G1575">
            <v>25.31</v>
          </cell>
          <cell r="H1575">
            <v>15</v>
          </cell>
        </row>
        <row r="1576">
          <cell r="B1576" t="str">
            <v>29.03.040</v>
          </cell>
          <cell r="C1576" t="str">
            <v>Cabo em aço galvanizado com alma de aço, diâmetro de 3/8´ (9,52 mm)</v>
          </cell>
          <cell r="D1576" t="str">
            <v>M</v>
          </cell>
          <cell r="E1576">
            <v>16.22</v>
          </cell>
          <cell r="F1576">
            <v>15.1</v>
          </cell>
          <cell r="G1576">
            <v>31.32</v>
          </cell>
          <cell r="H1576">
            <v>15</v>
          </cell>
        </row>
        <row r="1577">
          <cell r="B1577" t="str">
            <v>29.20</v>
          </cell>
          <cell r="C1577" t="str">
            <v>Reparos, conservacoes e complementos - GRUPO 29</v>
          </cell>
          <cell r="D1577"/>
          <cell r="E1577"/>
          <cell r="F1577"/>
          <cell r="G1577"/>
          <cell r="H1577"/>
        </row>
        <row r="1578">
          <cell r="B1578" t="str">
            <v>29.20.030</v>
          </cell>
          <cell r="C1578" t="str">
            <v>Alumínio liso para complementos e reparos</v>
          </cell>
          <cell r="D1578" t="str">
            <v>KG</v>
          </cell>
          <cell r="E1578">
            <v>55.73</v>
          </cell>
          <cell r="F1578">
            <v>18.3</v>
          </cell>
          <cell r="G1578">
            <v>74.03</v>
          </cell>
          <cell r="H1578">
            <v>15</v>
          </cell>
        </row>
        <row r="1579">
          <cell r="B1579" t="str">
            <v>30</v>
          </cell>
          <cell r="C1579" t="str">
            <v>ACESSIBILIDADE</v>
          </cell>
          <cell r="D1579"/>
          <cell r="E1579"/>
          <cell r="F1579"/>
          <cell r="G1579"/>
          <cell r="H1579"/>
        </row>
        <row r="1580">
          <cell r="B1580" t="str">
            <v>30.01</v>
          </cell>
          <cell r="C1580" t="str">
            <v>Barra de apoio</v>
          </cell>
          <cell r="D1580"/>
          <cell r="E1580"/>
          <cell r="F1580"/>
          <cell r="G1580"/>
          <cell r="H1580"/>
        </row>
        <row r="1581">
          <cell r="B1581" t="str">
            <v>30.01.010</v>
          </cell>
          <cell r="C1581" t="str">
            <v>Barra de apoio reta, para pessoas com mobilidade reduzida, em tubo de aço inoxidável de 1 1/2´</v>
          </cell>
          <cell r="D1581" t="str">
            <v>m</v>
          </cell>
          <cell r="E1581">
            <v>208.85</v>
          </cell>
          <cell r="F1581">
            <v>15.1</v>
          </cell>
          <cell r="G1581">
            <v>223.95</v>
          </cell>
          <cell r="H1581">
            <v>15</v>
          </cell>
        </row>
        <row r="1582">
          <cell r="B1582" t="str">
            <v>30.01.020</v>
          </cell>
          <cell r="C1582" t="str">
            <v>Barra de apoio reta, para pessoas com mobilidade reduzida, em tubo de aço inoxidável de 1 1/2´ x 500 mm</v>
          </cell>
          <cell r="D1582" t="str">
            <v>un</v>
          </cell>
          <cell r="E1582">
            <v>133.26</v>
          </cell>
          <cell r="F1582">
            <v>15.1</v>
          </cell>
          <cell r="G1582">
            <v>148.36000000000001</v>
          </cell>
          <cell r="H1582">
            <v>15</v>
          </cell>
        </row>
        <row r="1583">
          <cell r="B1583" t="str">
            <v>30.01.030</v>
          </cell>
          <cell r="C1583" t="str">
            <v>Barra de apoio reta, para pessoas com mobilidade reduzida, em tubo de aço inoxidável de 1 1/2´ x 800 mm</v>
          </cell>
          <cell r="D1583" t="str">
            <v>un</v>
          </cell>
          <cell r="E1583">
            <v>174.04</v>
          </cell>
          <cell r="F1583">
            <v>15.1</v>
          </cell>
          <cell r="G1583">
            <v>189.14</v>
          </cell>
          <cell r="H1583">
            <v>15</v>
          </cell>
        </row>
        <row r="1584">
          <cell r="B1584" t="str">
            <v>30.01.050</v>
          </cell>
          <cell r="C1584" t="str">
            <v>Barra de apoio em ângulo de 90°, para pessoas com mobilidade reduzida, em tubo de aço inoxidável de 1 1/2´ x 800 x 800 mm</v>
          </cell>
          <cell r="D1584" t="str">
            <v>un</v>
          </cell>
          <cell r="E1584">
            <v>347.49</v>
          </cell>
          <cell r="F1584">
            <v>15.1</v>
          </cell>
          <cell r="G1584">
            <v>362.59</v>
          </cell>
          <cell r="H1584">
            <v>15</v>
          </cell>
        </row>
        <row r="1585">
          <cell r="B1585" t="str">
            <v>30.01.061</v>
          </cell>
          <cell r="C1585" t="str">
            <v>Barra de apoio lateral para lavatório, para pessoas com mobilidade reduzida, em tubo de aço inoxidável de 1.1/4", comprimento 25 a 30 cm</v>
          </cell>
          <cell r="D1585" t="str">
            <v>un</v>
          </cell>
          <cell r="E1585">
            <v>167.81</v>
          </cell>
          <cell r="F1585">
            <v>15.1</v>
          </cell>
          <cell r="G1585">
            <v>182.91</v>
          </cell>
          <cell r="H1585">
            <v>15</v>
          </cell>
        </row>
        <row r="1586">
          <cell r="B1586" t="str">
            <v>30.01.080</v>
          </cell>
          <cell r="C1586" t="str">
            <v>Barra de apoio reta, para pessoas com mobilidade reduzida, em tubo de alumínio, comprimento de 800 mm, acabamento com pintura epóxi</v>
          </cell>
          <cell r="D1586" t="str">
            <v>un</v>
          </cell>
          <cell r="E1586">
            <v>145.46</v>
          </cell>
          <cell r="F1586">
            <v>15.1</v>
          </cell>
          <cell r="G1586">
            <v>160.56</v>
          </cell>
          <cell r="H1586">
            <v>15</v>
          </cell>
        </row>
        <row r="1587">
          <cell r="B1587" t="str">
            <v>30.01.090</v>
          </cell>
          <cell r="C1587" t="str">
            <v>Barra de apoio em ângulo de 90°, para pessoas com mobilidade reduzida, em tubo de alumínio de 800 x 800 mm, acabamento com pintura epóxi</v>
          </cell>
          <cell r="D1587" t="str">
            <v>un</v>
          </cell>
          <cell r="E1587">
            <v>323</v>
          </cell>
          <cell r="F1587">
            <v>15.1</v>
          </cell>
          <cell r="G1587">
            <v>338.1</v>
          </cell>
          <cell r="H1587">
            <v>15</v>
          </cell>
        </row>
        <row r="1588">
          <cell r="B1588" t="str">
            <v>30.01.110</v>
          </cell>
          <cell r="C1588" t="str">
            <v>Barra de proteção para sifão, para pessoas com mobilidade reduzida, em tubo de alumínio, acabamento com pintura epóxi</v>
          </cell>
          <cell r="D1588" t="str">
            <v>un</v>
          </cell>
          <cell r="E1588">
            <v>243.69</v>
          </cell>
          <cell r="F1588">
            <v>15.1</v>
          </cell>
          <cell r="G1588">
            <v>258.79000000000002</v>
          </cell>
          <cell r="H1588">
            <v>15</v>
          </cell>
        </row>
        <row r="1589">
          <cell r="B1589" t="str">
            <v>30.01.120</v>
          </cell>
          <cell r="C1589" t="str">
            <v>Barra de apoio reta, para pessoas com mobilidade reduzida, em tubo de aço inoxidável de 1 1/4´ x 400 mm</v>
          </cell>
          <cell r="D1589" t="str">
            <v>un</v>
          </cell>
          <cell r="E1589">
            <v>149.94999999999999</v>
          </cell>
          <cell r="F1589">
            <v>15.1</v>
          </cell>
          <cell r="G1589">
            <v>165.05</v>
          </cell>
          <cell r="H1589">
            <v>15</v>
          </cell>
        </row>
        <row r="1590">
          <cell r="B1590" t="str">
            <v>30.01.130</v>
          </cell>
          <cell r="C1590" t="str">
            <v>Barra de proteção para lavatório, para pessoas com mobilidade reduzida, em tubo de alumínio acabamento com pintura epóxi</v>
          </cell>
          <cell r="D1590" t="str">
            <v>un</v>
          </cell>
          <cell r="E1590">
            <v>401.99</v>
          </cell>
          <cell r="F1590">
            <v>25.18</v>
          </cell>
          <cell r="G1590">
            <v>427.17</v>
          </cell>
          <cell r="H1590">
            <v>15</v>
          </cell>
        </row>
        <row r="1591">
          <cell r="B1591" t="str">
            <v>30.03</v>
          </cell>
          <cell r="C1591" t="str">
            <v>Aparelhos eletricos, hidraulicos e a gas</v>
          </cell>
          <cell r="D1591"/>
          <cell r="E1591"/>
          <cell r="F1591"/>
          <cell r="G1591"/>
          <cell r="H1591"/>
        </row>
        <row r="1592">
          <cell r="B1592" t="str">
            <v>30.03.032</v>
          </cell>
          <cell r="C1592" t="str">
            <v>Purificador de pressão elétrico em chapa eletrozincado pré-pintada e tampo em aço inoxidável, capacidade de refrigeração de 2,75 l/h</v>
          </cell>
          <cell r="D1592" t="str">
            <v>UN</v>
          </cell>
          <cell r="E1592">
            <v>2872.81</v>
          </cell>
          <cell r="F1592">
            <v>78.540000000000006</v>
          </cell>
          <cell r="G1592">
            <v>2951.35</v>
          </cell>
          <cell r="H1592">
            <v>15</v>
          </cell>
        </row>
        <row r="1593">
          <cell r="B1593" t="str">
            <v>30.03.042</v>
          </cell>
          <cell r="C1593" t="str">
            <v>Purificador de pressão elétrico em chapa eletrozincado pré-pintada e tampo em aço inoxidável, capacidade de refrigeração de 7,2 l/h</v>
          </cell>
          <cell r="D1593" t="str">
            <v>UN</v>
          </cell>
          <cell r="E1593">
            <v>3852.32</v>
          </cell>
          <cell r="F1593">
            <v>78.540000000000006</v>
          </cell>
          <cell r="G1593">
            <v>3930.86</v>
          </cell>
          <cell r="H1593">
            <v>15</v>
          </cell>
        </row>
        <row r="1594">
          <cell r="B1594" t="str">
            <v>30.04</v>
          </cell>
          <cell r="C1594" t="str">
            <v>Revestimento</v>
          </cell>
          <cell r="D1594"/>
          <cell r="E1594"/>
          <cell r="F1594"/>
          <cell r="G1594"/>
          <cell r="H1594"/>
        </row>
        <row r="1595">
          <cell r="B1595" t="str">
            <v>30.04.010</v>
          </cell>
          <cell r="C1595" t="str">
            <v>Revestimento sintético de borracha ou PVC colorido, para sinalização tátil de alerta / direcional - assentamento argamassado</v>
          </cell>
          <cell r="D1595" t="str">
            <v>M2</v>
          </cell>
          <cell r="E1595">
            <v>414.03</v>
          </cell>
          <cell r="F1595">
            <v>27.67</v>
          </cell>
          <cell r="G1595">
            <v>441.7</v>
          </cell>
          <cell r="H1595">
            <v>15</v>
          </cell>
        </row>
        <row r="1596">
          <cell r="B1596" t="str">
            <v>30.04.020</v>
          </cell>
          <cell r="C1596" t="str">
            <v>Revestimento sintético de borracha ou PVC colorido, para sinalização tátil de alerta / direcional - colado</v>
          </cell>
          <cell r="D1596" t="str">
            <v>M2</v>
          </cell>
          <cell r="E1596">
            <v>196.41</v>
          </cell>
          <cell r="F1596">
            <v>11.58</v>
          </cell>
          <cell r="G1596">
            <v>207.99</v>
          </cell>
          <cell r="H1596">
            <v>15</v>
          </cell>
        </row>
        <row r="1597">
          <cell r="B1597" t="str">
            <v>30.04.030</v>
          </cell>
          <cell r="C1597" t="str">
            <v>Piso em ladrilho hidráulico podotátil várias cores (25x25cm), assentado com argamassa mista</v>
          </cell>
          <cell r="D1597" t="str">
            <v>M2</v>
          </cell>
          <cell r="E1597">
            <v>107.82</v>
          </cell>
          <cell r="F1597">
            <v>32.479999999999997</v>
          </cell>
          <cell r="G1597">
            <v>140.30000000000001</v>
          </cell>
          <cell r="H1597">
            <v>15</v>
          </cell>
        </row>
        <row r="1598">
          <cell r="B1598" t="str">
            <v>30.04.034</v>
          </cell>
          <cell r="C1598" t="str">
            <v>Piso em ladrilho hidráulico podotátil várias cores, assentado com argamassa mista</v>
          </cell>
          <cell r="D1598" t="str">
            <v>M2</v>
          </cell>
          <cell r="E1598">
            <v>150.25</v>
          </cell>
          <cell r="F1598">
            <v>32.479999999999997</v>
          </cell>
          <cell r="G1598">
            <v>182.73</v>
          </cell>
          <cell r="H1598">
            <v>15</v>
          </cell>
        </row>
        <row r="1599">
          <cell r="B1599" t="str">
            <v>30.04.040</v>
          </cell>
          <cell r="C1599" t="str">
            <v>Faixa em policarbonato para sinalização visual fotoluminescente, para degraus, comprimento de 20 cm</v>
          </cell>
          <cell r="D1599" t="str">
            <v>UN</v>
          </cell>
          <cell r="E1599">
            <v>4.68</v>
          </cell>
          <cell r="F1599">
            <v>1.76</v>
          </cell>
          <cell r="G1599">
            <v>6.44</v>
          </cell>
          <cell r="H1599">
            <v>15</v>
          </cell>
        </row>
        <row r="1600">
          <cell r="B1600" t="str">
            <v>30.04.060</v>
          </cell>
          <cell r="C1600" t="str">
            <v>Revestimento em chapa de aço inoxidável para proteção de portas, altura de 40 cm</v>
          </cell>
          <cell r="D1600" t="str">
            <v>M</v>
          </cell>
          <cell r="E1600">
            <v>594</v>
          </cell>
          <cell r="F1600"/>
          <cell r="G1600">
            <v>594</v>
          </cell>
          <cell r="H1600">
            <v>15</v>
          </cell>
        </row>
        <row r="1601">
          <cell r="B1601" t="str">
            <v>30.04.070</v>
          </cell>
          <cell r="C1601" t="str">
            <v>Rejuntamento de piso em ladrilho hidráulico (25x25cm) com argamassa industrializada para rejunte, juntas de 2 mm</v>
          </cell>
          <cell r="D1601" t="str">
            <v>M2</v>
          </cell>
          <cell r="E1601">
            <v>6.47</v>
          </cell>
          <cell r="F1601">
            <v>11.45</v>
          </cell>
          <cell r="G1601">
            <v>17.920000000000002</v>
          </cell>
          <cell r="H1601">
            <v>15</v>
          </cell>
        </row>
        <row r="1602">
          <cell r="B1602" t="str">
            <v>30.04.090</v>
          </cell>
          <cell r="C1602" t="str">
            <v>Sinalização visual de degraus com pintura esmalte epóxi, comprimento de 20 cm</v>
          </cell>
          <cell r="D1602" t="str">
            <v>UN</v>
          </cell>
          <cell r="E1602">
            <v>0.63</v>
          </cell>
          <cell r="F1602">
            <v>18.420000000000002</v>
          </cell>
          <cell r="G1602">
            <v>19.05</v>
          </cell>
          <cell r="H1602">
            <v>15</v>
          </cell>
        </row>
        <row r="1603">
          <cell r="B1603" t="str">
            <v>30.04.100</v>
          </cell>
          <cell r="C1603" t="str">
            <v>Piso tátil de concreto intertravado alerta / direcional, espessura de 6 cm, com rejunte em areia</v>
          </cell>
          <cell r="D1603" t="str">
            <v>M2</v>
          </cell>
          <cell r="E1603">
            <v>129.5</v>
          </cell>
          <cell r="F1603">
            <v>17.93</v>
          </cell>
          <cell r="G1603">
            <v>147.43</v>
          </cell>
          <cell r="H1603">
            <v>15</v>
          </cell>
        </row>
        <row r="1604">
          <cell r="B1604" t="str">
            <v>30.06</v>
          </cell>
          <cell r="C1604" t="str">
            <v>Comunicacao visual e sonora</v>
          </cell>
          <cell r="D1604"/>
          <cell r="E1604"/>
          <cell r="F1604"/>
          <cell r="G1604"/>
          <cell r="H1604"/>
        </row>
        <row r="1605">
          <cell r="B1605" t="str">
            <v>30.06.010</v>
          </cell>
          <cell r="C1605" t="str">
            <v>Placa para sinalização tátil (início ou final) em braile para corrimão</v>
          </cell>
          <cell r="D1605" t="str">
            <v>UN</v>
          </cell>
          <cell r="E1605">
            <v>10.72</v>
          </cell>
          <cell r="F1605">
            <v>1.76</v>
          </cell>
          <cell r="G1605">
            <v>12.48</v>
          </cell>
          <cell r="H1605">
            <v>15</v>
          </cell>
        </row>
        <row r="1606">
          <cell r="B1606" t="str">
            <v>30.06.020</v>
          </cell>
          <cell r="C1606" t="str">
            <v>Placa para sinalização tátil (pavimento) em braile para corrimão</v>
          </cell>
          <cell r="D1606" t="str">
            <v>UN</v>
          </cell>
          <cell r="E1606">
            <v>10.95</v>
          </cell>
          <cell r="F1606">
            <v>1.76</v>
          </cell>
          <cell r="G1606">
            <v>12.71</v>
          </cell>
          <cell r="H1606">
            <v>15</v>
          </cell>
        </row>
        <row r="1607">
          <cell r="B1607" t="str">
            <v>30.06.050</v>
          </cell>
          <cell r="C1607" t="str">
            <v>Tinta acrílica para sinalização visual de piso, com acabamento microtexturizado e antiderrapante</v>
          </cell>
          <cell r="D1607" t="str">
            <v>M</v>
          </cell>
          <cell r="E1607">
            <v>44.29</v>
          </cell>
          <cell r="F1607">
            <v>27.92</v>
          </cell>
          <cell r="G1607">
            <v>72.209999999999994</v>
          </cell>
          <cell r="H1607">
            <v>15</v>
          </cell>
        </row>
        <row r="1608">
          <cell r="B1608" t="str">
            <v>30.06.061</v>
          </cell>
          <cell r="C1608" t="str">
            <v>Sistema de alarme PNE com indicador audiovisual, para pessoas com mobilidade reduzida ou cadeirante</v>
          </cell>
          <cell r="D1608" t="str">
            <v>CJ</v>
          </cell>
          <cell r="E1608">
            <v>298.56</v>
          </cell>
          <cell r="F1608">
            <v>27.92</v>
          </cell>
          <cell r="G1608">
            <v>326.48</v>
          </cell>
          <cell r="H1608">
            <v>15</v>
          </cell>
        </row>
        <row r="1609">
          <cell r="B1609" t="str">
            <v>30.06.064</v>
          </cell>
          <cell r="C1609" t="str">
            <v>Sistema de alarme PNE com indicador audiovisual, sistema sem fio (Wireless), para pessoas com mobilidade reduzida ou cadeirante</v>
          </cell>
          <cell r="D1609" t="str">
            <v>CJ</v>
          </cell>
          <cell r="E1609">
            <v>673.06</v>
          </cell>
          <cell r="F1609">
            <v>27.92</v>
          </cell>
          <cell r="G1609">
            <v>700.98</v>
          </cell>
          <cell r="H1609">
            <v>15</v>
          </cell>
        </row>
        <row r="1610">
          <cell r="B1610" t="str">
            <v>30.06.080</v>
          </cell>
          <cell r="C1610" t="str">
            <v>Placa de identificação em alumínio para WC, com desenho universal de acessibilidade</v>
          </cell>
          <cell r="D1610" t="str">
            <v>UN</v>
          </cell>
          <cell r="E1610">
            <v>32.4</v>
          </cell>
          <cell r="F1610">
            <v>4.54</v>
          </cell>
          <cell r="G1610">
            <v>36.94</v>
          </cell>
          <cell r="H1610">
            <v>15</v>
          </cell>
        </row>
        <row r="1611">
          <cell r="B1611" t="str">
            <v>30.06.090</v>
          </cell>
          <cell r="C1611" t="str">
            <v>Placa de identificação para estacionamento, com desenho universal de acessibilidade, tipo pedestal</v>
          </cell>
          <cell r="D1611" t="str">
            <v>UN</v>
          </cell>
          <cell r="E1611">
            <v>855.19</v>
          </cell>
          <cell r="F1611">
            <v>5.68</v>
          </cell>
          <cell r="G1611">
            <v>860.87</v>
          </cell>
          <cell r="H1611">
            <v>15</v>
          </cell>
        </row>
        <row r="1612">
          <cell r="B1612" t="str">
            <v>30.06.100</v>
          </cell>
          <cell r="C1612" t="str">
            <v>Sinalização com pictograma para vaga de estacionamento</v>
          </cell>
          <cell r="D1612" t="str">
            <v>UN</v>
          </cell>
          <cell r="E1612">
            <v>148.33000000000001</v>
          </cell>
          <cell r="F1612">
            <v>97.7</v>
          </cell>
          <cell r="G1612">
            <v>246.03</v>
          </cell>
          <cell r="H1612">
            <v>15</v>
          </cell>
        </row>
        <row r="1613">
          <cell r="B1613" t="str">
            <v>30.06.110</v>
          </cell>
          <cell r="C1613" t="str">
            <v>Sinalização com pictograma para vaga de estacionamento, com faixas demarcatórias</v>
          </cell>
          <cell r="D1613" t="str">
            <v>UN</v>
          </cell>
          <cell r="E1613">
            <v>311.18</v>
          </cell>
          <cell r="F1613">
            <v>223.32</v>
          </cell>
          <cell r="G1613">
            <v>534.5</v>
          </cell>
          <cell r="H1613">
            <v>15</v>
          </cell>
        </row>
        <row r="1614">
          <cell r="B1614" t="str">
            <v>30.06.124</v>
          </cell>
          <cell r="C1614" t="str">
            <v>Sinalização com pictograma autoadesivo em policarbonato para piso 80 cm x 120 cm - área de resgate</v>
          </cell>
          <cell r="D1614" t="str">
            <v>UN</v>
          </cell>
          <cell r="E1614">
            <v>212.24</v>
          </cell>
          <cell r="F1614">
            <v>25.18</v>
          </cell>
          <cell r="G1614">
            <v>237.42</v>
          </cell>
          <cell r="H1614">
            <v>15</v>
          </cell>
        </row>
        <row r="1615">
          <cell r="B1615" t="str">
            <v>30.06.132</v>
          </cell>
          <cell r="C1615" t="str">
            <v>Placa de sinalização tátil em poliestireno com alto relevo em braile, para identificação de pavimentos</v>
          </cell>
          <cell r="D1615" t="str">
            <v>UN</v>
          </cell>
          <cell r="E1615">
            <v>27.95</v>
          </cell>
          <cell r="F1615">
            <v>4.54</v>
          </cell>
          <cell r="G1615">
            <v>32.49</v>
          </cell>
          <cell r="H1615">
            <v>15</v>
          </cell>
        </row>
        <row r="1616">
          <cell r="B1616" t="str">
            <v>30.08</v>
          </cell>
          <cell r="C1616" t="str">
            <v>Aparelhos sanitarios</v>
          </cell>
          <cell r="D1616"/>
          <cell r="E1616"/>
          <cell r="F1616"/>
          <cell r="G1616"/>
          <cell r="H1616"/>
        </row>
        <row r="1617">
          <cell r="B1617" t="str">
            <v>30.08.030</v>
          </cell>
          <cell r="C1617" t="str">
            <v>Assento articulado para banho, em alumínio com pintura epóxi de 700 x 450 mm</v>
          </cell>
          <cell r="D1617" t="str">
            <v>UN</v>
          </cell>
          <cell r="E1617">
            <v>966.85</v>
          </cell>
          <cell r="F1617">
            <v>5.68</v>
          </cell>
          <cell r="G1617">
            <v>972.53</v>
          </cell>
          <cell r="H1617">
            <v>15</v>
          </cell>
        </row>
        <row r="1618">
          <cell r="B1618" t="str">
            <v>30.08.040</v>
          </cell>
          <cell r="C1618" t="str">
            <v>Lavatório de louça para canto sem coluna para pessoas com mobilidade reduzida</v>
          </cell>
          <cell r="D1618" t="str">
            <v>UN</v>
          </cell>
          <cell r="E1618">
            <v>1701.39</v>
          </cell>
          <cell r="F1618">
            <v>78.540000000000006</v>
          </cell>
          <cell r="G1618">
            <v>1779.93</v>
          </cell>
          <cell r="H1618">
            <v>15</v>
          </cell>
        </row>
        <row r="1619">
          <cell r="B1619" t="str">
            <v>30.08.050</v>
          </cell>
          <cell r="C1619" t="str">
            <v>Trocador acessível em MDF com revestimento em laminado melamínico de 180x80 cm</v>
          </cell>
          <cell r="D1619" t="str">
            <v>UN</v>
          </cell>
          <cell r="E1619">
            <v>2516.42</v>
          </cell>
          <cell r="F1619">
            <v>409.53</v>
          </cell>
          <cell r="G1619">
            <v>2925.95</v>
          </cell>
          <cell r="H1619">
            <v>15</v>
          </cell>
        </row>
        <row r="1620">
          <cell r="B1620" t="str">
            <v>30.08.060</v>
          </cell>
          <cell r="C1620" t="str">
            <v>Bacia sifonada de louça para pessoas com mobilidade reduzida - capacidade de 6 litros</v>
          </cell>
          <cell r="D1620" t="str">
            <v>UN</v>
          </cell>
          <cell r="E1620">
            <v>1061.8900000000001</v>
          </cell>
          <cell r="F1620">
            <v>67.19</v>
          </cell>
          <cell r="G1620">
            <v>1129.08</v>
          </cell>
          <cell r="H1620">
            <v>15</v>
          </cell>
        </row>
        <row r="1621">
          <cell r="B1621" t="str">
            <v>30.14</v>
          </cell>
          <cell r="C1621" t="str">
            <v>Elevador e plataforma</v>
          </cell>
          <cell r="D1621"/>
          <cell r="E1621"/>
          <cell r="F1621"/>
          <cell r="G1621"/>
          <cell r="H1621"/>
        </row>
        <row r="1622">
          <cell r="B1622" t="str">
            <v>30.14.030</v>
          </cell>
          <cell r="C1622" t="str">
            <v>Plataforma para elevação até 1,00m, nas dimensões de 900x1400mm, capacidade de 250kg - percurso até 1,00m de altura</v>
          </cell>
          <cell r="D1622" t="str">
            <v>CJ</v>
          </cell>
          <cell r="E1622">
            <v>27850.73</v>
          </cell>
          <cell r="F1622"/>
          <cell r="G1622">
            <v>27850.73</v>
          </cell>
          <cell r="H1622">
            <v>15</v>
          </cell>
        </row>
        <row r="1623">
          <cell r="B1623" t="str">
            <v>30.14.040</v>
          </cell>
          <cell r="C1623" t="str">
            <v>Plataforma para elevação até 2,00m, nas dimensões de 900x1400mm, capacidade de 250kg - percurso superior a 1,00m de altura</v>
          </cell>
          <cell r="D1623" t="str">
            <v>CJ</v>
          </cell>
          <cell r="E1623">
            <v>28161.32</v>
          </cell>
          <cell r="F1623"/>
          <cell r="G1623">
            <v>28161.32</v>
          </cell>
          <cell r="H1623">
            <v>15</v>
          </cell>
        </row>
        <row r="1624">
          <cell r="B1624" t="str">
            <v>30.14.060</v>
          </cell>
          <cell r="C1624" t="str">
            <v>Plataforma para elevacao até 4,00m, nas dimensões de 1100x1400mm, capacidade de 325kg</v>
          </cell>
          <cell r="D1624" t="str">
            <v>CJ</v>
          </cell>
          <cell r="E1624">
            <v>82176.59</v>
          </cell>
          <cell r="F1624"/>
          <cell r="G1624">
            <v>82176.59</v>
          </cell>
          <cell r="H1624">
            <v>15</v>
          </cell>
        </row>
        <row r="1625">
          <cell r="B1625" t="str">
            <v>32</v>
          </cell>
          <cell r="C1625" t="str">
            <v>IMPERMEABILIZACAO, PROTECAO E JUNTA</v>
          </cell>
          <cell r="D1625"/>
          <cell r="E1625"/>
          <cell r="F1625"/>
          <cell r="G1625"/>
          <cell r="H1625"/>
        </row>
        <row r="1626">
          <cell r="B1626" t="str">
            <v>32.06</v>
          </cell>
          <cell r="C1626" t="str">
            <v>Isolamentos termicos / acusticos</v>
          </cell>
          <cell r="D1626"/>
          <cell r="E1626"/>
          <cell r="F1626"/>
          <cell r="G1626"/>
          <cell r="H1626"/>
        </row>
        <row r="1627">
          <cell r="B1627" t="str">
            <v>32.06.010</v>
          </cell>
          <cell r="C1627" t="str">
            <v>Lã de vidro e/ou lã de rocha com espessura de 1´</v>
          </cell>
          <cell r="D1627" t="str">
            <v>m²</v>
          </cell>
          <cell r="E1627">
            <v>18.04</v>
          </cell>
          <cell r="F1627">
            <v>4.54</v>
          </cell>
          <cell r="G1627">
            <v>22.58</v>
          </cell>
          <cell r="H1627">
            <v>15</v>
          </cell>
        </row>
        <row r="1628">
          <cell r="B1628" t="str">
            <v>32.06.030</v>
          </cell>
          <cell r="C1628" t="str">
            <v>Lã de vidro e/ou lã de rocha com espessura de 2´</v>
          </cell>
          <cell r="D1628" t="str">
            <v>m²</v>
          </cell>
          <cell r="E1628">
            <v>30.27</v>
          </cell>
          <cell r="F1628">
            <v>4.54</v>
          </cell>
          <cell r="G1628">
            <v>34.81</v>
          </cell>
          <cell r="H1628">
            <v>15</v>
          </cell>
        </row>
        <row r="1629">
          <cell r="B1629" t="str">
            <v>32.06.120</v>
          </cell>
          <cell r="C1629" t="str">
            <v>Argila expandida</v>
          </cell>
          <cell r="D1629" t="str">
            <v>m³</v>
          </cell>
          <cell r="E1629">
            <v>696.5</v>
          </cell>
          <cell r="F1629">
            <v>63.59</v>
          </cell>
          <cell r="G1629">
            <v>760.09</v>
          </cell>
          <cell r="H1629">
            <v>15</v>
          </cell>
        </row>
        <row r="1630">
          <cell r="B1630" t="str">
            <v>32.06.130</v>
          </cell>
          <cell r="C1630" t="str">
            <v>Espuma flexível de poliuretano poliéter/poliéster para absorção acústica, espessura de 50 mm</v>
          </cell>
          <cell r="D1630" t="str">
            <v>m²</v>
          </cell>
          <cell r="E1630">
            <v>181.59</v>
          </cell>
          <cell r="F1630">
            <v>8.36</v>
          </cell>
          <cell r="G1630">
            <v>189.95</v>
          </cell>
          <cell r="H1630">
            <v>15</v>
          </cell>
        </row>
        <row r="1631">
          <cell r="B1631" t="str">
            <v>32.06.151</v>
          </cell>
          <cell r="C1631" t="str">
            <v>Lâmina refletiva revestida com dupla face em alumínio, dupla malha de reforço e laminação entre camadas, para isolação térmica</v>
          </cell>
          <cell r="D1631" t="str">
            <v>m²</v>
          </cell>
          <cell r="E1631">
            <v>20.32</v>
          </cell>
          <cell r="F1631">
            <v>12.34</v>
          </cell>
          <cell r="G1631">
            <v>32.659999999999997</v>
          </cell>
          <cell r="H1631">
            <v>15</v>
          </cell>
        </row>
        <row r="1632">
          <cell r="B1632" t="str">
            <v>32.06.231</v>
          </cell>
          <cell r="C1632" t="str">
            <v>Película de controle solar refletiva na cor prata, aplicado em vidros</v>
          </cell>
          <cell r="D1632" t="str">
            <v>m²</v>
          </cell>
          <cell r="E1632">
            <v>79.989999999999995</v>
          </cell>
          <cell r="F1632"/>
          <cell r="G1632">
            <v>79.989999999999995</v>
          </cell>
          <cell r="H1632">
            <v>15</v>
          </cell>
        </row>
        <row r="1633">
          <cell r="B1633" t="str">
            <v>32.06.240</v>
          </cell>
          <cell r="C1633" t="str">
            <v>Película adesiva jateada para vidros - uso interno</v>
          </cell>
          <cell r="D1633" t="str">
            <v>m²</v>
          </cell>
          <cell r="E1633">
            <v>19.75</v>
          </cell>
          <cell r="F1633">
            <v>39.08</v>
          </cell>
          <cell r="G1633">
            <v>58.83</v>
          </cell>
          <cell r="H1633">
            <v>15</v>
          </cell>
        </row>
        <row r="1634">
          <cell r="B1634" t="str">
            <v>32.06.380</v>
          </cell>
          <cell r="C1634" t="str">
            <v>Isolamento acústico em placas de espuma semirrígida, com uma camada de manta HD, espessura de 50 mm</v>
          </cell>
          <cell r="D1634" t="str">
            <v>m²</v>
          </cell>
          <cell r="E1634">
            <v>1397.54</v>
          </cell>
          <cell r="F1634"/>
          <cell r="G1634">
            <v>1397.54</v>
          </cell>
          <cell r="H1634">
            <v>15</v>
          </cell>
        </row>
        <row r="1635">
          <cell r="B1635" t="str">
            <v>32.06.396</v>
          </cell>
          <cell r="C1635" t="str">
            <v>Manta termoacústica em fibra cerâmica aluminizada, espessura de 38 mm</v>
          </cell>
          <cell r="D1635" t="str">
            <v>m²</v>
          </cell>
          <cell r="E1635">
            <v>72.09</v>
          </cell>
          <cell r="F1635">
            <v>33.5</v>
          </cell>
          <cell r="G1635">
            <v>105.59</v>
          </cell>
          <cell r="H1635">
            <v>15</v>
          </cell>
        </row>
        <row r="1636">
          <cell r="B1636" t="str">
            <v>32.06.400</v>
          </cell>
          <cell r="C1636" t="str">
            <v>Isolamento acústico em placas de espuma semirrígida incombustível, com superfície em cunhas anecóicas, espessura de 50 mm</v>
          </cell>
          <cell r="D1636" t="str">
            <v>m²</v>
          </cell>
          <cell r="E1636">
            <v>704.91</v>
          </cell>
          <cell r="F1636"/>
          <cell r="G1636">
            <v>704.91</v>
          </cell>
          <cell r="H1636">
            <v>15</v>
          </cell>
        </row>
        <row r="1637">
          <cell r="B1637" t="str">
            <v>32.07</v>
          </cell>
          <cell r="C1637" t="str">
            <v>Junta de dilatacao</v>
          </cell>
          <cell r="D1637"/>
          <cell r="E1637"/>
          <cell r="F1637"/>
          <cell r="G1637"/>
          <cell r="H1637"/>
        </row>
        <row r="1638">
          <cell r="B1638" t="str">
            <v>32.07.040</v>
          </cell>
          <cell r="C1638" t="str">
            <v>Junta plástica de 3/4´ x 1/8´</v>
          </cell>
          <cell r="D1638" t="str">
            <v>m</v>
          </cell>
          <cell r="E1638">
            <v>1.44</v>
          </cell>
          <cell r="F1638">
            <v>8.2799999999999994</v>
          </cell>
          <cell r="G1638">
            <v>9.7200000000000006</v>
          </cell>
          <cell r="H1638">
            <v>15</v>
          </cell>
        </row>
        <row r="1639">
          <cell r="B1639" t="str">
            <v>32.07.060</v>
          </cell>
          <cell r="C1639" t="str">
            <v>Junta de latão bitola de 1/8´</v>
          </cell>
          <cell r="D1639" t="str">
            <v>m</v>
          </cell>
          <cell r="E1639">
            <v>64.91</v>
          </cell>
          <cell r="F1639">
            <v>8.2799999999999994</v>
          </cell>
          <cell r="G1639">
            <v>73.19</v>
          </cell>
          <cell r="H1639">
            <v>15</v>
          </cell>
        </row>
        <row r="1640">
          <cell r="B1640" t="str">
            <v>32.07.090</v>
          </cell>
          <cell r="C1640" t="str">
            <v>Junta de dilatação ou vedação com mastique de silicone, 1,0 x 0,5 cm - inclusive guia de apoio em polietileno</v>
          </cell>
          <cell r="D1640" t="str">
            <v>m</v>
          </cell>
          <cell r="E1640">
            <v>8.39</v>
          </cell>
          <cell r="F1640">
            <v>3.46</v>
          </cell>
          <cell r="G1640">
            <v>11.85</v>
          </cell>
          <cell r="H1640">
            <v>15</v>
          </cell>
        </row>
        <row r="1641">
          <cell r="B1641" t="str">
            <v>32.07.110</v>
          </cell>
          <cell r="C1641" t="str">
            <v>Junta a base de asfalto oxidado a quente</v>
          </cell>
          <cell r="D1641" t="str">
            <v>cm³</v>
          </cell>
          <cell r="E1641">
            <v>0.15</v>
          </cell>
          <cell r="F1641">
            <v>7.0000000000000007E-2</v>
          </cell>
          <cell r="G1641">
            <v>0.22</v>
          </cell>
          <cell r="H1641">
            <v>15</v>
          </cell>
        </row>
        <row r="1642">
          <cell r="B1642" t="str">
            <v>32.07.120</v>
          </cell>
          <cell r="C1642" t="str">
            <v>Mangueira plástica flexível para junta de dilatação</v>
          </cell>
          <cell r="D1642" t="str">
            <v>m</v>
          </cell>
          <cell r="E1642">
            <v>6.75</v>
          </cell>
          <cell r="F1642">
            <v>5.53</v>
          </cell>
          <cell r="G1642">
            <v>12.28</v>
          </cell>
          <cell r="H1642">
            <v>15</v>
          </cell>
        </row>
        <row r="1643">
          <cell r="B1643" t="str">
            <v>32.07.160</v>
          </cell>
          <cell r="C1643" t="str">
            <v>Junta de dilatação elástica a base de poliuretano</v>
          </cell>
          <cell r="D1643" t="str">
            <v>CM3</v>
          </cell>
          <cell r="E1643">
            <v>0.16</v>
          </cell>
          <cell r="F1643">
            <v>0.14000000000000001</v>
          </cell>
          <cell r="G1643">
            <v>0.3</v>
          </cell>
          <cell r="H1643">
            <v>15</v>
          </cell>
        </row>
        <row r="1644">
          <cell r="B1644" t="str">
            <v>32.07.226</v>
          </cell>
          <cell r="C1644" t="str">
            <v>Selante elástico monocomponente a base de poliuretano (PU) para juntas de dilatação</v>
          </cell>
          <cell r="D1644" t="str">
            <v>M</v>
          </cell>
          <cell r="E1644">
            <v>9.1</v>
          </cell>
          <cell r="F1644">
            <v>0.1</v>
          </cell>
          <cell r="G1644">
            <v>9.1999999999999993</v>
          </cell>
          <cell r="H1644">
            <v>15</v>
          </cell>
        </row>
        <row r="1645">
          <cell r="B1645" t="str">
            <v>32.07.230</v>
          </cell>
          <cell r="C1645" t="str">
            <v>Perfil de acabamento com borracha termoplástica vulcanizada contínua flexível, para junta de dilatação de embutir - piso-piso</v>
          </cell>
          <cell r="D1645" t="str">
            <v>M</v>
          </cell>
          <cell r="E1645">
            <v>243.96</v>
          </cell>
          <cell r="F1645">
            <v>5.03</v>
          </cell>
          <cell r="G1645">
            <v>248.99</v>
          </cell>
          <cell r="H1645">
            <v>15</v>
          </cell>
        </row>
        <row r="1646">
          <cell r="B1646" t="str">
            <v>32.07.240</v>
          </cell>
          <cell r="C1646" t="str">
            <v>Perfil de acabamento com borracha termoplástica vulcanizada contínua flexível, para junta de dilatação de embutir - piso-parede</v>
          </cell>
          <cell r="D1646" t="str">
            <v>M</v>
          </cell>
          <cell r="E1646">
            <v>289.67</v>
          </cell>
          <cell r="F1646">
            <v>5.03</v>
          </cell>
          <cell r="G1646">
            <v>294.7</v>
          </cell>
          <cell r="H1646">
            <v>15</v>
          </cell>
        </row>
        <row r="1647">
          <cell r="B1647" t="str">
            <v>32.07.250</v>
          </cell>
          <cell r="C1647" t="str">
            <v>Perfil de acabamento com borracha termoplástica vulcanizada contínua flexível, para junta de dilatação de embutir - parede-parede ou forro-forro</v>
          </cell>
          <cell r="D1647" t="str">
            <v>M</v>
          </cell>
          <cell r="E1647">
            <v>114.26</v>
          </cell>
          <cell r="F1647">
            <v>5.03</v>
          </cell>
          <cell r="G1647">
            <v>119.29</v>
          </cell>
          <cell r="H1647">
            <v>15</v>
          </cell>
        </row>
        <row r="1648">
          <cell r="B1648" t="str">
            <v>32.07.260</v>
          </cell>
          <cell r="C1648" t="str">
            <v>Perfil de acabamento com borracha termoplástica vulcanizada contínua flexível, para junta de dilatação de embutir - parede-parede ou forro-forro - canto</v>
          </cell>
          <cell r="D1648" t="str">
            <v>M</v>
          </cell>
          <cell r="E1648">
            <v>108</v>
          </cell>
          <cell r="F1648">
            <v>5.03</v>
          </cell>
          <cell r="G1648">
            <v>113.03</v>
          </cell>
          <cell r="H1648">
            <v>15</v>
          </cell>
        </row>
        <row r="1649">
          <cell r="B1649" t="str">
            <v>32.08</v>
          </cell>
          <cell r="C1649" t="str">
            <v>Junta de dilatacao estrutural</v>
          </cell>
          <cell r="D1649"/>
          <cell r="E1649"/>
          <cell r="F1649"/>
          <cell r="G1649"/>
          <cell r="H1649"/>
        </row>
        <row r="1650">
          <cell r="B1650" t="str">
            <v>32.08.010</v>
          </cell>
          <cell r="C1650" t="str">
            <v>Junta estrutural com poliestireno expandido de alta densidade P-III, espessura de 10 mm</v>
          </cell>
          <cell r="D1650" t="str">
            <v>M2</v>
          </cell>
          <cell r="E1650">
            <v>7.62</v>
          </cell>
          <cell r="F1650">
            <v>3.41</v>
          </cell>
          <cell r="G1650">
            <v>11.03</v>
          </cell>
          <cell r="H1650">
            <v>15</v>
          </cell>
        </row>
        <row r="1651">
          <cell r="B1651" t="str">
            <v>32.08.030</v>
          </cell>
          <cell r="C1651" t="str">
            <v>Junta estrutural com poliestireno expandido de alta densidade P-III, espessura de 20 mm</v>
          </cell>
          <cell r="D1651" t="str">
            <v>M2</v>
          </cell>
          <cell r="E1651">
            <v>24.6</v>
          </cell>
          <cell r="F1651">
            <v>3.41</v>
          </cell>
          <cell r="G1651">
            <v>28.01</v>
          </cell>
          <cell r="H1651">
            <v>15</v>
          </cell>
        </row>
        <row r="1652">
          <cell r="B1652" t="str">
            <v>32.08.050</v>
          </cell>
          <cell r="C1652" t="str">
            <v>Junta estrutural com perfilado termoplástico em PVC, perfil O-12</v>
          </cell>
          <cell r="D1652" t="str">
            <v>M</v>
          </cell>
          <cell r="E1652">
            <v>45.36</v>
          </cell>
          <cell r="F1652">
            <v>23.39</v>
          </cell>
          <cell r="G1652">
            <v>68.75</v>
          </cell>
          <cell r="H1652">
            <v>15</v>
          </cell>
        </row>
        <row r="1653">
          <cell r="B1653" t="str">
            <v>32.08.060</v>
          </cell>
          <cell r="C1653" t="str">
            <v>Junta estrutural com perfilado termoplástico em PVC, perfil O-22</v>
          </cell>
          <cell r="D1653" t="str">
            <v>M</v>
          </cell>
          <cell r="E1653">
            <v>92.42</v>
          </cell>
          <cell r="F1653">
            <v>23.39</v>
          </cell>
          <cell r="G1653">
            <v>115.81</v>
          </cell>
          <cell r="H1653">
            <v>15</v>
          </cell>
        </row>
        <row r="1654">
          <cell r="B1654" t="str">
            <v>32.08.070</v>
          </cell>
          <cell r="C1654" t="str">
            <v>Junta estrutural com perfil elastomérico para fissuras, painéis e estruturas em geral, movimentação máxima 15 mm</v>
          </cell>
          <cell r="D1654" t="str">
            <v>M</v>
          </cell>
          <cell r="E1654">
            <v>131.19</v>
          </cell>
          <cell r="F1654"/>
          <cell r="G1654">
            <v>131.19</v>
          </cell>
          <cell r="H1654">
            <v>15</v>
          </cell>
        </row>
        <row r="1655">
          <cell r="B1655" t="str">
            <v>32.08.090</v>
          </cell>
          <cell r="C1655" t="str">
            <v>Junta estrutural com perfil elastomérico para fissuras, painéis e estruturas em geral, movimentação máxima 30 mm</v>
          </cell>
          <cell r="D1655" t="str">
            <v>M</v>
          </cell>
          <cell r="E1655">
            <v>399.7</v>
          </cell>
          <cell r="F1655"/>
          <cell r="G1655">
            <v>399.7</v>
          </cell>
          <cell r="H1655">
            <v>15</v>
          </cell>
        </row>
        <row r="1656">
          <cell r="B1656" t="str">
            <v>32.08.110</v>
          </cell>
          <cell r="C1656" t="str">
            <v>Junta estrutural com perfil elastomérico e lábios poliméricos para obras de arte, movimentação máxima 40 mm</v>
          </cell>
          <cell r="D1656" t="str">
            <v>M</v>
          </cell>
          <cell r="E1656">
            <v>901.93</v>
          </cell>
          <cell r="F1656">
            <v>11.36</v>
          </cell>
          <cell r="G1656">
            <v>913.29</v>
          </cell>
          <cell r="H1656">
            <v>15</v>
          </cell>
        </row>
        <row r="1657">
          <cell r="B1657" t="str">
            <v>32.08.130</v>
          </cell>
          <cell r="C1657" t="str">
            <v>Junta estrutural com perfil elastomérico e lábios poliméricos para obras de arte, movimentação máxima 55 mm</v>
          </cell>
          <cell r="D1657" t="str">
            <v>M</v>
          </cell>
          <cell r="E1657">
            <v>1215.8399999999999</v>
          </cell>
          <cell r="F1657">
            <v>11.36</v>
          </cell>
          <cell r="G1657">
            <v>1227.2</v>
          </cell>
          <cell r="H1657">
            <v>15</v>
          </cell>
        </row>
        <row r="1658">
          <cell r="B1658" t="str">
            <v>32.08.160</v>
          </cell>
          <cell r="C1658" t="str">
            <v>Junta elástica estrutural de neoprene</v>
          </cell>
          <cell r="D1658" t="str">
            <v>M</v>
          </cell>
          <cell r="E1658">
            <v>173.94</v>
          </cell>
          <cell r="F1658"/>
          <cell r="G1658">
            <v>173.94</v>
          </cell>
          <cell r="H1658">
            <v>15</v>
          </cell>
        </row>
        <row r="1659">
          <cell r="B1659" t="str">
            <v>32.09</v>
          </cell>
          <cell r="C1659" t="str">
            <v>Apoios e afins</v>
          </cell>
          <cell r="D1659"/>
          <cell r="E1659"/>
          <cell r="F1659"/>
          <cell r="G1659"/>
          <cell r="H1659"/>
        </row>
        <row r="1660">
          <cell r="B1660" t="str">
            <v>32.09.020</v>
          </cell>
          <cell r="C1660" t="str">
            <v>Chapa de aço em bitolas medias</v>
          </cell>
          <cell r="D1660" t="str">
            <v>KG</v>
          </cell>
          <cell r="E1660">
            <v>9.4700000000000006</v>
          </cell>
          <cell r="F1660">
            <v>15.1</v>
          </cell>
          <cell r="G1660">
            <v>24.57</v>
          </cell>
          <cell r="H1660">
            <v>15</v>
          </cell>
        </row>
        <row r="1661">
          <cell r="B1661" t="str">
            <v>32.09.040</v>
          </cell>
          <cell r="C1661" t="str">
            <v>Apoio em placa de neoprene fretado</v>
          </cell>
          <cell r="D1661" t="str">
            <v>DM3</v>
          </cell>
          <cell r="E1661">
            <v>203.26</v>
          </cell>
          <cell r="F1661">
            <v>10.07</v>
          </cell>
          <cell r="G1661">
            <v>213.33</v>
          </cell>
          <cell r="H1661">
            <v>15</v>
          </cell>
        </row>
        <row r="1662">
          <cell r="B1662" t="str">
            <v>32.10</v>
          </cell>
          <cell r="C1662" t="str">
            <v>Envelope de concreto e protecao de tubos</v>
          </cell>
          <cell r="D1662"/>
          <cell r="E1662"/>
          <cell r="F1662"/>
          <cell r="G1662"/>
          <cell r="H1662"/>
        </row>
        <row r="1663">
          <cell r="B1663" t="str">
            <v>32.10.050</v>
          </cell>
          <cell r="C1663" t="str">
            <v>Proteção anticorrosiva, a base de resina epóxi com alcatrão, para ramais sob a terra, com DN até 1´</v>
          </cell>
          <cell r="D1663" t="str">
            <v>M</v>
          </cell>
          <cell r="E1663">
            <v>4.72</v>
          </cell>
          <cell r="F1663">
            <v>3.07</v>
          </cell>
          <cell r="G1663">
            <v>7.79</v>
          </cell>
          <cell r="H1663">
            <v>15</v>
          </cell>
        </row>
        <row r="1664">
          <cell r="B1664" t="str">
            <v>32.10.060</v>
          </cell>
          <cell r="C1664" t="str">
            <v>Proteção anticorrosiva, a base de resina epóxi com alcatrão, para ramais sob a terra, com DN acima de 1´ até 2´</v>
          </cell>
          <cell r="D1664" t="str">
            <v>M</v>
          </cell>
          <cell r="E1664">
            <v>9.4499999999999993</v>
          </cell>
          <cell r="F1664">
            <v>6.13</v>
          </cell>
          <cell r="G1664">
            <v>15.58</v>
          </cell>
          <cell r="H1664">
            <v>15</v>
          </cell>
        </row>
        <row r="1665">
          <cell r="B1665" t="str">
            <v>32.10.070</v>
          </cell>
          <cell r="C1665" t="str">
            <v>Proteção anticorrosiva, a base de resina epóxi com alcatrão, para ramais sob a terra, com DN acima de 2´ até 3´</v>
          </cell>
          <cell r="D1665" t="str">
            <v>M</v>
          </cell>
          <cell r="E1665">
            <v>14.19</v>
          </cell>
          <cell r="F1665">
            <v>9.1999999999999993</v>
          </cell>
          <cell r="G1665">
            <v>23.39</v>
          </cell>
          <cell r="H1665">
            <v>15</v>
          </cell>
        </row>
        <row r="1666">
          <cell r="B1666" t="str">
            <v>32.10.080</v>
          </cell>
          <cell r="C1666" t="str">
            <v>Proteção anticorrosiva, a base de resina epóxi com alcatrão, para ramais sob a terra, com DN acima de 3´ até 4´</v>
          </cell>
          <cell r="D1666" t="str">
            <v>M</v>
          </cell>
          <cell r="E1666">
            <v>18.93</v>
          </cell>
          <cell r="F1666">
            <v>12.27</v>
          </cell>
          <cell r="G1666">
            <v>31.2</v>
          </cell>
          <cell r="H1666">
            <v>15</v>
          </cell>
        </row>
        <row r="1667">
          <cell r="B1667" t="str">
            <v>32.10.082</v>
          </cell>
          <cell r="C1667" t="str">
            <v>Proteção anticorrosiva, a base de resina epóxi com alcatrão, para ramais sob a terra, com DN acima de 5´ até 6´</v>
          </cell>
          <cell r="D1667" t="str">
            <v>M</v>
          </cell>
          <cell r="E1667">
            <v>28.41</v>
          </cell>
          <cell r="F1667">
            <v>18.41</v>
          </cell>
          <cell r="G1667">
            <v>46.82</v>
          </cell>
          <cell r="H1667">
            <v>15</v>
          </cell>
        </row>
        <row r="1668">
          <cell r="B1668" t="str">
            <v>32.10.090</v>
          </cell>
          <cell r="C1668" t="str">
            <v>Proteção anticorrosiva, com fita adesiva, para ramais sob a terra, com DN até 1´</v>
          </cell>
          <cell r="D1668" t="str">
            <v>M</v>
          </cell>
          <cell r="E1668">
            <v>29.21</v>
          </cell>
          <cell r="F1668">
            <v>1.89</v>
          </cell>
          <cell r="G1668">
            <v>31.1</v>
          </cell>
          <cell r="H1668">
            <v>15</v>
          </cell>
        </row>
        <row r="1669">
          <cell r="B1669" t="str">
            <v>32.10.100</v>
          </cell>
          <cell r="C1669" t="str">
            <v>Proteção anticorrosiva, com fita adesiva, para ramais sob a terra, com DN acima de 1´ até 2´</v>
          </cell>
          <cell r="D1669" t="str">
            <v>M</v>
          </cell>
          <cell r="E1669">
            <v>51.93</v>
          </cell>
          <cell r="F1669">
            <v>2.65</v>
          </cell>
          <cell r="G1669">
            <v>54.58</v>
          </cell>
          <cell r="H1669">
            <v>15</v>
          </cell>
        </row>
        <row r="1670">
          <cell r="B1670" t="str">
            <v>32.10.110</v>
          </cell>
          <cell r="C1670" t="str">
            <v>Proteção anticorrosiva, com fita adesiva, para ramais sob a terra, com DN acima de 2´ até 3´</v>
          </cell>
          <cell r="D1670" t="str">
            <v>M</v>
          </cell>
          <cell r="E1670">
            <v>73.819999999999993</v>
          </cell>
          <cell r="F1670">
            <v>3.41</v>
          </cell>
          <cell r="G1670">
            <v>77.23</v>
          </cell>
          <cell r="H1670">
            <v>15</v>
          </cell>
        </row>
        <row r="1671">
          <cell r="B1671" t="str">
            <v>32.11</v>
          </cell>
          <cell r="C1671" t="str">
            <v>Isolante termico para tubos e dutos</v>
          </cell>
          <cell r="D1671"/>
          <cell r="E1671"/>
          <cell r="F1671"/>
          <cell r="G1671"/>
          <cell r="H1671"/>
        </row>
        <row r="1672">
          <cell r="B1672" t="str">
            <v>32.11.150</v>
          </cell>
          <cell r="C1672" t="str">
            <v>Proteção para isolamento térmico em alumínio</v>
          </cell>
          <cell r="D1672" t="str">
            <v>M2</v>
          </cell>
          <cell r="E1672">
            <v>33.76</v>
          </cell>
          <cell r="F1672">
            <v>12.84</v>
          </cell>
          <cell r="G1672">
            <v>46.6</v>
          </cell>
          <cell r="H1672">
            <v>15</v>
          </cell>
        </row>
        <row r="1673">
          <cell r="B1673" t="str">
            <v>32.11.200</v>
          </cell>
          <cell r="C1673" t="str">
            <v>Isolamento térmico em polietileno expandido, espessura de 5 mm, para tubulação de 1/2´ (15 mm)</v>
          </cell>
          <cell r="D1673" t="str">
            <v>M</v>
          </cell>
          <cell r="E1673">
            <v>1.83</v>
          </cell>
          <cell r="F1673">
            <v>12.84</v>
          </cell>
          <cell r="G1673">
            <v>14.67</v>
          </cell>
          <cell r="H1673">
            <v>15</v>
          </cell>
        </row>
        <row r="1674">
          <cell r="B1674" t="str">
            <v>32.11.210</v>
          </cell>
          <cell r="C1674" t="str">
            <v>Isolamento térmico em polietileno expandido, espessura de 5 mm, para tubulação de 3/4´ (22 mm)</v>
          </cell>
          <cell r="D1674" t="str">
            <v>M</v>
          </cell>
          <cell r="E1674">
            <v>2.64</v>
          </cell>
          <cell r="F1674">
            <v>12.84</v>
          </cell>
          <cell r="G1674">
            <v>15.48</v>
          </cell>
          <cell r="H1674">
            <v>15</v>
          </cell>
        </row>
        <row r="1675">
          <cell r="B1675" t="str">
            <v>32.11.220</v>
          </cell>
          <cell r="C1675" t="str">
            <v>Isolamento térmico em polietileno expandido, espessura de 5 mm, para tubulação de 1´ (28 mm)</v>
          </cell>
          <cell r="D1675" t="str">
            <v>M</v>
          </cell>
          <cell r="E1675">
            <v>3.15</v>
          </cell>
          <cell r="F1675">
            <v>12.84</v>
          </cell>
          <cell r="G1675">
            <v>15.99</v>
          </cell>
          <cell r="H1675">
            <v>15</v>
          </cell>
        </row>
        <row r="1676">
          <cell r="B1676" t="str">
            <v>32.11.230</v>
          </cell>
          <cell r="C1676" t="str">
            <v>Isolamento térmico em polietileno expandido, espessura de 10 mm, para tubulação de 1 1/4´ (35 mm)</v>
          </cell>
          <cell r="D1676" t="str">
            <v>M</v>
          </cell>
          <cell r="E1676">
            <v>4.12</v>
          </cell>
          <cell r="F1676">
            <v>12.84</v>
          </cell>
          <cell r="G1676">
            <v>16.96</v>
          </cell>
          <cell r="H1676">
            <v>15</v>
          </cell>
        </row>
        <row r="1677">
          <cell r="B1677" t="str">
            <v>32.11.240</v>
          </cell>
          <cell r="C1677" t="str">
            <v>Isolamento térmico em polietileno expandido, espessura de 10 mm, para tubulação de 1 1/2´ (42 mm)</v>
          </cell>
          <cell r="D1677" t="str">
            <v>M</v>
          </cell>
          <cell r="E1677">
            <v>5.0199999999999996</v>
          </cell>
          <cell r="F1677">
            <v>12.84</v>
          </cell>
          <cell r="G1677">
            <v>17.86</v>
          </cell>
          <cell r="H1677">
            <v>15</v>
          </cell>
        </row>
        <row r="1678">
          <cell r="B1678" t="str">
            <v>32.11.250</v>
          </cell>
          <cell r="C1678" t="str">
            <v>Isolamento térmico em polietileno expandido, espessura de 10 mm, para tubulação de 2´ (54 mm)</v>
          </cell>
          <cell r="D1678" t="str">
            <v>M</v>
          </cell>
          <cell r="E1678">
            <v>9.77</v>
          </cell>
          <cell r="F1678">
            <v>12.84</v>
          </cell>
          <cell r="G1678">
            <v>22.61</v>
          </cell>
          <cell r="H1678">
            <v>15</v>
          </cell>
        </row>
        <row r="1679">
          <cell r="B1679" t="str">
            <v>32.11.270</v>
          </cell>
          <cell r="C1679" t="str">
            <v>Isolamento térmico em espuma elastomérica, espessura de 9 a 12 mm, para tubulação de 1/4´ (cobre)</v>
          </cell>
          <cell r="D1679" t="str">
            <v>M</v>
          </cell>
          <cell r="E1679">
            <v>7.13</v>
          </cell>
          <cell r="F1679">
            <v>12.84</v>
          </cell>
          <cell r="G1679">
            <v>19.97</v>
          </cell>
          <cell r="H1679">
            <v>15</v>
          </cell>
        </row>
        <row r="1680">
          <cell r="B1680" t="str">
            <v>32.11.280</v>
          </cell>
          <cell r="C1680" t="str">
            <v>Isolamento térmico em espuma elastomérica, espessura de 9 a 12 mm, para tubulação de 1/2´ (cobre)</v>
          </cell>
          <cell r="D1680" t="str">
            <v>M</v>
          </cell>
          <cell r="E1680">
            <v>8.02</v>
          </cell>
          <cell r="F1680">
            <v>12.84</v>
          </cell>
          <cell r="G1680">
            <v>20.86</v>
          </cell>
          <cell r="H1680">
            <v>15</v>
          </cell>
        </row>
        <row r="1681">
          <cell r="B1681" t="str">
            <v>32.11.290</v>
          </cell>
          <cell r="C1681" t="str">
            <v>Isolamento térmico em espuma elastomérica, espessura de 9 a 12 mm, para tubulação de 5/8´ (cobre) ou 1/4´ (ferro)</v>
          </cell>
          <cell r="D1681" t="str">
            <v>M</v>
          </cell>
          <cell r="E1681">
            <v>8.52</v>
          </cell>
          <cell r="F1681">
            <v>12.84</v>
          </cell>
          <cell r="G1681">
            <v>21.36</v>
          </cell>
          <cell r="H1681">
            <v>15</v>
          </cell>
        </row>
        <row r="1682">
          <cell r="B1682" t="str">
            <v>32.11.300</v>
          </cell>
          <cell r="C1682" t="str">
            <v>Isolamento térmico em espuma elastomérica, espessura de 9 a 12 mm, para tubulação de 1´ (cobre)</v>
          </cell>
          <cell r="D1682" t="str">
            <v>M</v>
          </cell>
          <cell r="E1682">
            <v>9.83</v>
          </cell>
          <cell r="F1682">
            <v>12.84</v>
          </cell>
          <cell r="G1682">
            <v>22.67</v>
          </cell>
          <cell r="H1682">
            <v>15</v>
          </cell>
        </row>
        <row r="1683">
          <cell r="B1683" t="str">
            <v>32.11.310</v>
          </cell>
          <cell r="C1683" t="str">
            <v>Isolamento térmico em espuma elastomérica, espessura de 19 a 26 mm, para tubulação de 7/8´ (cobre) ou 1/2´ (ferro)</v>
          </cell>
          <cell r="D1683" t="str">
            <v>M</v>
          </cell>
          <cell r="E1683">
            <v>20.54</v>
          </cell>
          <cell r="F1683">
            <v>12.84</v>
          </cell>
          <cell r="G1683">
            <v>33.380000000000003</v>
          </cell>
          <cell r="H1683">
            <v>15</v>
          </cell>
        </row>
        <row r="1684">
          <cell r="B1684" t="str">
            <v>32.11.320</v>
          </cell>
          <cell r="C1684" t="str">
            <v>Isolamento térmico em espuma elastomérica, espessura de 19 a 26 mm, para tubulação de 1 1/8´ (cobre) ou 3/4´ (ferro)</v>
          </cell>
          <cell r="D1684" t="str">
            <v>M</v>
          </cell>
          <cell r="E1684">
            <v>24.57</v>
          </cell>
          <cell r="F1684">
            <v>12.84</v>
          </cell>
          <cell r="G1684">
            <v>37.409999999999997</v>
          </cell>
          <cell r="H1684">
            <v>15</v>
          </cell>
        </row>
        <row r="1685">
          <cell r="B1685" t="str">
            <v>32.11.330</v>
          </cell>
          <cell r="C1685" t="str">
            <v>Isolamento térmico em espuma elastomérica, espessura de 19 a 26 mm, para tubulação de 1 3/8´ (cobre) ou 1´ (ferro)</v>
          </cell>
          <cell r="D1685" t="str">
            <v>M</v>
          </cell>
          <cell r="E1685">
            <v>26.12</v>
          </cell>
          <cell r="F1685">
            <v>12.84</v>
          </cell>
          <cell r="G1685">
            <v>38.96</v>
          </cell>
          <cell r="H1685">
            <v>15</v>
          </cell>
        </row>
        <row r="1686">
          <cell r="B1686" t="str">
            <v>32.11.340</v>
          </cell>
          <cell r="C1686" t="str">
            <v>Isolamento térmico em espuma elastomérica, espessura de 19 a 26 mm, para tubulação de 1 5/8´ (cobre) ou 1 1/4´ (ferro)</v>
          </cell>
          <cell r="D1686" t="str">
            <v>M</v>
          </cell>
          <cell r="E1686">
            <v>33.31</v>
          </cell>
          <cell r="F1686">
            <v>12.84</v>
          </cell>
          <cell r="G1686">
            <v>46.15</v>
          </cell>
          <cell r="H1686">
            <v>15</v>
          </cell>
        </row>
        <row r="1687">
          <cell r="B1687" t="str">
            <v>32.11.350</v>
          </cell>
          <cell r="C1687" t="str">
            <v>Isolamento térmico em espuma elastomérica, espessura de 19 a 26 mm, para tubulação de 1 1/2´ (ferro)</v>
          </cell>
          <cell r="D1687" t="str">
            <v>M</v>
          </cell>
          <cell r="E1687">
            <v>34.11</v>
          </cell>
          <cell r="F1687">
            <v>12.84</v>
          </cell>
          <cell r="G1687">
            <v>46.95</v>
          </cell>
          <cell r="H1687">
            <v>15</v>
          </cell>
        </row>
        <row r="1688">
          <cell r="B1688" t="str">
            <v>32.11.360</v>
          </cell>
          <cell r="C1688" t="str">
            <v>Isolamento térmico em espuma elastomérica, espessura de 19 a 26 mm, para tubulação de 2´ (ferro)</v>
          </cell>
          <cell r="D1688" t="str">
            <v>M</v>
          </cell>
          <cell r="E1688">
            <v>43.98</v>
          </cell>
          <cell r="F1688">
            <v>12.84</v>
          </cell>
          <cell r="G1688">
            <v>56.82</v>
          </cell>
          <cell r="H1688">
            <v>15</v>
          </cell>
        </row>
        <row r="1689">
          <cell r="B1689" t="str">
            <v>32.11.370</v>
          </cell>
          <cell r="C1689" t="str">
            <v>Isolamento térmico em espuma elastomérica, espessura de 19 a 26 mm, para tubulação de 2 1/2´ (ferro)</v>
          </cell>
          <cell r="D1689" t="str">
            <v>M</v>
          </cell>
          <cell r="E1689">
            <v>57.66</v>
          </cell>
          <cell r="F1689">
            <v>12.84</v>
          </cell>
          <cell r="G1689">
            <v>70.5</v>
          </cell>
          <cell r="H1689">
            <v>15</v>
          </cell>
        </row>
        <row r="1690">
          <cell r="B1690" t="str">
            <v>32.11.380</v>
          </cell>
          <cell r="C1690" t="str">
            <v>Isolamento térmico em espuma elastomérica, espessura de 19 a 26 mm, para tubulação de 3 1/2´ (cobre) ou 3´ (ferro)</v>
          </cell>
          <cell r="D1690" t="str">
            <v>M</v>
          </cell>
          <cell r="E1690">
            <v>59.98</v>
          </cell>
          <cell r="F1690">
            <v>12.84</v>
          </cell>
          <cell r="G1690">
            <v>72.819999999999993</v>
          </cell>
          <cell r="H1690">
            <v>15</v>
          </cell>
        </row>
        <row r="1691">
          <cell r="B1691" t="str">
            <v>32.11.390</v>
          </cell>
          <cell r="C1691" t="str">
            <v>Isolamento térmico em espuma elastomérica, espessura de 19 a 26 mm, para tubulação de 4´ (ferro)</v>
          </cell>
          <cell r="D1691" t="str">
            <v>M</v>
          </cell>
          <cell r="E1691">
            <v>105.14</v>
          </cell>
          <cell r="F1691">
            <v>12.84</v>
          </cell>
          <cell r="G1691">
            <v>117.98</v>
          </cell>
          <cell r="H1691">
            <v>15</v>
          </cell>
        </row>
        <row r="1692">
          <cell r="B1692" t="str">
            <v>32.11.400</v>
          </cell>
          <cell r="C1692" t="str">
            <v>Isolamento térmico em espuma elastomérica, espessura de 19 a 26 mm, para tubulação de 5´ (ferro)</v>
          </cell>
          <cell r="D1692" t="str">
            <v>M</v>
          </cell>
          <cell r="E1692">
            <v>118.64</v>
          </cell>
          <cell r="F1692">
            <v>12.84</v>
          </cell>
          <cell r="G1692">
            <v>131.47999999999999</v>
          </cell>
          <cell r="H1692">
            <v>15</v>
          </cell>
        </row>
        <row r="1693">
          <cell r="B1693" t="str">
            <v>32.11.410</v>
          </cell>
          <cell r="C1693" t="str">
            <v>Isolamento térmico em espuma elastomérica, espessura de 19 a 26 mm, para tubulação de 6´ (ferro)</v>
          </cell>
          <cell r="D1693" t="str">
            <v>M</v>
          </cell>
          <cell r="E1693">
            <v>149.74</v>
          </cell>
          <cell r="F1693">
            <v>12.84</v>
          </cell>
          <cell r="G1693">
            <v>162.58000000000001</v>
          </cell>
          <cell r="H1693">
            <v>15</v>
          </cell>
        </row>
        <row r="1694">
          <cell r="B1694" t="str">
            <v>32.11.420</v>
          </cell>
          <cell r="C1694" t="str">
            <v>Manta em espuma elastomérica, espessura de 19 a 26 mm, para isolamento térmico de tubulação acima de 6´</v>
          </cell>
          <cell r="D1694" t="str">
            <v>M2</v>
          </cell>
          <cell r="E1694">
            <v>192.14</v>
          </cell>
          <cell r="F1694">
            <v>23.57</v>
          </cell>
          <cell r="G1694">
            <v>215.71</v>
          </cell>
          <cell r="H1694">
            <v>15</v>
          </cell>
        </row>
        <row r="1695">
          <cell r="B1695" t="str">
            <v>32.11.430</v>
          </cell>
          <cell r="C1695" t="str">
            <v>Isolamento térmico em espuma elastomérica, espessura de 19 a 26 mm, para tubulação de 3/8" (cobre) ou 1/8" (ferro)</v>
          </cell>
          <cell r="D1695" t="str">
            <v>M</v>
          </cell>
          <cell r="E1695">
            <v>16.8</v>
          </cell>
          <cell r="F1695">
            <v>12.84</v>
          </cell>
          <cell r="G1695">
            <v>29.64</v>
          </cell>
          <cell r="H1695">
            <v>15</v>
          </cell>
        </row>
        <row r="1696">
          <cell r="B1696" t="str">
            <v>32.11.440</v>
          </cell>
          <cell r="C1696" t="str">
            <v>Isolamento térmico em espuma elastomérica, espessura de 19 a 26 mm, para tubulação de 3/4" (cobre) ou 3/8" (ferro)</v>
          </cell>
          <cell r="D1696" t="str">
            <v>M</v>
          </cell>
          <cell r="E1696">
            <v>18.61</v>
          </cell>
          <cell r="F1696">
            <v>12.84</v>
          </cell>
          <cell r="G1696">
            <v>31.45</v>
          </cell>
          <cell r="H1696">
            <v>15</v>
          </cell>
        </row>
        <row r="1697">
          <cell r="B1697" t="str">
            <v>32.15</v>
          </cell>
          <cell r="C1697" t="str">
            <v>Impermeabilizacao flexivel com manta</v>
          </cell>
          <cell r="D1697"/>
          <cell r="E1697"/>
          <cell r="F1697"/>
          <cell r="G1697"/>
          <cell r="H1697"/>
        </row>
        <row r="1698">
          <cell r="B1698" t="str">
            <v>32.15.030</v>
          </cell>
          <cell r="C1698" t="str">
            <v>Impermeabilização em manta asfáltica com armadura, tipo III-B, espessura de 3 mm</v>
          </cell>
          <cell r="D1698" t="str">
            <v>M2</v>
          </cell>
          <cell r="E1698">
            <v>66.94</v>
          </cell>
          <cell r="F1698">
            <v>21.92</v>
          </cell>
          <cell r="G1698">
            <v>88.86</v>
          </cell>
          <cell r="H1698">
            <v>15</v>
          </cell>
        </row>
        <row r="1699">
          <cell r="B1699" t="str">
            <v>32.15.040</v>
          </cell>
          <cell r="C1699" t="str">
            <v>Impermeabilização em manta asfáltica com armadura, tipo III-B, espessura de 4 mm</v>
          </cell>
          <cell r="D1699" t="str">
            <v>M2</v>
          </cell>
          <cell r="E1699">
            <v>75.11</v>
          </cell>
          <cell r="F1699">
            <v>21.92</v>
          </cell>
          <cell r="G1699">
            <v>97.03</v>
          </cell>
          <cell r="H1699">
            <v>15</v>
          </cell>
        </row>
        <row r="1700">
          <cell r="B1700" t="str">
            <v>32.15.080</v>
          </cell>
          <cell r="C1700" t="str">
            <v>Impermeabilização em manta asfáltica tipo III-B, espessura de 3 mm, face exposta em geotêxtil, com membrana acrílica</v>
          </cell>
          <cell r="D1700" t="str">
            <v>M2</v>
          </cell>
          <cell r="E1700">
            <v>130.47</v>
          </cell>
          <cell r="F1700">
            <v>27.59</v>
          </cell>
          <cell r="G1700">
            <v>158.06</v>
          </cell>
          <cell r="H1700">
            <v>15</v>
          </cell>
        </row>
        <row r="1701">
          <cell r="B1701" t="str">
            <v>32.15.100</v>
          </cell>
          <cell r="C1701" t="str">
            <v>Impermeabilização em manta asfáltica plastomérica com armadura, tipo III, espessura de 4 mm, face exposta em geotêxtil com membrana acrílica</v>
          </cell>
          <cell r="D1701" t="str">
            <v>M2</v>
          </cell>
          <cell r="E1701">
            <v>138.18</v>
          </cell>
          <cell r="F1701">
            <v>27.59</v>
          </cell>
          <cell r="G1701">
            <v>165.77</v>
          </cell>
          <cell r="H1701">
            <v>15</v>
          </cell>
        </row>
        <row r="1702">
          <cell r="B1702" t="str">
            <v>32.15.240</v>
          </cell>
          <cell r="C1702" t="str">
            <v>Impermeabilização com manta asfáltica tipo III, anti raiz, espessura de 4 mm</v>
          </cell>
          <cell r="D1702" t="str">
            <v>M2</v>
          </cell>
          <cell r="E1702">
            <v>163.83000000000001</v>
          </cell>
          <cell r="F1702"/>
          <cell r="G1702">
            <v>163.83000000000001</v>
          </cell>
          <cell r="H1702">
            <v>15</v>
          </cell>
        </row>
        <row r="1703">
          <cell r="B1703" t="str">
            <v>32.16</v>
          </cell>
          <cell r="C1703" t="str">
            <v>Impermeabilizacao flexivel com membranas</v>
          </cell>
          <cell r="D1703"/>
          <cell r="E1703"/>
          <cell r="F1703"/>
          <cell r="G1703"/>
          <cell r="H1703"/>
        </row>
        <row r="1704">
          <cell r="B1704" t="str">
            <v>32.16.010</v>
          </cell>
          <cell r="C1704" t="str">
            <v>Impermeabilização em pintura de asfalto oxidado com solventes orgânicos, sobre massa</v>
          </cell>
          <cell r="D1704" t="str">
            <v>M2</v>
          </cell>
          <cell r="E1704">
            <v>10.43</v>
          </cell>
          <cell r="F1704">
            <v>9.08</v>
          </cell>
          <cell r="G1704">
            <v>19.510000000000002</v>
          </cell>
          <cell r="H1704">
            <v>15</v>
          </cell>
        </row>
        <row r="1705">
          <cell r="B1705" t="str">
            <v>32.16.020</v>
          </cell>
          <cell r="C1705" t="str">
            <v>Impermeabilização em pintura de asfalto oxidado com solventes orgânicos, sobre metal</v>
          </cell>
          <cell r="D1705" t="str">
            <v>M2</v>
          </cell>
          <cell r="E1705">
            <v>7.3</v>
          </cell>
          <cell r="F1705">
            <v>9.08</v>
          </cell>
          <cell r="G1705">
            <v>16.38</v>
          </cell>
          <cell r="H1705">
            <v>15</v>
          </cell>
        </row>
        <row r="1706">
          <cell r="B1706" t="str">
            <v>32.16.030</v>
          </cell>
          <cell r="C1706" t="str">
            <v>Impermeabilização em membrana de asfalto modificado com elastômeros, na cor preta</v>
          </cell>
          <cell r="D1706" t="str">
            <v>M2</v>
          </cell>
          <cell r="E1706">
            <v>49.43</v>
          </cell>
          <cell r="F1706">
            <v>9.08</v>
          </cell>
          <cell r="G1706">
            <v>58.51</v>
          </cell>
          <cell r="H1706">
            <v>15</v>
          </cell>
        </row>
        <row r="1707">
          <cell r="B1707" t="str">
            <v>32.16.040</v>
          </cell>
          <cell r="C1707" t="str">
            <v>Impermeabilização em membrana de asfalto modificado com elastômeros, na cor preta e reforço em tela poliéster</v>
          </cell>
          <cell r="D1707" t="str">
            <v>M2</v>
          </cell>
          <cell r="E1707">
            <v>76.36</v>
          </cell>
          <cell r="F1707">
            <v>25.18</v>
          </cell>
          <cell r="G1707">
            <v>101.54</v>
          </cell>
          <cell r="H1707">
            <v>15</v>
          </cell>
        </row>
        <row r="1708">
          <cell r="B1708" t="str">
            <v>32.16.050</v>
          </cell>
          <cell r="C1708" t="str">
            <v>Impermeabilização em membrana à base de polímeros acrílicos, na cor branca</v>
          </cell>
          <cell r="D1708" t="str">
            <v>M2</v>
          </cell>
          <cell r="E1708">
            <v>42.48</v>
          </cell>
          <cell r="F1708">
            <v>9.08</v>
          </cell>
          <cell r="G1708">
            <v>51.56</v>
          </cell>
          <cell r="H1708">
            <v>15</v>
          </cell>
        </row>
        <row r="1709">
          <cell r="B1709" t="str">
            <v>32.16.060</v>
          </cell>
          <cell r="C1709" t="str">
            <v>Impermeabilização em membrana à base de polímeros acrílicos, na cor branca e reforço em tela poliéster</v>
          </cell>
          <cell r="D1709" t="str">
            <v>M2</v>
          </cell>
          <cell r="E1709">
            <v>66.63</v>
          </cell>
          <cell r="F1709">
            <v>25.18</v>
          </cell>
          <cell r="G1709">
            <v>91.81</v>
          </cell>
          <cell r="H1709">
            <v>15</v>
          </cell>
        </row>
        <row r="1710">
          <cell r="B1710" t="str">
            <v>32.16.070</v>
          </cell>
          <cell r="C1710" t="str">
            <v>Impermeabilização em membrana à base de resina termoplástica e cimentos aditivados com reforço em tela poliéster</v>
          </cell>
          <cell r="D1710" t="str">
            <v>M2</v>
          </cell>
          <cell r="E1710">
            <v>47.21</v>
          </cell>
          <cell r="F1710">
            <v>29.72</v>
          </cell>
          <cell r="G1710">
            <v>76.930000000000007</v>
          </cell>
          <cell r="H1710">
            <v>15</v>
          </cell>
        </row>
        <row r="1711">
          <cell r="B1711" t="str">
            <v>32.17</v>
          </cell>
          <cell r="C1711" t="str">
            <v>Impermeabilizacao rigida</v>
          </cell>
          <cell r="D1711"/>
          <cell r="E1711"/>
          <cell r="F1711"/>
          <cell r="G1711"/>
          <cell r="H1711"/>
        </row>
        <row r="1712">
          <cell r="B1712" t="str">
            <v>32.17.010</v>
          </cell>
          <cell r="C1712" t="str">
            <v>Impermeabilização em argamassa impermeável com aditivo hidrófugo</v>
          </cell>
          <cell r="D1712" t="str">
            <v>M3</v>
          </cell>
          <cell r="E1712">
            <v>484.52</v>
          </cell>
          <cell r="F1712">
            <v>392.94</v>
          </cell>
          <cell r="G1712">
            <v>877.46</v>
          </cell>
          <cell r="H1712">
            <v>15</v>
          </cell>
        </row>
        <row r="1713">
          <cell r="B1713" t="str">
            <v>32.17.012</v>
          </cell>
          <cell r="C1713" t="str">
            <v>Impermeabilização em argamassa de concreto não estrutural com aditivo hidrófugo</v>
          </cell>
          <cell r="D1713" t="str">
            <v>M3</v>
          </cell>
          <cell r="E1713">
            <v>518.82000000000005</v>
          </cell>
          <cell r="F1713">
            <v>45.43</v>
          </cell>
          <cell r="G1713">
            <v>564.25</v>
          </cell>
          <cell r="H1713">
            <v>15</v>
          </cell>
        </row>
        <row r="1714">
          <cell r="B1714" t="str">
            <v>32.17.030</v>
          </cell>
          <cell r="C1714" t="str">
            <v>Impermeabilização em argamassa polimérica para umidade e água de percolação</v>
          </cell>
          <cell r="D1714" t="str">
            <v>M2</v>
          </cell>
          <cell r="E1714">
            <v>5.82</v>
          </cell>
          <cell r="F1714">
            <v>9.57</v>
          </cell>
          <cell r="G1714">
            <v>15.39</v>
          </cell>
          <cell r="H1714">
            <v>15</v>
          </cell>
        </row>
        <row r="1715">
          <cell r="B1715" t="str">
            <v>32.17.040</v>
          </cell>
          <cell r="C1715" t="str">
            <v>Impermeabilização em argamassa polimérica com reforço em tela poliéster para pressão hidrostática positiva</v>
          </cell>
          <cell r="D1715" t="str">
            <v>M2</v>
          </cell>
          <cell r="E1715">
            <v>18.8</v>
          </cell>
          <cell r="F1715">
            <v>19.16</v>
          </cell>
          <cell r="G1715">
            <v>37.96</v>
          </cell>
          <cell r="H1715">
            <v>15</v>
          </cell>
        </row>
        <row r="1716">
          <cell r="B1716" t="str">
            <v>32.17.070</v>
          </cell>
          <cell r="C1716" t="str">
            <v>Impermeabilização anticorrosiva em membrana epoxídica com alcatrão de hulha, sobre massa</v>
          </cell>
          <cell r="D1716" t="str">
            <v>M2</v>
          </cell>
          <cell r="E1716">
            <v>58.87</v>
          </cell>
          <cell r="F1716">
            <v>9.57</v>
          </cell>
          <cell r="G1716">
            <v>68.44</v>
          </cell>
          <cell r="H1716">
            <v>15</v>
          </cell>
        </row>
        <row r="1717">
          <cell r="B1717" t="str">
            <v>32.20</v>
          </cell>
          <cell r="C1717" t="str">
            <v>Reparos, conservacoes e complementos - GRUPO 32</v>
          </cell>
          <cell r="D1717"/>
          <cell r="E1717"/>
          <cell r="F1717"/>
          <cell r="G1717"/>
          <cell r="H1717"/>
        </row>
        <row r="1718">
          <cell r="B1718" t="str">
            <v>32.20.010</v>
          </cell>
          <cell r="C1718" t="str">
            <v>Recolocação de argila expandida</v>
          </cell>
          <cell r="D1718" t="str">
            <v>m³</v>
          </cell>
          <cell r="E1718"/>
          <cell r="F1718">
            <v>90.84</v>
          </cell>
          <cell r="G1718">
            <v>90.84</v>
          </cell>
          <cell r="H1718">
            <v>15</v>
          </cell>
        </row>
        <row r="1719">
          <cell r="B1719" t="str">
            <v>32.20.020</v>
          </cell>
          <cell r="C1719" t="str">
            <v>Aplicação de papel Kraft</v>
          </cell>
          <cell r="D1719" t="str">
            <v>m²</v>
          </cell>
          <cell r="E1719">
            <v>4.99</v>
          </cell>
          <cell r="F1719">
            <v>4.54</v>
          </cell>
          <cell r="G1719">
            <v>9.5299999999999994</v>
          </cell>
          <cell r="H1719">
            <v>15</v>
          </cell>
        </row>
        <row r="1720">
          <cell r="B1720" t="str">
            <v>32.20.050</v>
          </cell>
          <cell r="C1720" t="str">
            <v>Tela em polietileno, malha hexagonal de 1/2´, para armadura de argamassa</v>
          </cell>
          <cell r="D1720" t="str">
            <v>m²</v>
          </cell>
          <cell r="E1720">
            <v>6.2</v>
          </cell>
          <cell r="F1720">
            <v>4.54</v>
          </cell>
          <cell r="G1720">
            <v>10.74</v>
          </cell>
          <cell r="H1720">
            <v>15</v>
          </cell>
        </row>
        <row r="1721">
          <cell r="B1721" t="str">
            <v>32.20.060</v>
          </cell>
          <cell r="C1721" t="str">
            <v>Tela galvanizada fio 24 BWG, malha hexagonal de 1/2´, para armadura de argamassa</v>
          </cell>
          <cell r="D1721" t="str">
            <v>m²</v>
          </cell>
          <cell r="E1721">
            <v>13.84</v>
          </cell>
          <cell r="F1721">
            <v>4.54</v>
          </cell>
          <cell r="G1721">
            <v>18.38</v>
          </cell>
          <cell r="H1721">
            <v>15</v>
          </cell>
        </row>
        <row r="1722">
          <cell r="B1722" t="str">
            <v>32.20.066</v>
          </cell>
          <cell r="C1722" t="str">
            <v>Lona plástica em polietileno, 150 micras, para camada separadora de piso/pavimento</v>
          </cell>
          <cell r="D1722" t="str">
            <v>m²</v>
          </cell>
          <cell r="E1722">
            <v>1.45</v>
          </cell>
          <cell r="F1722">
            <v>0.33</v>
          </cell>
          <cell r="G1722">
            <v>1.78</v>
          </cell>
          <cell r="H1722">
            <v>15</v>
          </cell>
        </row>
        <row r="1723">
          <cell r="B1723" t="str">
            <v>33</v>
          </cell>
          <cell r="C1723" t="str">
            <v>PINTURA</v>
          </cell>
          <cell r="D1723"/>
          <cell r="E1723"/>
          <cell r="F1723"/>
          <cell r="G1723"/>
          <cell r="H1723"/>
        </row>
        <row r="1724">
          <cell r="B1724" t="str">
            <v>33.01</v>
          </cell>
          <cell r="C1724" t="str">
            <v>Preparo de base</v>
          </cell>
          <cell r="D1724"/>
          <cell r="E1724"/>
          <cell r="F1724"/>
          <cell r="G1724"/>
          <cell r="H1724"/>
        </row>
        <row r="1725">
          <cell r="B1725" t="str">
            <v>33.01.040</v>
          </cell>
          <cell r="C1725" t="str">
            <v>Estucamento e lixamento de concreto deteriorado</v>
          </cell>
          <cell r="D1725" t="str">
            <v>m²</v>
          </cell>
          <cell r="E1725">
            <v>8.64</v>
          </cell>
          <cell r="F1725">
            <v>39</v>
          </cell>
          <cell r="G1725">
            <v>47.64</v>
          </cell>
          <cell r="H1725">
            <v>15</v>
          </cell>
        </row>
        <row r="1726">
          <cell r="B1726" t="str">
            <v>33.01.050</v>
          </cell>
          <cell r="C1726" t="str">
            <v>Estucamento e lixamento de concreto</v>
          </cell>
          <cell r="D1726" t="str">
            <v>m²</v>
          </cell>
          <cell r="E1726">
            <v>4.92</v>
          </cell>
          <cell r="F1726">
            <v>39</v>
          </cell>
          <cell r="G1726">
            <v>43.92</v>
          </cell>
          <cell r="H1726">
            <v>15</v>
          </cell>
        </row>
        <row r="1727">
          <cell r="B1727" t="str">
            <v>33.01.060</v>
          </cell>
          <cell r="C1727" t="str">
            <v>Imunizante para madeira</v>
          </cell>
          <cell r="D1727" t="str">
            <v>m²</v>
          </cell>
          <cell r="E1727">
            <v>7.26</v>
          </cell>
          <cell r="F1727">
            <v>9.94</v>
          </cell>
          <cell r="G1727">
            <v>17.2</v>
          </cell>
          <cell r="H1727">
            <v>15</v>
          </cell>
        </row>
        <row r="1728">
          <cell r="B1728" t="str">
            <v>33.01.280</v>
          </cell>
          <cell r="C1728" t="str">
            <v>Reparo de trincas rasas até 5 mm de largura, na massa</v>
          </cell>
          <cell r="D1728" t="str">
            <v>m</v>
          </cell>
          <cell r="E1728">
            <v>29.55</v>
          </cell>
          <cell r="F1728">
            <v>27.92</v>
          </cell>
          <cell r="G1728">
            <v>57.47</v>
          </cell>
          <cell r="H1728">
            <v>15</v>
          </cell>
        </row>
        <row r="1729">
          <cell r="B1729" t="str">
            <v>33.01.350</v>
          </cell>
          <cell r="C1729" t="str">
            <v>Preparo de base para superfície metálica com fundo antioxidante</v>
          </cell>
          <cell r="D1729" t="str">
            <v>m²</v>
          </cell>
          <cell r="E1729">
            <v>8.25</v>
          </cell>
          <cell r="F1729">
            <v>10.68</v>
          </cell>
          <cell r="G1729">
            <v>18.93</v>
          </cell>
          <cell r="H1729">
            <v>15</v>
          </cell>
        </row>
        <row r="1730">
          <cell r="B1730" t="str">
            <v>33.02</v>
          </cell>
          <cell r="C1730" t="str">
            <v>Massa corrida</v>
          </cell>
          <cell r="D1730"/>
          <cell r="E1730"/>
          <cell r="F1730"/>
          <cell r="G1730"/>
          <cell r="H1730"/>
        </row>
        <row r="1731">
          <cell r="B1731" t="str">
            <v>33.02.060</v>
          </cell>
          <cell r="C1731" t="str">
            <v>Massa corrida a base de PVA</v>
          </cell>
          <cell r="D1731" t="str">
            <v>m²</v>
          </cell>
          <cell r="E1731">
            <v>3.04</v>
          </cell>
          <cell r="F1731">
            <v>13.43</v>
          </cell>
          <cell r="G1731">
            <v>16.47</v>
          </cell>
          <cell r="H1731">
            <v>15</v>
          </cell>
        </row>
        <row r="1732">
          <cell r="B1732" t="str">
            <v>33.02.080</v>
          </cell>
          <cell r="C1732" t="str">
            <v>Massa corrida à base de resina acrílica</v>
          </cell>
          <cell r="D1732" t="str">
            <v>m²</v>
          </cell>
          <cell r="E1732">
            <v>5.68</v>
          </cell>
          <cell r="F1732">
            <v>13.43</v>
          </cell>
          <cell r="G1732">
            <v>19.11</v>
          </cell>
          <cell r="H1732">
            <v>15</v>
          </cell>
        </row>
        <row r="1733">
          <cell r="B1733" t="str">
            <v>33.03</v>
          </cell>
          <cell r="C1733" t="str">
            <v>Pintura em superficies de concreto / massa / gesso / pedras</v>
          </cell>
          <cell r="D1733"/>
          <cell r="E1733"/>
          <cell r="F1733"/>
          <cell r="G1733"/>
          <cell r="H1733"/>
        </row>
        <row r="1734">
          <cell r="B1734" t="str">
            <v>33.03.220</v>
          </cell>
          <cell r="C1734" t="str">
            <v>Tinta látex em elemento vazado</v>
          </cell>
          <cell r="D1734" t="str">
            <v>m²</v>
          </cell>
          <cell r="E1734">
            <v>4.5599999999999996</v>
          </cell>
          <cell r="F1734">
            <v>29.58</v>
          </cell>
          <cell r="G1734">
            <v>34.14</v>
          </cell>
          <cell r="H1734">
            <v>15</v>
          </cell>
        </row>
        <row r="1735">
          <cell r="B1735" t="str">
            <v>33.03.350</v>
          </cell>
          <cell r="C1735" t="str">
            <v>Pintura especial em esmalte para lousa cor verde</v>
          </cell>
          <cell r="D1735" t="str">
            <v>m²</v>
          </cell>
          <cell r="E1735">
            <v>9.17</v>
          </cell>
          <cell r="F1735">
            <v>25.12</v>
          </cell>
          <cell r="G1735">
            <v>34.29</v>
          </cell>
          <cell r="H1735">
            <v>15</v>
          </cell>
        </row>
        <row r="1736">
          <cell r="B1736" t="str">
            <v>33.03.740</v>
          </cell>
          <cell r="C1736" t="str">
            <v>Resina acrílica plastificante</v>
          </cell>
          <cell r="D1736" t="str">
            <v>m²</v>
          </cell>
          <cell r="E1736">
            <v>18.87</v>
          </cell>
          <cell r="F1736">
            <v>13.96</v>
          </cell>
          <cell r="G1736">
            <v>32.83</v>
          </cell>
          <cell r="H1736">
            <v>15</v>
          </cell>
        </row>
        <row r="1737">
          <cell r="B1737" t="str">
            <v>33.03.750</v>
          </cell>
          <cell r="C1737" t="str">
            <v>Verniz acrílico</v>
          </cell>
          <cell r="D1737" t="str">
            <v>m²</v>
          </cell>
          <cell r="E1737">
            <v>18.21</v>
          </cell>
          <cell r="F1737">
            <v>23.98</v>
          </cell>
          <cell r="G1737">
            <v>42.19</v>
          </cell>
          <cell r="H1737">
            <v>15</v>
          </cell>
        </row>
        <row r="1738">
          <cell r="B1738" t="str">
            <v>33.03.760</v>
          </cell>
          <cell r="C1738" t="str">
            <v>Hidrorepelente incolor à base de silano-siloxano oligomérico disperso em água</v>
          </cell>
          <cell r="D1738" t="str">
            <v>m²</v>
          </cell>
          <cell r="E1738">
            <v>16.239999999999998</v>
          </cell>
          <cell r="F1738">
            <v>17.79</v>
          </cell>
          <cell r="G1738">
            <v>34.03</v>
          </cell>
          <cell r="H1738">
            <v>15</v>
          </cell>
        </row>
        <row r="1739">
          <cell r="B1739" t="str">
            <v>33.03.770</v>
          </cell>
          <cell r="C1739" t="str">
            <v>Hidrorepelente incolor à base de silano-siloxano oligomérico disperso em solvente</v>
          </cell>
          <cell r="D1739" t="str">
            <v>m²</v>
          </cell>
          <cell r="E1739">
            <v>40.479999999999997</v>
          </cell>
          <cell r="F1739">
            <v>17.79</v>
          </cell>
          <cell r="G1739">
            <v>58.27</v>
          </cell>
          <cell r="H1739">
            <v>15</v>
          </cell>
        </row>
        <row r="1740">
          <cell r="B1740" t="str">
            <v>33.03.780</v>
          </cell>
          <cell r="C1740" t="str">
            <v>Verniz de proteção antipichação</v>
          </cell>
          <cell r="D1740" t="str">
            <v>m²</v>
          </cell>
          <cell r="E1740">
            <v>31.22</v>
          </cell>
          <cell r="F1740">
            <v>23.98</v>
          </cell>
          <cell r="G1740">
            <v>55.2</v>
          </cell>
          <cell r="H1740">
            <v>15</v>
          </cell>
        </row>
        <row r="1741">
          <cell r="B1741" t="str">
            <v>33.05</v>
          </cell>
          <cell r="C1741" t="str">
            <v>Pintura em superficies de madeira</v>
          </cell>
          <cell r="D1741"/>
          <cell r="E1741"/>
          <cell r="F1741"/>
          <cell r="G1741"/>
          <cell r="H1741"/>
        </row>
        <row r="1742">
          <cell r="B1742" t="str">
            <v>33.05.010</v>
          </cell>
          <cell r="C1742" t="str">
            <v>Verniz fungicida para madeira</v>
          </cell>
          <cell r="D1742" t="str">
            <v>m²</v>
          </cell>
          <cell r="E1742">
            <v>8.39</v>
          </cell>
          <cell r="F1742">
            <v>17.79</v>
          </cell>
          <cell r="G1742">
            <v>26.18</v>
          </cell>
          <cell r="H1742">
            <v>15</v>
          </cell>
        </row>
        <row r="1743">
          <cell r="B1743" t="str">
            <v>33.05.120</v>
          </cell>
          <cell r="C1743" t="str">
            <v>Esmalte em rodapés, baguetes ou molduras de madeira</v>
          </cell>
          <cell r="D1743" t="str">
            <v>m</v>
          </cell>
          <cell r="E1743">
            <v>3.2</v>
          </cell>
          <cell r="F1743">
            <v>3.31</v>
          </cell>
          <cell r="G1743">
            <v>6.51</v>
          </cell>
          <cell r="H1743">
            <v>15</v>
          </cell>
        </row>
        <row r="1744">
          <cell r="B1744" t="str">
            <v>33.05.330</v>
          </cell>
          <cell r="C1744" t="str">
            <v>Verniz em superfície de madeira</v>
          </cell>
          <cell r="D1744" t="str">
            <v>m²</v>
          </cell>
          <cell r="E1744">
            <v>10.93</v>
          </cell>
          <cell r="F1744">
            <v>20.059999999999999</v>
          </cell>
          <cell r="G1744">
            <v>30.99</v>
          </cell>
          <cell r="H1744">
            <v>15</v>
          </cell>
        </row>
        <row r="1745">
          <cell r="B1745" t="str">
            <v>33.05.360</v>
          </cell>
          <cell r="C1745" t="str">
            <v>Verniz em rodapés, baguetes ou molduras de madeira</v>
          </cell>
          <cell r="D1745" t="str">
            <v>m</v>
          </cell>
          <cell r="E1745">
            <v>2.89</v>
          </cell>
          <cell r="F1745">
            <v>2.65</v>
          </cell>
          <cell r="G1745">
            <v>5.54</v>
          </cell>
          <cell r="H1745">
            <v>15</v>
          </cell>
        </row>
        <row r="1746">
          <cell r="B1746" t="str">
            <v>33.06</v>
          </cell>
          <cell r="C1746" t="str">
            <v>Pintura em pisos</v>
          </cell>
          <cell r="D1746"/>
          <cell r="E1746"/>
          <cell r="F1746"/>
          <cell r="G1746"/>
          <cell r="H1746"/>
        </row>
        <row r="1747">
          <cell r="B1747" t="str">
            <v>33.06.020</v>
          </cell>
          <cell r="C1747" t="str">
            <v>Acrílico para quadras e pisos cimentados</v>
          </cell>
          <cell r="D1747" t="str">
            <v>m²</v>
          </cell>
          <cell r="E1747">
            <v>4.6100000000000003</v>
          </cell>
          <cell r="F1747">
            <v>23.98</v>
          </cell>
          <cell r="G1747">
            <v>28.59</v>
          </cell>
          <cell r="H1747">
            <v>15</v>
          </cell>
        </row>
        <row r="1748">
          <cell r="B1748" t="str">
            <v>33.07</v>
          </cell>
          <cell r="C1748" t="str">
            <v>Pintura em estruturas metalicas</v>
          </cell>
          <cell r="D1748"/>
          <cell r="E1748"/>
          <cell r="F1748"/>
          <cell r="G1748"/>
          <cell r="H1748"/>
        </row>
        <row r="1749">
          <cell r="B1749" t="str">
            <v>33.07.130</v>
          </cell>
          <cell r="C1749" t="str">
            <v>Pintura epóxi bicomponente em estruturas metálicas</v>
          </cell>
          <cell r="D1749" t="str">
            <v>kg</v>
          </cell>
          <cell r="E1749">
            <v>4.45</v>
          </cell>
          <cell r="F1749"/>
          <cell r="G1749">
            <v>4.45</v>
          </cell>
          <cell r="H1749">
            <v>15</v>
          </cell>
        </row>
        <row r="1750">
          <cell r="B1750" t="str">
            <v>33.07.140</v>
          </cell>
          <cell r="C1750" t="str">
            <v>Pintura com esmalte alquídico em estrutura metálica</v>
          </cell>
          <cell r="D1750" t="str">
            <v>kg</v>
          </cell>
          <cell r="E1750">
            <v>4.5</v>
          </cell>
          <cell r="F1750"/>
          <cell r="G1750">
            <v>4.5</v>
          </cell>
          <cell r="H1750">
            <v>15</v>
          </cell>
        </row>
        <row r="1751">
          <cell r="B1751" t="str">
            <v>33.07.303</v>
          </cell>
          <cell r="C1751" t="str">
            <v>Proteção passiva contra incêndio com tinta intumescente, com tempo requerido de resistência ao fogo TRRF = 60 min - aplicação em estrutura metálica</v>
          </cell>
          <cell r="D1751" t="str">
            <v>m²</v>
          </cell>
          <cell r="E1751">
            <v>182.76</v>
          </cell>
          <cell r="F1751">
            <v>221.69</v>
          </cell>
          <cell r="G1751">
            <v>404.45</v>
          </cell>
          <cell r="H1751">
            <v>15</v>
          </cell>
        </row>
        <row r="1752">
          <cell r="B1752" t="str">
            <v>33.07.304</v>
          </cell>
          <cell r="C1752" t="str">
            <v>Proteção passiva contra incêndio com tinta intumescente, com tempo requerido de resistência ao fogo TRRF = 120 min - aplicação em estrutura metálica</v>
          </cell>
          <cell r="D1752" t="str">
            <v>m²</v>
          </cell>
          <cell r="E1752">
            <v>676.18</v>
          </cell>
          <cell r="F1752">
            <v>257.04000000000002</v>
          </cell>
          <cell r="G1752">
            <v>933.22</v>
          </cell>
          <cell r="H1752">
            <v>15</v>
          </cell>
        </row>
        <row r="1753">
          <cell r="B1753" t="str">
            <v>33.09</v>
          </cell>
          <cell r="C1753" t="str">
            <v>Pintura de sinalizacao</v>
          </cell>
          <cell r="D1753"/>
          <cell r="E1753"/>
          <cell r="F1753"/>
          <cell r="G1753"/>
          <cell r="H1753"/>
        </row>
        <row r="1754">
          <cell r="B1754" t="str">
            <v>33.09.020</v>
          </cell>
          <cell r="C1754" t="str">
            <v>Borracha clorada para faixas demarcatórias</v>
          </cell>
          <cell r="D1754" t="str">
            <v>m</v>
          </cell>
          <cell r="E1754">
            <v>1.6</v>
          </cell>
          <cell r="F1754">
            <v>1.81</v>
          </cell>
          <cell r="G1754">
            <v>3.41</v>
          </cell>
          <cell r="H1754">
            <v>15</v>
          </cell>
        </row>
        <row r="1755">
          <cell r="B1755" t="str">
            <v>33.09.021</v>
          </cell>
          <cell r="C1755" t="str">
            <v>Tinta acrílica para faixas demarcatórias</v>
          </cell>
          <cell r="D1755" t="str">
            <v>m</v>
          </cell>
          <cell r="E1755">
            <v>1.05</v>
          </cell>
          <cell r="F1755">
            <v>3.6</v>
          </cell>
          <cell r="G1755">
            <v>4.6500000000000004</v>
          </cell>
          <cell r="H1755">
            <v>15</v>
          </cell>
        </row>
        <row r="1756">
          <cell r="B1756" t="str">
            <v>33.10</v>
          </cell>
          <cell r="C1756" t="str">
            <v>Pintura em superficie de concreto/massa/gesso/pedras, inclusive preparo</v>
          </cell>
          <cell r="D1756"/>
          <cell r="E1756"/>
          <cell r="F1756"/>
          <cell r="G1756"/>
          <cell r="H1756"/>
        </row>
        <row r="1757">
          <cell r="B1757" t="str">
            <v>33.10.020</v>
          </cell>
          <cell r="C1757" t="str">
            <v>Tinta látex em massa, inclusive preparo</v>
          </cell>
          <cell r="D1757" t="str">
            <v>m²</v>
          </cell>
          <cell r="E1757">
            <v>7.96</v>
          </cell>
          <cell r="F1757">
            <v>23.98</v>
          </cell>
          <cell r="G1757">
            <v>31.94</v>
          </cell>
          <cell r="H1757">
            <v>15</v>
          </cell>
        </row>
        <row r="1758">
          <cell r="B1758" t="str">
            <v>33.10.030</v>
          </cell>
          <cell r="C1758" t="str">
            <v>Tinta acrílica antimofo em massa, inclusive preparo</v>
          </cell>
          <cell r="D1758" t="str">
            <v>m²</v>
          </cell>
          <cell r="E1758">
            <v>13.55</v>
          </cell>
          <cell r="F1758">
            <v>23.98</v>
          </cell>
          <cell r="G1758">
            <v>37.53</v>
          </cell>
          <cell r="H1758">
            <v>15</v>
          </cell>
        </row>
        <row r="1759">
          <cell r="B1759" t="str">
            <v>33.10.041</v>
          </cell>
          <cell r="C1759" t="str">
            <v>Esmalte à base de água em massa, inclusive preparo</v>
          </cell>
          <cell r="D1759" t="str">
            <v>m²</v>
          </cell>
          <cell r="E1759">
            <v>14.67</v>
          </cell>
          <cell r="F1759">
            <v>23.98</v>
          </cell>
          <cell r="G1759">
            <v>38.65</v>
          </cell>
          <cell r="H1759">
            <v>15</v>
          </cell>
        </row>
        <row r="1760">
          <cell r="B1760" t="str">
            <v>33.10.050</v>
          </cell>
          <cell r="C1760" t="str">
            <v>Tinta acrílica em massa, inclusive preparo</v>
          </cell>
          <cell r="D1760" t="str">
            <v>m²</v>
          </cell>
          <cell r="E1760">
            <v>11.97</v>
          </cell>
          <cell r="F1760">
            <v>23.98</v>
          </cell>
          <cell r="G1760">
            <v>35.950000000000003</v>
          </cell>
          <cell r="H1760">
            <v>15</v>
          </cell>
        </row>
        <row r="1761">
          <cell r="B1761" t="str">
            <v>33.10.060</v>
          </cell>
          <cell r="C1761" t="str">
            <v>Epóxi em massa, inclusive preparo</v>
          </cell>
          <cell r="D1761" t="str">
            <v>m²</v>
          </cell>
          <cell r="E1761">
            <v>94.38</v>
          </cell>
          <cell r="F1761">
            <v>50.25</v>
          </cell>
          <cell r="G1761">
            <v>144.63</v>
          </cell>
          <cell r="H1761">
            <v>15</v>
          </cell>
        </row>
        <row r="1762">
          <cell r="B1762" t="str">
            <v>33.10.070</v>
          </cell>
          <cell r="C1762" t="str">
            <v>Borracha clorada em massa, inclusive preparo</v>
          </cell>
          <cell r="D1762" t="str">
            <v>m²</v>
          </cell>
          <cell r="E1762">
            <v>19.32</v>
          </cell>
          <cell r="F1762">
            <v>23.98</v>
          </cell>
          <cell r="G1762">
            <v>43.3</v>
          </cell>
          <cell r="H1762">
            <v>15</v>
          </cell>
        </row>
        <row r="1763">
          <cell r="B1763" t="str">
            <v>33.10.100</v>
          </cell>
          <cell r="C1763" t="str">
            <v>Textura acrílica para uso interno / externo, inclusive preparo</v>
          </cell>
          <cell r="D1763" t="str">
            <v>m²</v>
          </cell>
          <cell r="E1763">
            <v>12.15</v>
          </cell>
          <cell r="F1763">
            <v>33.5</v>
          </cell>
          <cell r="G1763">
            <v>45.65</v>
          </cell>
          <cell r="H1763">
            <v>15</v>
          </cell>
        </row>
        <row r="1764">
          <cell r="B1764" t="str">
            <v>33.10.120</v>
          </cell>
          <cell r="C1764" t="str">
            <v>Proteção passiva contra incêndio com tinta intumescente, tempo requerido de resistência ao fogo TRRF = 60 minutos - aplicação em painéis de gesso acartonado</v>
          </cell>
          <cell r="D1764" t="str">
            <v>m²</v>
          </cell>
          <cell r="E1764">
            <v>258.02999999999997</v>
          </cell>
          <cell r="F1764"/>
          <cell r="G1764">
            <v>258.02999999999997</v>
          </cell>
          <cell r="H1764">
            <v>15</v>
          </cell>
        </row>
        <row r="1765">
          <cell r="B1765" t="str">
            <v>33.10.130</v>
          </cell>
          <cell r="C1765" t="str">
            <v>Proteção passiva contra incêndio com tinta intumescente, tempo requerido de resistência ao fogo TRRF = 120 minutos - aplicação em painéis de gesso acartonado</v>
          </cell>
          <cell r="D1765" t="str">
            <v>m²</v>
          </cell>
          <cell r="E1765">
            <v>511.6</v>
          </cell>
          <cell r="F1765"/>
          <cell r="G1765">
            <v>511.6</v>
          </cell>
          <cell r="H1765">
            <v>15</v>
          </cell>
        </row>
        <row r="1766">
          <cell r="B1766" t="str">
            <v>33.11</v>
          </cell>
          <cell r="C1766" t="str">
            <v>Pintura em superficie metalica, inclusive preparo</v>
          </cell>
          <cell r="D1766"/>
          <cell r="E1766"/>
          <cell r="F1766"/>
          <cell r="G1766"/>
          <cell r="H1766"/>
        </row>
        <row r="1767">
          <cell r="B1767" t="str">
            <v>33.11.050</v>
          </cell>
          <cell r="C1767" t="str">
            <v>Esmalte à base água em superfície metálica, inclusive preparo</v>
          </cell>
          <cell r="D1767" t="str">
            <v>m²</v>
          </cell>
          <cell r="E1767">
            <v>18.829999999999998</v>
          </cell>
          <cell r="F1767">
            <v>33.5</v>
          </cell>
          <cell r="G1767">
            <v>52.33</v>
          </cell>
          <cell r="H1767">
            <v>15</v>
          </cell>
        </row>
        <row r="1768">
          <cell r="B1768" t="str">
            <v>33.12</v>
          </cell>
          <cell r="C1768" t="str">
            <v>Pintura em superficie de madeira, inclusive preparo</v>
          </cell>
          <cell r="D1768"/>
          <cell r="E1768"/>
          <cell r="F1768"/>
          <cell r="G1768"/>
          <cell r="H1768"/>
        </row>
        <row r="1769">
          <cell r="B1769" t="str">
            <v>33.12.011</v>
          </cell>
          <cell r="C1769" t="str">
            <v>Esmalte à base de água em madeira, inclusive preparo</v>
          </cell>
          <cell r="D1769" t="str">
            <v>m²</v>
          </cell>
          <cell r="E1769">
            <v>19.27</v>
          </cell>
          <cell r="F1769">
            <v>33.5</v>
          </cell>
          <cell r="G1769">
            <v>52.77</v>
          </cell>
          <cell r="H1769">
            <v>15</v>
          </cell>
        </row>
        <row r="1770">
          <cell r="B1770" t="str">
            <v>34</v>
          </cell>
          <cell r="C1770" t="str">
            <v>PAISAGISMO E FECHAMENTOS</v>
          </cell>
          <cell r="D1770"/>
          <cell r="E1770"/>
          <cell r="F1770"/>
          <cell r="G1770"/>
          <cell r="H1770"/>
        </row>
        <row r="1771">
          <cell r="B1771" t="str">
            <v>34.01</v>
          </cell>
          <cell r="C1771" t="str">
            <v>Preparacao de solo</v>
          </cell>
          <cell r="D1771"/>
          <cell r="E1771"/>
          <cell r="F1771"/>
          <cell r="G1771"/>
          <cell r="H1771"/>
        </row>
        <row r="1772">
          <cell r="B1772" t="str">
            <v>34.01.010</v>
          </cell>
          <cell r="C1772" t="str">
            <v>Terra vegetal orgânica comum</v>
          </cell>
          <cell r="D1772" t="str">
            <v>m³</v>
          </cell>
          <cell r="E1772">
            <v>184.22</v>
          </cell>
          <cell r="F1772">
            <v>56.78</v>
          </cell>
          <cell r="G1772">
            <v>241</v>
          </cell>
          <cell r="H1772">
            <v>15</v>
          </cell>
        </row>
        <row r="1773">
          <cell r="B1773" t="str">
            <v>34.01.020</v>
          </cell>
          <cell r="C1773" t="str">
            <v>Limpeza e regularização de áreas para ajardinamento (jardins e canteiros)</v>
          </cell>
          <cell r="D1773" t="str">
            <v>m²</v>
          </cell>
          <cell r="E1773"/>
          <cell r="F1773">
            <v>2.27</v>
          </cell>
          <cell r="G1773">
            <v>2.27</v>
          </cell>
          <cell r="H1773">
            <v>15</v>
          </cell>
        </row>
        <row r="1774">
          <cell r="B1774" t="str">
            <v>34.02</v>
          </cell>
          <cell r="C1774" t="str">
            <v>Vegetacao rasteira</v>
          </cell>
          <cell r="D1774"/>
          <cell r="E1774"/>
          <cell r="F1774"/>
          <cell r="G1774"/>
          <cell r="H1774"/>
        </row>
        <row r="1775">
          <cell r="B1775" t="str">
            <v>34.02.020</v>
          </cell>
          <cell r="C1775" t="str">
            <v>Plantio de grama batatais em placas (praças e áreas abertas)</v>
          </cell>
          <cell r="D1775" t="str">
            <v>m²</v>
          </cell>
          <cell r="E1775">
            <v>10.41</v>
          </cell>
          <cell r="F1775">
            <v>3.84</v>
          </cell>
          <cell r="G1775">
            <v>14.25</v>
          </cell>
          <cell r="H1775">
            <v>15</v>
          </cell>
        </row>
        <row r="1776">
          <cell r="B1776" t="str">
            <v>34.02.040</v>
          </cell>
          <cell r="C1776" t="str">
            <v>Plantio de grama batatais em placas (jardins e canteiros)</v>
          </cell>
          <cell r="D1776" t="str">
            <v>m²</v>
          </cell>
          <cell r="E1776">
            <v>9.74</v>
          </cell>
          <cell r="F1776">
            <v>5.75</v>
          </cell>
          <cell r="G1776">
            <v>15.49</v>
          </cell>
          <cell r="H1776">
            <v>15</v>
          </cell>
        </row>
        <row r="1777">
          <cell r="B1777" t="str">
            <v>34.02.070</v>
          </cell>
          <cell r="C1777" t="str">
            <v>Forração com Lírio Amarelo, mínimo 18 mudas / m² - h= 0,50 m</v>
          </cell>
          <cell r="D1777" t="str">
            <v>m²</v>
          </cell>
          <cell r="E1777">
            <v>115.47</v>
          </cell>
          <cell r="F1777">
            <v>7.3</v>
          </cell>
          <cell r="G1777">
            <v>122.77</v>
          </cell>
          <cell r="H1777">
            <v>15</v>
          </cell>
        </row>
        <row r="1778">
          <cell r="B1778" t="str">
            <v>34.02.080</v>
          </cell>
          <cell r="C1778" t="str">
            <v>Plantio de grama São Carlos em placas (jardins e canteiros)</v>
          </cell>
          <cell r="D1778" t="str">
            <v>m²</v>
          </cell>
          <cell r="E1778">
            <v>18.27</v>
          </cell>
          <cell r="F1778">
            <v>5.75</v>
          </cell>
          <cell r="G1778">
            <v>24.02</v>
          </cell>
          <cell r="H1778">
            <v>15</v>
          </cell>
        </row>
        <row r="1779">
          <cell r="B1779" t="str">
            <v>34.02.090</v>
          </cell>
          <cell r="C1779" t="str">
            <v>Forração com Hera Inglesa, mínimo 18 mudas / m² - h= 0,15 m</v>
          </cell>
          <cell r="D1779" t="str">
            <v>m²</v>
          </cell>
          <cell r="E1779">
            <v>53.37</v>
          </cell>
          <cell r="F1779">
            <v>7.3</v>
          </cell>
          <cell r="G1779">
            <v>60.67</v>
          </cell>
          <cell r="H1779">
            <v>15</v>
          </cell>
        </row>
        <row r="1780">
          <cell r="B1780" t="str">
            <v>34.02.100</v>
          </cell>
          <cell r="C1780" t="str">
            <v>Plantio de grama esmeralda em placas (jardins e canteiros)</v>
          </cell>
          <cell r="D1780" t="str">
            <v>m²</v>
          </cell>
          <cell r="E1780">
            <v>13.83</v>
          </cell>
          <cell r="F1780">
            <v>5.75</v>
          </cell>
          <cell r="G1780">
            <v>19.579999999999998</v>
          </cell>
          <cell r="H1780">
            <v>15</v>
          </cell>
        </row>
        <row r="1781">
          <cell r="B1781" t="str">
            <v>34.02.110</v>
          </cell>
          <cell r="C1781" t="str">
            <v>Forração com clorofito, mínimo de 20 mudas / m² - h= 0,15 m</v>
          </cell>
          <cell r="D1781" t="str">
            <v>m²</v>
          </cell>
          <cell r="E1781">
            <v>53.69</v>
          </cell>
          <cell r="F1781">
            <v>7.3</v>
          </cell>
          <cell r="G1781">
            <v>60.99</v>
          </cell>
          <cell r="H1781">
            <v>15</v>
          </cell>
        </row>
        <row r="1782">
          <cell r="B1782" t="str">
            <v>34.02.400</v>
          </cell>
          <cell r="C1782" t="str">
            <v>Plantio de grama pelo processo hidrossemeadura</v>
          </cell>
          <cell r="D1782" t="str">
            <v>m²</v>
          </cell>
          <cell r="E1782">
            <v>16.489999999999998</v>
          </cell>
          <cell r="F1782"/>
          <cell r="G1782">
            <v>16.489999999999998</v>
          </cell>
          <cell r="H1782">
            <v>15</v>
          </cell>
        </row>
        <row r="1783">
          <cell r="B1783" t="str">
            <v>34.03</v>
          </cell>
          <cell r="C1783" t="str">
            <v>Vegetacao arbustiva</v>
          </cell>
          <cell r="D1783"/>
          <cell r="E1783"/>
          <cell r="F1783"/>
          <cell r="G1783"/>
          <cell r="H1783"/>
        </row>
        <row r="1784">
          <cell r="B1784" t="str">
            <v>34.03.020</v>
          </cell>
          <cell r="C1784" t="str">
            <v>Arbusto Azaléa - h= 0,60 a 0,80 m</v>
          </cell>
          <cell r="D1784" t="str">
            <v>un</v>
          </cell>
          <cell r="E1784">
            <v>55.65</v>
          </cell>
          <cell r="F1784">
            <v>4.2</v>
          </cell>
          <cell r="G1784">
            <v>59.85</v>
          </cell>
          <cell r="H1784">
            <v>15</v>
          </cell>
        </row>
        <row r="1785">
          <cell r="B1785" t="str">
            <v>34.03.120</v>
          </cell>
          <cell r="C1785" t="str">
            <v>Arbusto Moréia - h= 0,50 m</v>
          </cell>
          <cell r="D1785" t="str">
            <v>un</v>
          </cell>
          <cell r="E1785">
            <v>41.32</v>
          </cell>
          <cell r="F1785">
            <v>4.2</v>
          </cell>
          <cell r="G1785">
            <v>45.52</v>
          </cell>
          <cell r="H1785">
            <v>15</v>
          </cell>
        </row>
        <row r="1786">
          <cell r="B1786" t="str">
            <v>34.03.130</v>
          </cell>
          <cell r="C1786" t="str">
            <v>Arbusto Alamanda - h= 0,60 a 0,80 m</v>
          </cell>
          <cell r="D1786" t="str">
            <v>un</v>
          </cell>
          <cell r="E1786">
            <v>51.63</v>
          </cell>
          <cell r="F1786">
            <v>4.2</v>
          </cell>
          <cell r="G1786">
            <v>55.83</v>
          </cell>
          <cell r="H1786">
            <v>15</v>
          </cell>
        </row>
        <row r="1787">
          <cell r="B1787" t="str">
            <v>34.03.150</v>
          </cell>
          <cell r="C1787" t="str">
            <v>Arbusto Curcúligo - h= 0,60 a 0,80 m</v>
          </cell>
          <cell r="D1787" t="str">
            <v>un</v>
          </cell>
          <cell r="E1787">
            <v>59.48</v>
          </cell>
          <cell r="F1787">
            <v>4.2</v>
          </cell>
          <cell r="G1787">
            <v>63.68</v>
          </cell>
          <cell r="H1787">
            <v>15</v>
          </cell>
        </row>
        <row r="1788">
          <cell r="B1788" t="str">
            <v>34.04</v>
          </cell>
          <cell r="C1788" t="str">
            <v>arvores</v>
          </cell>
          <cell r="D1788"/>
          <cell r="E1788"/>
          <cell r="F1788"/>
          <cell r="G1788"/>
          <cell r="H1788"/>
        </row>
        <row r="1789">
          <cell r="B1789" t="str">
            <v>34.04.050</v>
          </cell>
          <cell r="C1789" t="str">
            <v>Árvore ornamental tipo Pata de Vaca - h= 2,00 m</v>
          </cell>
          <cell r="D1789" t="str">
            <v>UN</v>
          </cell>
          <cell r="E1789">
            <v>107</v>
          </cell>
          <cell r="F1789">
            <v>36.53</v>
          </cell>
          <cell r="G1789">
            <v>143.53</v>
          </cell>
          <cell r="H1789">
            <v>15</v>
          </cell>
        </row>
        <row r="1790">
          <cell r="B1790" t="str">
            <v>34.04.130</v>
          </cell>
          <cell r="C1790" t="str">
            <v>Árvore ornamental tipo Ipê Amarelo - h= 2,00 m</v>
          </cell>
          <cell r="D1790" t="str">
            <v>UN</v>
          </cell>
          <cell r="E1790">
            <v>148.43</v>
          </cell>
          <cell r="F1790">
            <v>36.53</v>
          </cell>
          <cell r="G1790">
            <v>184.96</v>
          </cell>
          <cell r="H1790">
            <v>15</v>
          </cell>
        </row>
        <row r="1791">
          <cell r="B1791" t="str">
            <v>34.04.160</v>
          </cell>
          <cell r="C1791" t="str">
            <v>Árvore ornamental tipo Areca Bambu - h= 2,00 m</v>
          </cell>
          <cell r="D1791" t="str">
            <v>UN</v>
          </cell>
          <cell r="E1791">
            <v>232.84</v>
          </cell>
          <cell r="F1791">
            <v>36.53</v>
          </cell>
          <cell r="G1791">
            <v>269.37</v>
          </cell>
          <cell r="H1791">
            <v>15</v>
          </cell>
        </row>
        <row r="1792">
          <cell r="B1792" t="str">
            <v>34.04.164</v>
          </cell>
          <cell r="C1792" t="str">
            <v>Árvore ornamental tipo Falso barbatimão - h= 2,00 m</v>
          </cell>
          <cell r="D1792" t="str">
            <v>UN</v>
          </cell>
          <cell r="E1792">
            <v>352.27</v>
          </cell>
          <cell r="F1792">
            <v>36.53</v>
          </cell>
          <cell r="G1792">
            <v>388.8</v>
          </cell>
          <cell r="H1792">
            <v>15</v>
          </cell>
        </row>
        <row r="1793">
          <cell r="B1793" t="str">
            <v>34.04.166</v>
          </cell>
          <cell r="C1793" t="str">
            <v>Árvore ornamental tipo Aroeira salsa - h= 2,00 m</v>
          </cell>
          <cell r="D1793" t="str">
            <v>UN</v>
          </cell>
          <cell r="E1793">
            <v>137.41999999999999</v>
          </cell>
          <cell r="F1793">
            <v>36.53</v>
          </cell>
          <cell r="G1793">
            <v>173.95</v>
          </cell>
          <cell r="H1793">
            <v>15</v>
          </cell>
        </row>
        <row r="1794">
          <cell r="B1794" t="str">
            <v>34.04.280</v>
          </cell>
          <cell r="C1794" t="str">
            <v>Árvore ornamental tipo Manacá-da-serra - h= 2,00 m</v>
          </cell>
          <cell r="D1794" t="str">
            <v>UN</v>
          </cell>
          <cell r="E1794">
            <v>92.97</v>
          </cell>
          <cell r="F1794">
            <v>36.53</v>
          </cell>
          <cell r="G1794">
            <v>129.5</v>
          </cell>
          <cell r="H1794">
            <v>15</v>
          </cell>
        </row>
        <row r="1795">
          <cell r="B1795" t="str">
            <v>34.04.360</v>
          </cell>
          <cell r="C1795" t="str">
            <v>Árvore ornamental tipo coqueiro Jerivá - h= 4,00 m</v>
          </cell>
          <cell r="D1795" t="str">
            <v>UN</v>
          </cell>
          <cell r="E1795">
            <v>416.35</v>
          </cell>
          <cell r="F1795">
            <v>36.53</v>
          </cell>
          <cell r="G1795">
            <v>452.88</v>
          </cell>
          <cell r="H1795">
            <v>15</v>
          </cell>
        </row>
        <row r="1796">
          <cell r="B1796" t="str">
            <v>34.04.370</v>
          </cell>
          <cell r="C1796" t="str">
            <v>Árvore ornamental tipo Quaresmeira - h= 1,50 / 2,00 m</v>
          </cell>
          <cell r="D1796" t="str">
            <v>UN</v>
          </cell>
          <cell r="E1796">
            <v>135.31</v>
          </cell>
          <cell r="F1796">
            <v>36.53</v>
          </cell>
          <cell r="G1796">
            <v>171.84</v>
          </cell>
          <cell r="H1796">
            <v>15</v>
          </cell>
        </row>
        <row r="1797">
          <cell r="B1797" t="str">
            <v>34.05</v>
          </cell>
          <cell r="C1797" t="str">
            <v>Cercas e fechamentos</v>
          </cell>
          <cell r="D1797"/>
          <cell r="E1797"/>
          <cell r="F1797"/>
          <cell r="G1797"/>
          <cell r="H1797"/>
        </row>
        <row r="1798">
          <cell r="B1798" t="str">
            <v>34.05.020</v>
          </cell>
          <cell r="C1798" t="str">
            <v>Cerca em arame farpado com mourões de concreto</v>
          </cell>
          <cell r="D1798" t="str">
            <v>M</v>
          </cell>
          <cell r="E1798">
            <v>29.15</v>
          </cell>
          <cell r="F1798">
            <v>36.53</v>
          </cell>
          <cell r="G1798">
            <v>65.680000000000007</v>
          </cell>
          <cell r="H1798">
            <v>15</v>
          </cell>
        </row>
        <row r="1799">
          <cell r="B1799" t="str">
            <v>34.05.030</v>
          </cell>
          <cell r="C1799" t="str">
            <v>Cerca em arame farpado com mourões de concreto, com ponta inclinada</v>
          </cell>
          <cell r="D1799" t="str">
            <v>M</v>
          </cell>
          <cell r="E1799">
            <v>39.32</v>
          </cell>
          <cell r="F1799">
            <v>36.53</v>
          </cell>
          <cell r="G1799">
            <v>75.849999999999994</v>
          </cell>
          <cell r="H1799">
            <v>15</v>
          </cell>
        </row>
        <row r="1800">
          <cell r="B1800" t="str">
            <v>34.05.032</v>
          </cell>
          <cell r="C1800" t="str">
            <v>Cerca em arame farpado com mourões de concreto, com ponta inclinada - 12 fiadas</v>
          </cell>
          <cell r="D1800" t="str">
            <v>M</v>
          </cell>
          <cell r="E1800">
            <v>43.77</v>
          </cell>
          <cell r="F1800">
            <v>36.53</v>
          </cell>
          <cell r="G1800">
            <v>80.3</v>
          </cell>
          <cell r="H1800">
            <v>15</v>
          </cell>
        </row>
        <row r="1801">
          <cell r="B1801" t="str">
            <v>34.05.050</v>
          </cell>
          <cell r="C1801" t="str">
            <v>Cerca em tela de aço galvanizado de 2´, montantes em mourões de concreto com ponta inclinada e arame farpado</v>
          </cell>
          <cell r="D1801" t="str">
            <v>m</v>
          </cell>
          <cell r="E1801">
            <v>158.12</v>
          </cell>
          <cell r="F1801">
            <v>58.53</v>
          </cell>
          <cell r="G1801">
            <v>216.65</v>
          </cell>
          <cell r="H1801">
            <v>15</v>
          </cell>
        </row>
        <row r="1802">
          <cell r="B1802" t="str">
            <v>34.05.080</v>
          </cell>
          <cell r="C1802" t="str">
            <v>Alambrado em tela de aço galvanizado de 2´, montantes metálicos e arame farpado, até 4,00 m de altura</v>
          </cell>
          <cell r="D1802" t="str">
            <v>m²</v>
          </cell>
          <cell r="E1802">
            <v>238.41</v>
          </cell>
          <cell r="F1802"/>
          <cell r="G1802">
            <v>238.41</v>
          </cell>
          <cell r="H1802">
            <v>15</v>
          </cell>
        </row>
        <row r="1803">
          <cell r="B1803" t="str">
            <v>34.05.110</v>
          </cell>
          <cell r="C1803" t="str">
            <v>Alambrado em tela de aço galvanizado de 2´, montantes metálicos e arame farpado, acima de 4,00 m de altura</v>
          </cell>
          <cell r="D1803" t="str">
            <v>m²</v>
          </cell>
          <cell r="E1803">
            <v>248.96</v>
          </cell>
          <cell r="F1803"/>
          <cell r="G1803">
            <v>248.96</v>
          </cell>
          <cell r="H1803">
            <v>15</v>
          </cell>
        </row>
        <row r="1804">
          <cell r="B1804" t="str">
            <v>34.05.120</v>
          </cell>
          <cell r="C1804" t="str">
            <v>Alambrado em tela de aço galvanizado de 1´, montantes metálicos e arame farpado</v>
          </cell>
          <cell r="D1804" t="str">
            <v>m²</v>
          </cell>
          <cell r="E1804">
            <v>220.89</v>
          </cell>
          <cell r="F1804"/>
          <cell r="G1804">
            <v>220.89</v>
          </cell>
          <cell r="H1804">
            <v>15</v>
          </cell>
        </row>
        <row r="1805">
          <cell r="B1805" t="str">
            <v>34.05.170</v>
          </cell>
          <cell r="C1805" t="str">
            <v>Barreira de proteção perimetral em aço inoxidável AISI 430, dupla</v>
          </cell>
          <cell r="D1805" t="str">
            <v>m</v>
          </cell>
          <cell r="E1805">
            <v>46.11</v>
          </cell>
          <cell r="F1805"/>
          <cell r="G1805">
            <v>46.11</v>
          </cell>
          <cell r="H1805">
            <v>15</v>
          </cell>
        </row>
        <row r="1806">
          <cell r="B1806" t="str">
            <v>34.05.210</v>
          </cell>
          <cell r="C1806" t="str">
            <v>Alambrado em tela de aço galvanizado de 2´, montantes metálicos com extremo superior duplo e arame farpado, acima de 4,00 m de altura</v>
          </cell>
          <cell r="D1806" t="str">
            <v>m²</v>
          </cell>
          <cell r="E1806">
            <v>330.25</v>
          </cell>
          <cell r="F1806"/>
          <cell r="G1806">
            <v>330.25</v>
          </cell>
          <cell r="H1806">
            <v>15</v>
          </cell>
        </row>
        <row r="1807">
          <cell r="B1807" t="str">
            <v>34.05.260</v>
          </cell>
          <cell r="C1807" t="str">
            <v>Gradil em aço galvanizado eletrofundido, malha 65 x 132 mm e pintura eletrostática</v>
          </cell>
          <cell r="D1807" t="str">
            <v>m²</v>
          </cell>
          <cell r="E1807">
            <v>397.36</v>
          </cell>
          <cell r="F1807">
            <v>75.28</v>
          </cell>
          <cell r="G1807">
            <v>472.64</v>
          </cell>
          <cell r="H1807">
            <v>15</v>
          </cell>
        </row>
        <row r="1808">
          <cell r="B1808" t="str">
            <v>34.05.270</v>
          </cell>
          <cell r="C1808" t="str">
            <v>Alambrado em tela de aço galvanizado de 2´, montantes metálicos retos</v>
          </cell>
          <cell r="D1808" t="str">
            <v>m²</v>
          </cell>
          <cell r="E1808">
            <v>238.03</v>
          </cell>
          <cell r="F1808"/>
          <cell r="G1808">
            <v>238.03</v>
          </cell>
          <cell r="H1808">
            <v>15</v>
          </cell>
        </row>
        <row r="1809">
          <cell r="B1809" t="str">
            <v>34.05.290</v>
          </cell>
          <cell r="C1809" t="str">
            <v>Portão de abrir em grade de aço galvanizado eletrofundida, malha 65 x 132 mm, e pintura eletrostática</v>
          </cell>
          <cell r="D1809" t="str">
            <v>m²</v>
          </cell>
          <cell r="E1809">
            <v>1521.18</v>
          </cell>
          <cell r="F1809">
            <v>112.41</v>
          </cell>
          <cell r="G1809">
            <v>1633.59</v>
          </cell>
          <cell r="H1809">
            <v>15</v>
          </cell>
        </row>
        <row r="1810">
          <cell r="B1810" t="str">
            <v>34.05.300</v>
          </cell>
          <cell r="C1810" t="str">
            <v>Portão de correr em grade de aço galvanizado eletrofundida, malha 65 x 132 mm, e pintura eletrostática</v>
          </cell>
          <cell r="D1810" t="str">
            <v>m²</v>
          </cell>
          <cell r="E1810">
            <v>1030.8900000000001</v>
          </cell>
          <cell r="F1810">
            <v>112.41</v>
          </cell>
          <cell r="G1810">
            <v>1143.3</v>
          </cell>
          <cell r="H1810">
            <v>15</v>
          </cell>
        </row>
        <row r="1811">
          <cell r="B1811" t="str">
            <v>34.05.310</v>
          </cell>
          <cell r="C1811" t="str">
            <v>Gradil de ferro perfilado, tipo parque</v>
          </cell>
          <cell r="D1811" t="str">
            <v>m²</v>
          </cell>
          <cell r="E1811">
            <v>549.91999999999996</v>
          </cell>
          <cell r="F1811">
            <v>44.08</v>
          </cell>
          <cell r="G1811">
            <v>594</v>
          </cell>
          <cell r="H1811">
            <v>15</v>
          </cell>
        </row>
        <row r="1812">
          <cell r="B1812" t="str">
            <v>34.05.320</v>
          </cell>
          <cell r="C1812" t="str">
            <v>Portão de ferro perfilado, tipo parque</v>
          </cell>
          <cell r="D1812" t="str">
            <v>m²</v>
          </cell>
          <cell r="E1812">
            <v>777.74</v>
          </cell>
          <cell r="F1812">
            <v>38.340000000000003</v>
          </cell>
          <cell r="G1812">
            <v>816.08</v>
          </cell>
          <cell r="H1812">
            <v>15</v>
          </cell>
        </row>
        <row r="1813">
          <cell r="B1813" t="str">
            <v>34.05.322</v>
          </cell>
          <cell r="C1813" t="str">
            <v>Gradil rígido modular em aço 2" - H=1,10m, C=1,65m, padrão CET SP</v>
          </cell>
          <cell r="D1813" t="str">
            <v>un</v>
          </cell>
          <cell r="E1813">
            <v>578.41999999999996</v>
          </cell>
          <cell r="F1813">
            <v>150.68</v>
          </cell>
          <cell r="G1813">
            <v>729.1</v>
          </cell>
          <cell r="H1813">
            <v>15</v>
          </cell>
        </row>
        <row r="1814">
          <cell r="B1814" t="str">
            <v>34.05.350</v>
          </cell>
          <cell r="C1814" t="str">
            <v>Portão de abrir em gradil eletrofundido, malha 5 x 15 cm</v>
          </cell>
          <cell r="D1814" t="str">
            <v>m²</v>
          </cell>
          <cell r="E1814">
            <v>1443.69</v>
          </cell>
          <cell r="F1814">
            <v>90.74</v>
          </cell>
          <cell r="G1814">
            <v>1534.43</v>
          </cell>
          <cell r="H1814">
            <v>15</v>
          </cell>
        </row>
        <row r="1815">
          <cell r="B1815" t="str">
            <v>34.05.360</v>
          </cell>
          <cell r="C1815" t="str">
            <v>Gradil tela eletrosoldado, malha de 5 x 15cm, galvanizado</v>
          </cell>
          <cell r="D1815" t="str">
            <v>m²</v>
          </cell>
          <cell r="E1815">
            <v>97.95</v>
          </cell>
          <cell r="F1815">
            <v>110.65</v>
          </cell>
          <cell r="G1815">
            <v>208.6</v>
          </cell>
          <cell r="H1815">
            <v>15</v>
          </cell>
        </row>
        <row r="1816">
          <cell r="B1816" t="str">
            <v>34.05.370</v>
          </cell>
          <cell r="C1816" t="str">
            <v>Fechamento de divisa - mourão com placas pré moldadas</v>
          </cell>
          <cell r="D1816" t="str">
            <v>m</v>
          </cell>
          <cell r="E1816">
            <v>199.86</v>
          </cell>
          <cell r="F1816">
            <v>59.01</v>
          </cell>
          <cell r="G1816">
            <v>258.87</v>
          </cell>
          <cell r="H1816">
            <v>15</v>
          </cell>
        </row>
        <row r="1817">
          <cell r="B1817" t="str">
            <v>34.13</v>
          </cell>
          <cell r="C1817" t="str">
            <v>Corte, recorte e remocao</v>
          </cell>
          <cell r="D1817"/>
          <cell r="E1817"/>
          <cell r="F1817"/>
          <cell r="G1817"/>
          <cell r="H1817"/>
        </row>
        <row r="1818">
          <cell r="B1818" t="str">
            <v>34.13.011</v>
          </cell>
          <cell r="C1818" t="str">
            <v>Corte, recorte e remoção de árvore  inclusive as raízes - diâmetro (DAP)&gt;5cm&lt;15cm</v>
          </cell>
          <cell r="D1818" t="str">
            <v>un</v>
          </cell>
          <cell r="E1818">
            <v>106.7</v>
          </cell>
          <cell r="F1818">
            <v>176.66</v>
          </cell>
          <cell r="G1818">
            <v>283.36</v>
          </cell>
          <cell r="H1818">
            <v>15</v>
          </cell>
        </row>
        <row r="1819">
          <cell r="B1819" t="str">
            <v>34.13.021</v>
          </cell>
          <cell r="C1819" t="str">
            <v>Corte, recorte e remoção de árvore inclusive as raízes - diâmetro (DAP)&gt;15cm&lt;30cm</v>
          </cell>
          <cell r="D1819" t="str">
            <v>un</v>
          </cell>
          <cell r="E1819">
            <v>573.62</v>
          </cell>
          <cell r="F1819">
            <v>217.06</v>
          </cell>
          <cell r="G1819">
            <v>790.68</v>
          </cell>
          <cell r="H1819">
            <v>15</v>
          </cell>
        </row>
        <row r="1820">
          <cell r="B1820" t="str">
            <v>34.13.031</v>
          </cell>
          <cell r="C1820" t="str">
            <v>Corte, recorte e remoção de árvore inclusive as raízes - diâmetro (DAP)&gt;30cm&lt;45cm</v>
          </cell>
          <cell r="D1820" t="str">
            <v>un</v>
          </cell>
          <cell r="E1820">
            <v>2322.64</v>
          </cell>
          <cell r="F1820">
            <v>393.72</v>
          </cell>
          <cell r="G1820">
            <v>2716.36</v>
          </cell>
          <cell r="H1820">
            <v>15</v>
          </cell>
        </row>
        <row r="1821">
          <cell r="B1821" t="str">
            <v>34.13.041</v>
          </cell>
          <cell r="C1821" t="str">
            <v>Corte, recorte e remoção de árvore inclusive as raízes - diâmetro (DAP)&gt;45cm&lt;60cm</v>
          </cell>
          <cell r="D1821" t="str">
            <v>un</v>
          </cell>
          <cell r="E1821">
            <v>3014.32</v>
          </cell>
          <cell r="F1821">
            <v>1070</v>
          </cell>
          <cell r="G1821">
            <v>4084.32</v>
          </cell>
          <cell r="H1821">
            <v>15</v>
          </cell>
        </row>
        <row r="1822">
          <cell r="B1822" t="str">
            <v>34.13.051</v>
          </cell>
          <cell r="C1822" t="str">
            <v>Corte, recorte e remoção de árvore inclusive as raízes - diâmetro (DAP)&gt;60cm&lt;100cm</v>
          </cell>
          <cell r="D1822" t="str">
            <v>un</v>
          </cell>
          <cell r="E1822">
            <v>6194.88</v>
          </cell>
          <cell r="F1822">
            <v>2140</v>
          </cell>
          <cell r="G1822">
            <v>8334.8799999999992</v>
          </cell>
          <cell r="H1822">
            <v>15</v>
          </cell>
        </row>
        <row r="1823">
          <cell r="B1823" t="str">
            <v>34.13.060</v>
          </cell>
          <cell r="C1823" t="str">
            <v>Corte, recorte e remoção de árvore inclusive as raízes - diâmetro (DAP) acima de 100 cm</v>
          </cell>
          <cell r="D1823" t="str">
            <v>un</v>
          </cell>
          <cell r="E1823">
            <v>9129.0400000000009</v>
          </cell>
          <cell r="F1823">
            <v>2483.2800000000002</v>
          </cell>
          <cell r="G1823">
            <v>11612.32</v>
          </cell>
          <cell r="H1823">
            <v>15</v>
          </cell>
        </row>
        <row r="1824">
          <cell r="B1824" t="str">
            <v>34.20</v>
          </cell>
          <cell r="C1824" t="str">
            <v>Reparos, conservacoes e complementos - GRUPO 34</v>
          </cell>
          <cell r="D1824"/>
          <cell r="E1824"/>
          <cell r="F1824"/>
          <cell r="G1824"/>
          <cell r="H1824"/>
        </row>
        <row r="1825">
          <cell r="B1825" t="str">
            <v>34.20.050</v>
          </cell>
          <cell r="C1825" t="str">
            <v>Tela de arame galvanizado fio nº 22 BWG, malha de 2´, tipo galinheiro</v>
          </cell>
          <cell r="D1825" t="str">
            <v>M2</v>
          </cell>
          <cell r="E1825">
            <v>8.6999999999999993</v>
          </cell>
          <cell r="F1825">
            <v>8.82</v>
          </cell>
          <cell r="G1825">
            <v>17.52</v>
          </cell>
          <cell r="H1825">
            <v>15</v>
          </cell>
        </row>
        <row r="1826">
          <cell r="B1826" t="str">
            <v>34.20.080</v>
          </cell>
          <cell r="C1826" t="str">
            <v>Tela de aço galvanizado fio nº 10 BWG, malha de 2´, tipo alambrado de segurança</v>
          </cell>
          <cell r="D1826" t="str">
            <v>M2</v>
          </cell>
          <cell r="E1826">
            <v>68.400000000000006</v>
          </cell>
          <cell r="F1826">
            <v>12.22</v>
          </cell>
          <cell r="G1826">
            <v>80.62</v>
          </cell>
          <cell r="H1826">
            <v>15</v>
          </cell>
        </row>
        <row r="1827">
          <cell r="B1827" t="str">
            <v>34.20.110</v>
          </cell>
          <cell r="C1827" t="str">
            <v>Recolocação de barreira de proteção perimetral, simples ou dupla</v>
          </cell>
          <cell r="D1827" t="str">
            <v>M</v>
          </cell>
          <cell r="E1827">
            <v>10.55</v>
          </cell>
          <cell r="F1827"/>
          <cell r="G1827">
            <v>10.55</v>
          </cell>
          <cell r="H1827">
            <v>15</v>
          </cell>
        </row>
        <row r="1828">
          <cell r="B1828" t="str">
            <v>34.20.160</v>
          </cell>
          <cell r="C1828" t="str">
            <v>Recolocação de alambrado, com altura até 4,50 m</v>
          </cell>
          <cell r="D1828" t="str">
            <v>M2</v>
          </cell>
          <cell r="E1828">
            <v>1.51</v>
          </cell>
          <cell r="F1828">
            <v>18.53</v>
          </cell>
          <cell r="G1828">
            <v>20.04</v>
          </cell>
          <cell r="H1828">
            <v>15</v>
          </cell>
        </row>
        <row r="1829">
          <cell r="B1829" t="str">
            <v>34.20.170</v>
          </cell>
          <cell r="C1829" t="str">
            <v>Recolocação de alambrado, com altura acima de 4,50 m</v>
          </cell>
          <cell r="D1829" t="str">
            <v>M2</v>
          </cell>
          <cell r="E1829">
            <v>1.6</v>
          </cell>
          <cell r="F1829">
            <v>24.84</v>
          </cell>
          <cell r="G1829">
            <v>26.44</v>
          </cell>
          <cell r="H1829">
            <v>15</v>
          </cell>
        </row>
        <row r="1830">
          <cell r="B1830" t="str">
            <v>34.20.384</v>
          </cell>
          <cell r="C1830" t="str">
            <v>Bicicletário modelo U invertido em tubo circular de aço Ø 2", com acabamento em pintura eletrostática, para fixação chumbado/parafusado</v>
          </cell>
          <cell r="D1830" t="str">
            <v>UN</v>
          </cell>
          <cell r="E1830">
            <v>553.55999999999995</v>
          </cell>
          <cell r="F1830">
            <v>44.38</v>
          </cell>
          <cell r="G1830">
            <v>597.94000000000005</v>
          </cell>
          <cell r="H1830">
            <v>15</v>
          </cell>
        </row>
        <row r="1831">
          <cell r="B1831" t="str">
            <v>34.20.390</v>
          </cell>
          <cell r="C1831" t="str">
            <v>Grelha arvoreira em ferro fundido</v>
          </cell>
          <cell r="D1831" t="str">
            <v>M2</v>
          </cell>
          <cell r="E1831">
            <v>1525.79</v>
          </cell>
          <cell r="F1831">
            <v>25.18</v>
          </cell>
          <cell r="G1831">
            <v>1550.97</v>
          </cell>
          <cell r="H1831">
            <v>15</v>
          </cell>
        </row>
        <row r="1832">
          <cell r="B1832" t="str">
            <v>35</v>
          </cell>
          <cell r="C1832" t="str">
            <v>PLAYGROUND E EQUIPAMENTO RECREATIVO</v>
          </cell>
          <cell r="D1832"/>
          <cell r="E1832"/>
          <cell r="F1832"/>
          <cell r="G1832"/>
          <cell r="H1832"/>
        </row>
        <row r="1833">
          <cell r="B1833" t="str">
            <v>35.01</v>
          </cell>
          <cell r="C1833" t="str">
            <v>Quadra e equipamento de esportes</v>
          </cell>
          <cell r="D1833"/>
          <cell r="E1833"/>
          <cell r="F1833"/>
          <cell r="G1833"/>
          <cell r="H1833"/>
        </row>
        <row r="1834">
          <cell r="B1834" t="str">
            <v>35.01.070</v>
          </cell>
          <cell r="C1834" t="str">
            <v>Tela de arame galvanizado fio nº 12 BWG, malha de 2´</v>
          </cell>
          <cell r="D1834" t="str">
            <v>M2</v>
          </cell>
          <cell r="E1834">
            <v>39.270000000000003</v>
          </cell>
          <cell r="F1834">
            <v>7.56</v>
          </cell>
          <cell r="G1834">
            <v>46.83</v>
          </cell>
          <cell r="H1834">
            <v>15</v>
          </cell>
        </row>
        <row r="1835">
          <cell r="B1835" t="str">
            <v>35.01.150</v>
          </cell>
          <cell r="C1835" t="str">
            <v>Trave oficial completa com rede para futebol de salão</v>
          </cell>
          <cell r="D1835" t="str">
            <v>CJ</v>
          </cell>
          <cell r="E1835">
            <v>2179.4299999999998</v>
          </cell>
          <cell r="F1835">
            <v>181.26</v>
          </cell>
          <cell r="G1835">
            <v>2360.69</v>
          </cell>
          <cell r="H1835">
            <v>15</v>
          </cell>
        </row>
        <row r="1836">
          <cell r="B1836" t="str">
            <v>35.01.170</v>
          </cell>
          <cell r="C1836" t="str">
            <v>Poste oficial completo com rede para voleibol</v>
          </cell>
          <cell r="D1836" t="str">
            <v>CJ</v>
          </cell>
          <cell r="E1836">
            <v>1765.63</v>
          </cell>
          <cell r="F1836">
            <v>181.26</v>
          </cell>
          <cell r="G1836">
            <v>1946.89</v>
          </cell>
          <cell r="H1836">
            <v>15</v>
          </cell>
        </row>
        <row r="1837">
          <cell r="B1837" t="str">
            <v>35.01.550</v>
          </cell>
          <cell r="C1837" t="str">
            <v>Piso em fibra de polipropileno corrugado para quadra de esportes, inclusive pintura</v>
          </cell>
          <cell r="D1837" t="str">
            <v>M2</v>
          </cell>
          <cell r="E1837">
            <v>182.01</v>
          </cell>
          <cell r="F1837">
            <v>37.299999999999997</v>
          </cell>
          <cell r="G1837">
            <v>219.31</v>
          </cell>
          <cell r="H1837">
            <v>15</v>
          </cell>
        </row>
        <row r="1838">
          <cell r="B1838" t="str">
            <v>35.03</v>
          </cell>
          <cell r="C1838" t="str">
            <v>Abrigo, guarita e quiosque</v>
          </cell>
          <cell r="D1838"/>
          <cell r="E1838"/>
          <cell r="F1838"/>
          <cell r="G1838"/>
          <cell r="H1838"/>
        </row>
        <row r="1839">
          <cell r="B1839" t="str">
            <v>35.03.030</v>
          </cell>
          <cell r="C1839" t="str">
            <v>Cancela automática metálica com barreira de alumínio de 3,50 até 4,00 m</v>
          </cell>
          <cell r="D1839" t="str">
            <v>UN</v>
          </cell>
          <cell r="E1839">
            <v>4699.9799999999996</v>
          </cell>
          <cell r="F1839">
            <v>106.65</v>
          </cell>
          <cell r="G1839">
            <v>4806.63</v>
          </cell>
          <cell r="H1839">
            <v>15</v>
          </cell>
        </row>
        <row r="1840">
          <cell r="B1840" t="str">
            <v>35.04</v>
          </cell>
          <cell r="C1840" t="str">
            <v>Bancos</v>
          </cell>
          <cell r="D1840"/>
          <cell r="E1840"/>
          <cell r="F1840"/>
          <cell r="G1840"/>
          <cell r="H1840"/>
        </row>
        <row r="1841">
          <cell r="B1841" t="str">
            <v>35.04.020</v>
          </cell>
          <cell r="C1841" t="str">
            <v>Banco contínuo em concreto vazado</v>
          </cell>
          <cell r="D1841" t="str">
            <v>M</v>
          </cell>
          <cell r="E1841">
            <v>122.74</v>
          </cell>
          <cell r="F1841">
            <v>109.32</v>
          </cell>
          <cell r="G1841">
            <v>232.06</v>
          </cell>
          <cell r="H1841">
            <v>15</v>
          </cell>
        </row>
        <row r="1842">
          <cell r="B1842" t="str">
            <v>35.04.120</v>
          </cell>
          <cell r="C1842" t="str">
            <v>Banco em concreto pré-moldado, comprimento 150 cm</v>
          </cell>
          <cell r="D1842" t="str">
            <v>UN</v>
          </cell>
          <cell r="E1842">
            <v>553.41999999999996</v>
          </cell>
          <cell r="F1842">
            <v>24.33</v>
          </cell>
          <cell r="G1842">
            <v>577.75</v>
          </cell>
          <cell r="H1842">
            <v>15</v>
          </cell>
        </row>
        <row r="1843">
          <cell r="B1843" t="str">
            <v>35.04.130</v>
          </cell>
          <cell r="C1843" t="str">
            <v>Banco de madeira sobre alvenaria</v>
          </cell>
          <cell r="D1843" t="str">
            <v>M2</v>
          </cell>
          <cell r="E1843">
            <v>172.2</v>
          </cell>
          <cell r="F1843">
            <v>68.14</v>
          </cell>
          <cell r="G1843">
            <v>240.34</v>
          </cell>
          <cell r="H1843">
            <v>15</v>
          </cell>
        </row>
        <row r="1844">
          <cell r="B1844" t="str">
            <v>35.04.140</v>
          </cell>
          <cell r="C1844" t="str">
            <v>Banco em concreto pré-moldado com pés vazados, comprimento 200 cm</v>
          </cell>
          <cell r="D1844" t="str">
            <v>UN</v>
          </cell>
          <cell r="E1844">
            <v>615.77</v>
          </cell>
          <cell r="F1844">
            <v>34.22</v>
          </cell>
          <cell r="G1844">
            <v>649.99</v>
          </cell>
          <cell r="H1844">
            <v>15</v>
          </cell>
        </row>
        <row r="1845">
          <cell r="B1845" t="str">
            <v>35.04.150</v>
          </cell>
          <cell r="C1845" t="str">
            <v>Banco em concreto pré-moldado com 3 pés, comprimento 300 cm</v>
          </cell>
          <cell r="D1845" t="str">
            <v>UN</v>
          </cell>
          <cell r="E1845">
            <v>876.02</v>
          </cell>
          <cell r="F1845">
            <v>51.33</v>
          </cell>
          <cell r="G1845">
            <v>927.35</v>
          </cell>
          <cell r="H1845">
            <v>15</v>
          </cell>
        </row>
        <row r="1846">
          <cell r="B1846" t="str">
            <v>35.05</v>
          </cell>
          <cell r="C1846" t="str">
            <v>Equipamento recreativo</v>
          </cell>
          <cell r="D1846"/>
          <cell r="E1846"/>
          <cell r="F1846"/>
          <cell r="G1846"/>
          <cell r="H1846"/>
        </row>
        <row r="1847">
          <cell r="B1847" t="str">
            <v>35.05.200</v>
          </cell>
          <cell r="C1847" t="str">
            <v>Centro de atividades em madeira rústica</v>
          </cell>
          <cell r="D1847" t="str">
            <v>CJ</v>
          </cell>
          <cell r="E1847">
            <v>5706.39</v>
          </cell>
          <cell r="F1847">
            <v>241.68</v>
          </cell>
          <cell r="G1847">
            <v>5948.07</v>
          </cell>
          <cell r="H1847">
            <v>15</v>
          </cell>
        </row>
        <row r="1848">
          <cell r="B1848" t="str">
            <v>35.05.210</v>
          </cell>
          <cell r="C1848" t="str">
            <v>Balanço duplo em madeira rústica</v>
          </cell>
          <cell r="D1848" t="str">
            <v>CJ</v>
          </cell>
          <cell r="E1848">
            <v>2997.79</v>
          </cell>
          <cell r="F1848">
            <v>241.68</v>
          </cell>
          <cell r="G1848">
            <v>3239.47</v>
          </cell>
          <cell r="H1848">
            <v>15</v>
          </cell>
        </row>
        <row r="1849">
          <cell r="B1849" t="str">
            <v>35.05.220</v>
          </cell>
          <cell r="C1849" t="str">
            <v>Gangorra dupla em madeira rústica</v>
          </cell>
          <cell r="D1849" t="str">
            <v>CJ</v>
          </cell>
          <cell r="E1849">
            <v>1788.24</v>
          </cell>
          <cell r="F1849">
            <v>241.68</v>
          </cell>
          <cell r="G1849">
            <v>2029.92</v>
          </cell>
          <cell r="H1849">
            <v>15</v>
          </cell>
        </row>
        <row r="1850">
          <cell r="B1850" t="str">
            <v>35.05.240</v>
          </cell>
          <cell r="C1850" t="str">
            <v>Gira-gira em ferro com assento de madeira (8 lugares)</v>
          </cell>
          <cell r="D1850" t="str">
            <v>CJ</v>
          </cell>
          <cell r="E1850">
            <v>3866.98</v>
          </cell>
          <cell r="F1850">
            <v>241.68</v>
          </cell>
          <cell r="G1850">
            <v>4108.66</v>
          </cell>
          <cell r="H1850">
            <v>15</v>
          </cell>
        </row>
        <row r="1851">
          <cell r="B1851" t="str">
            <v>35.07</v>
          </cell>
          <cell r="C1851" t="str">
            <v>Mastro para bandeiras</v>
          </cell>
          <cell r="D1851"/>
          <cell r="E1851"/>
          <cell r="F1851"/>
          <cell r="G1851"/>
          <cell r="H1851"/>
        </row>
        <row r="1852">
          <cell r="B1852" t="str">
            <v>35.07.020</v>
          </cell>
          <cell r="C1852" t="str">
            <v>Plataforma com 3 mastros galvanizados, h= 7,00 m</v>
          </cell>
          <cell r="D1852" t="str">
            <v>CJ</v>
          </cell>
          <cell r="E1852">
            <v>6196.64</v>
          </cell>
          <cell r="F1852">
            <v>384.15</v>
          </cell>
          <cell r="G1852">
            <v>6580.79</v>
          </cell>
          <cell r="H1852">
            <v>15</v>
          </cell>
        </row>
        <row r="1853">
          <cell r="B1853" t="str">
            <v>35.07.030</v>
          </cell>
          <cell r="C1853" t="str">
            <v>Plataforma com 3 mastros galvanizados, h= 9,00 m</v>
          </cell>
          <cell r="D1853" t="str">
            <v>CJ</v>
          </cell>
          <cell r="E1853">
            <v>8467.59</v>
          </cell>
          <cell r="F1853">
            <v>384.15</v>
          </cell>
          <cell r="G1853">
            <v>8851.74</v>
          </cell>
          <cell r="H1853">
            <v>15</v>
          </cell>
        </row>
        <row r="1854">
          <cell r="B1854" t="str">
            <v>35.07.060</v>
          </cell>
          <cell r="C1854" t="str">
            <v>Mastro para bandeira galvanizado, h= 9,00 m</v>
          </cell>
          <cell r="D1854" t="str">
            <v>UN</v>
          </cell>
          <cell r="E1854">
            <v>2809.84</v>
          </cell>
          <cell r="F1854">
            <v>56.73</v>
          </cell>
          <cell r="G1854">
            <v>2866.57</v>
          </cell>
          <cell r="H1854">
            <v>15</v>
          </cell>
        </row>
        <row r="1855">
          <cell r="B1855" t="str">
            <v>35.07.070</v>
          </cell>
          <cell r="C1855" t="str">
            <v>Mastro para bandeira galvanizado, h= 7,00 m</v>
          </cell>
          <cell r="D1855" t="str">
            <v>UN</v>
          </cell>
          <cell r="E1855">
            <v>2052.89</v>
          </cell>
          <cell r="F1855">
            <v>56.73</v>
          </cell>
          <cell r="G1855">
            <v>2109.62</v>
          </cell>
          <cell r="H1855">
            <v>15</v>
          </cell>
        </row>
        <row r="1856">
          <cell r="B1856" t="str">
            <v>35.20</v>
          </cell>
          <cell r="C1856" t="str">
            <v>Reparos, conservacoes e complementos - GRUPO 35</v>
          </cell>
          <cell r="D1856"/>
          <cell r="E1856"/>
          <cell r="F1856"/>
          <cell r="G1856"/>
          <cell r="H1856"/>
        </row>
        <row r="1857">
          <cell r="B1857" t="str">
            <v>35.20.010</v>
          </cell>
          <cell r="C1857" t="str">
            <v>Tela em polietileno, malha 10 x 10 cm, fio 2 mm</v>
          </cell>
          <cell r="D1857" t="str">
            <v>M2</v>
          </cell>
          <cell r="E1857">
            <v>13.32</v>
          </cell>
          <cell r="F1857"/>
          <cell r="G1857">
            <v>13.32</v>
          </cell>
          <cell r="H1857">
            <v>15</v>
          </cell>
        </row>
        <row r="1858">
          <cell r="B1858" t="str">
            <v>35.20.050</v>
          </cell>
          <cell r="C1858" t="str">
            <v>Conjunto de 4 lixeiras para coleta seletiva, com tampa basculante, capacidade 50 litros</v>
          </cell>
          <cell r="D1858" t="str">
            <v>UN</v>
          </cell>
          <cell r="E1858">
            <v>1235.07</v>
          </cell>
          <cell r="F1858">
            <v>37.76</v>
          </cell>
          <cell r="G1858">
            <v>1272.83</v>
          </cell>
          <cell r="H1858">
            <v>15</v>
          </cell>
        </row>
        <row r="1859">
          <cell r="B1859" t="str">
            <v>36</v>
          </cell>
          <cell r="C1859" t="str">
            <v>ENTRADA DE ENERGIA ELETRICA E TELEFONIA</v>
          </cell>
          <cell r="D1859"/>
          <cell r="E1859"/>
          <cell r="F1859"/>
          <cell r="G1859"/>
          <cell r="H1859"/>
        </row>
        <row r="1860">
          <cell r="B1860" t="str">
            <v>36.01</v>
          </cell>
          <cell r="C1860" t="str">
            <v>Entrada de energia - componentes</v>
          </cell>
          <cell r="D1860"/>
          <cell r="E1860"/>
          <cell r="F1860"/>
          <cell r="G1860"/>
          <cell r="H1860"/>
        </row>
        <row r="1861">
          <cell r="B1861" t="str">
            <v>36.01.242</v>
          </cell>
          <cell r="C1861" t="str">
            <v>Cubículo de média tensão, para uso ao tempo, classe 24 kV</v>
          </cell>
          <cell r="D1861" t="str">
            <v>CJ</v>
          </cell>
          <cell r="E1861">
            <v>160305.66</v>
          </cell>
          <cell r="F1861">
            <v>295.58</v>
          </cell>
          <cell r="G1861">
            <v>160601.24</v>
          </cell>
          <cell r="H1861">
            <v>15</v>
          </cell>
        </row>
        <row r="1862">
          <cell r="B1862" t="str">
            <v>36.01.252</v>
          </cell>
          <cell r="C1862" t="str">
            <v>Cubículo de média tensão, para uso ao tempo, classe 17,5 kV</v>
          </cell>
          <cell r="D1862" t="str">
            <v>CJ</v>
          </cell>
          <cell r="E1862">
            <v>136088.1</v>
          </cell>
          <cell r="F1862">
            <v>295.58</v>
          </cell>
          <cell r="G1862">
            <v>136383.67999999999</v>
          </cell>
          <cell r="H1862">
            <v>15</v>
          </cell>
        </row>
        <row r="1863">
          <cell r="B1863" t="str">
            <v>36.03</v>
          </cell>
          <cell r="C1863" t="str">
            <v>Caixas de entrada / medicao</v>
          </cell>
          <cell r="D1863"/>
          <cell r="E1863"/>
          <cell r="F1863"/>
          <cell r="G1863"/>
          <cell r="H1863"/>
        </row>
        <row r="1864">
          <cell r="B1864" t="str">
            <v>36.03.010</v>
          </cell>
          <cell r="C1864" t="str">
            <v>Caixa de medição tipo II (300 x 560 x 200) mm, padrão concessionárias</v>
          </cell>
          <cell r="D1864" t="str">
            <v>UN</v>
          </cell>
          <cell r="E1864">
            <v>137.44999999999999</v>
          </cell>
          <cell r="F1864">
            <v>193.21</v>
          </cell>
          <cell r="G1864">
            <v>330.66</v>
          </cell>
          <cell r="H1864">
            <v>15</v>
          </cell>
        </row>
        <row r="1865">
          <cell r="B1865" t="str">
            <v>36.03.020</v>
          </cell>
          <cell r="C1865" t="str">
            <v>Caixa de medição polifásica (500 x 600 x 200) mm, padrão concessionárias</v>
          </cell>
          <cell r="D1865" t="str">
            <v>UN</v>
          </cell>
          <cell r="E1865">
            <v>238.26</v>
          </cell>
          <cell r="F1865">
            <v>193.21</v>
          </cell>
          <cell r="G1865">
            <v>431.47</v>
          </cell>
          <cell r="H1865">
            <v>15</v>
          </cell>
        </row>
        <row r="1866">
          <cell r="B1866" t="str">
            <v>36.03.030</v>
          </cell>
          <cell r="C1866" t="str">
            <v>Caixa de medição externa tipo ´L´ (900 x 600 x 270) mm, padrão Concessionárias</v>
          </cell>
          <cell r="D1866" t="str">
            <v>UN</v>
          </cell>
          <cell r="E1866">
            <v>1158.6199999999999</v>
          </cell>
          <cell r="F1866">
            <v>223.32</v>
          </cell>
          <cell r="G1866">
            <v>1381.94</v>
          </cell>
          <cell r="H1866">
            <v>15</v>
          </cell>
        </row>
        <row r="1867">
          <cell r="B1867" t="str">
            <v>36.03.050</v>
          </cell>
          <cell r="C1867" t="str">
            <v>Caixa de medição externa tipo ´N´ (1300 x 1200 x 270) mm, padrão Concessionárias</v>
          </cell>
          <cell r="D1867" t="str">
            <v>UN</v>
          </cell>
          <cell r="E1867">
            <v>2683.2</v>
          </cell>
          <cell r="F1867">
            <v>223.32</v>
          </cell>
          <cell r="G1867">
            <v>2906.52</v>
          </cell>
          <cell r="H1867">
            <v>15</v>
          </cell>
        </row>
        <row r="1868">
          <cell r="B1868" t="str">
            <v>36.03.060</v>
          </cell>
          <cell r="C1868" t="str">
            <v>Caixa de medição externa tipo ´M´ (900 x 1200 x 270) mm, padrão Concessionárias</v>
          </cell>
          <cell r="D1868" t="str">
            <v>UN</v>
          </cell>
          <cell r="E1868">
            <v>1875.84</v>
          </cell>
          <cell r="F1868">
            <v>223.32</v>
          </cell>
          <cell r="G1868">
            <v>2099.16</v>
          </cell>
          <cell r="H1868">
            <v>15</v>
          </cell>
        </row>
        <row r="1869">
          <cell r="B1869" t="str">
            <v>36.03.080</v>
          </cell>
          <cell r="C1869" t="str">
            <v>Caixa para seccionadora tipo ´T´ (900 x 600 x 250) mm, padrão Concessionárias</v>
          </cell>
          <cell r="D1869" t="str">
            <v>UN</v>
          </cell>
          <cell r="E1869">
            <v>606</v>
          </cell>
          <cell r="F1869">
            <v>167.49</v>
          </cell>
          <cell r="G1869">
            <v>773.49</v>
          </cell>
          <cell r="H1869">
            <v>15</v>
          </cell>
        </row>
        <row r="1870">
          <cell r="B1870" t="str">
            <v>36.03.090</v>
          </cell>
          <cell r="C1870" t="str">
            <v>Caixa de medição interna tipo ´A1´ (1000 x 1000 x 300) mm, padrão Concessionárias</v>
          </cell>
          <cell r="D1870" t="str">
            <v>UN</v>
          </cell>
          <cell r="E1870">
            <v>1704.1</v>
          </cell>
          <cell r="F1870">
            <v>232.48</v>
          </cell>
          <cell r="G1870">
            <v>1936.58</v>
          </cell>
          <cell r="H1870">
            <v>15</v>
          </cell>
        </row>
        <row r="1871">
          <cell r="B1871" t="str">
            <v>36.03.120</v>
          </cell>
          <cell r="C1871" t="str">
            <v>Caixa de proteção para transformador de corrente, (1000 x 750 x 300) mm, padrão Concessionárias</v>
          </cell>
          <cell r="D1871" t="str">
            <v>UN</v>
          </cell>
          <cell r="E1871">
            <v>1093.29</v>
          </cell>
          <cell r="F1871">
            <v>223.32</v>
          </cell>
          <cell r="G1871">
            <v>1316.61</v>
          </cell>
          <cell r="H1871">
            <v>15</v>
          </cell>
        </row>
        <row r="1872">
          <cell r="B1872" t="str">
            <v>36.03.130</v>
          </cell>
          <cell r="C1872" t="str">
            <v>Caixa de proteção dos bornes do medidor, (300 x 250 x 90) mm, padrão Concessionárias</v>
          </cell>
          <cell r="D1872" t="str">
            <v>UN</v>
          </cell>
          <cell r="E1872">
            <v>126.74</v>
          </cell>
          <cell r="F1872">
            <v>111.66</v>
          </cell>
          <cell r="G1872">
            <v>238.4</v>
          </cell>
          <cell r="H1872">
            <v>15</v>
          </cell>
        </row>
        <row r="1873">
          <cell r="B1873" t="str">
            <v>36.03.150</v>
          </cell>
          <cell r="C1873" t="str">
            <v>Caixa de entrada tipo ´E´ (560 x 350 x 210) mm - padrão Concessionárias</v>
          </cell>
          <cell r="D1873" t="str">
            <v>UN</v>
          </cell>
          <cell r="E1873">
            <v>196.9</v>
          </cell>
          <cell r="F1873">
            <v>193.21</v>
          </cell>
          <cell r="G1873">
            <v>390.11</v>
          </cell>
          <cell r="H1873">
            <v>15</v>
          </cell>
        </row>
        <row r="1874">
          <cell r="B1874" t="str">
            <v>36.03.160</v>
          </cell>
          <cell r="C1874" t="str">
            <v>Caixa base lateral tipo ´N´ (1300 x 400 x 250) mm</v>
          </cell>
          <cell r="D1874" t="str">
            <v>UN</v>
          </cell>
          <cell r="E1874">
            <v>745.33</v>
          </cell>
          <cell r="F1874">
            <v>223.32</v>
          </cell>
          <cell r="G1874">
            <v>968.65</v>
          </cell>
          <cell r="H1874">
            <v>15</v>
          </cell>
        </row>
        <row r="1875">
          <cell r="B1875" t="str">
            <v>36.04</v>
          </cell>
          <cell r="C1875" t="str">
            <v>Suporte (Braquet)</v>
          </cell>
          <cell r="D1875"/>
          <cell r="E1875"/>
          <cell r="F1875"/>
          <cell r="G1875"/>
          <cell r="H1875"/>
        </row>
        <row r="1876">
          <cell r="B1876" t="str">
            <v>36.04.010</v>
          </cell>
          <cell r="C1876" t="str">
            <v>Suporte para 1 isolador de baixa tensão</v>
          </cell>
          <cell r="D1876" t="str">
            <v>UN</v>
          </cell>
          <cell r="E1876">
            <v>35.49</v>
          </cell>
          <cell r="F1876">
            <v>16.75</v>
          </cell>
          <cell r="G1876">
            <v>52.24</v>
          </cell>
          <cell r="H1876">
            <v>15</v>
          </cell>
        </row>
        <row r="1877">
          <cell r="B1877" t="str">
            <v>36.04.030</v>
          </cell>
          <cell r="C1877" t="str">
            <v>Suporte para 2 isoladores de baixa tensão</v>
          </cell>
          <cell r="D1877" t="str">
            <v>UN</v>
          </cell>
          <cell r="E1877">
            <v>52.85</v>
          </cell>
          <cell r="F1877">
            <v>16.75</v>
          </cell>
          <cell r="G1877">
            <v>69.599999999999994</v>
          </cell>
          <cell r="H1877">
            <v>15</v>
          </cell>
        </row>
        <row r="1878">
          <cell r="B1878" t="str">
            <v>36.04.050</v>
          </cell>
          <cell r="C1878" t="str">
            <v>Suporte para 3 isoladores de baixa tensão</v>
          </cell>
          <cell r="D1878" t="str">
            <v>UN</v>
          </cell>
          <cell r="E1878">
            <v>90.4</v>
          </cell>
          <cell r="F1878">
            <v>16.75</v>
          </cell>
          <cell r="G1878">
            <v>107.15</v>
          </cell>
          <cell r="H1878">
            <v>15</v>
          </cell>
        </row>
        <row r="1879">
          <cell r="B1879" t="str">
            <v>36.04.070</v>
          </cell>
          <cell r="C1879" t="str">
            <v>Suporte para 4 isoladores de baixa tensão</v>
          </cell>
          <cell r="D1879" t="str">
            <v>UN</v>
          </cell>
          <cell r="E1879">
            <v>122.77</v>
          </cell>
          <cell r="F1879">
            <v>16.75</v>
          </cell>
          <cell r="G1879">
            <v>139.52000000000001</v>
          </cell>
          <cell r="H1879">
            <v>15</v>
          </cell>
        </row>
        <row r="1880">
          <cell r="B1880" t="str">
            <v>36.05</v>
          </cell>
          <cell r="C1880" t="str">
            <v>Isoladores</v>
          </cell>
          <cell r="D1880"/>
          <cell r="E1880"/>
          <cell r="F1880"/>
          <cell r="G1880"/>
          <cell r="H1880"/>
        </row>
        <row r="1881">
          <cell r="B1881" t="str">
            <v>36.05.010</v>
          </cell>
          <cell r="C1881" t="str">
            <v>Isolador tipo roldana para baixa tensão de 76 x 79 mm</v>
          </cell>
          <cell r="D1881" t="str">
            <v>UN</v>
          </cell>
          <cell r="E1881">
            <v>45.84</v>
          </cell>
          <cell r="F1881">
            <v>11.16</v>
          </cell>
          <cell r="G1881">
            <v>57</v>
          </cell>
          <cell r="H1881">
            <v>15</v>
          </cell>
        </row>
        <row r="1882">
          <cell r="B1882" t="str">
            <v>36.05.040</v>
          </cell>
          <cell r="C1882" t="str">
            <v>Isolador tipo disco para 15 kV de 6´ - 150 mm</v>
          </cell>
          <cell r="D1882" t="str">
            <v>UN</v>
          </cell>
          <cell r="E1882">
            <v>90.26</v>
          </cell>
          <cell r="F1882">
            <v>11.16</v>
          </cell>
          <cell r="G1882">
            <v>101.42</v>
          </cell>
          <cell r="H1882">
            <v>15</v>
          </cell>
        </row>
        <row r="1883">
          <cell r="B1883" t="str">
            <v>36.05.080</v>
          </cell>
          <cell r="C1883" t="str">
            <v>Isolador tipo pino para 15 kV, inclusive pino (poste)</v>
          </cell>
          <cell r="D1883" t="str">
            <v>UN</v>
          </cell>
          <cell r="E1883">
            <v>80.510000000000005</v>
          </cell>
          <cell r="F1883">
            <v>41.87</v>
          </cell>
          <cell r="G1883">
            <v>122.38</v>
          </cell>
          <cell r="H1883">
            <v>15</v>
          </cell>
        </row>
        <row r="1884">
          <cell r="B1884" t="str">
            <v>36.05.100</v>
          </cell>
          <cell r="C1884" t="str">
            <v>Isolador pedestal para 15 kV</v>
          </cell>
          <cell r="D1884" t="str">
            <v>UN</v>
          </cell>
          <cell r="E1884">
            <v>154.82</v>
          </cell>
          <cell r="F1884">
            <v>11.16</v>
          </cell>
          <cell r="G1884">
            <v>165.98</v>
          </cell>
          <cell r="H1884">
            <v>15</v>
          </cell>
        </row>
        <row r="1885">
          <cell r="B1885" t="str">
            <v>36.05.110</v>
          </cell>
          <cell r="C1885" t="str">
            <v>Isolador pedestal para 25 kV</v>
          </cell>
          <cell r="D1885" t="str">
            <v>UN</v>
          </cell>
          <cell r="E1885">
            <v>210.25</v>
          </cell>
          <cell r="F1885">
            <v>11.16</v>
          </cell>
          <cell r="G1885">
            <v>221.41</v>
          </cell>
          <cell r="H1885">
            <v>15</v>
          </cell>
        </row>
        <row r="1886">
          <cell r="B1886" t="str">
            <v>36.06</v>
          </cell>
          <cell r="C1886" t="str">
            <v>Muflas e terminais</v>
          </cell>
          <cell r="D1886"/>
          <cell r="E1886"/>
          <cell r="F1886"/>
          <cell r="G1886"/>
          <cell r="H1886"/>
        </row>
        <row r="1887">
          <cell r="B1887" t="str">
            <v>36.06.060</v>
          </cell>
          <cell r="C1887" t="str">
            <v>Terminal modular (mufla) unipolar externo para cabo até 70 mm²/15 kV</v>
          </cell>
          <cell r="D1887" t="str">
            <v>CJ</v>
          </cell>
          <cell r="E1887">
            <v>526.51</v>
          </cell>
          <cell r="F1887">
            <v>27.92</v>
          </cell>
          <cell r="G1887">
            <v>554.42999999999995</v>
          </cell>
          <cell r="H1887">
            <v>15</v>
          </cell>
        </row>
        <row r="1888">
          <cell r="B1888" t="str">
            <v>36.06.080</v>
          </cell>
          <cell r="C1888" t="str">
            <v>Terminal modular (mufla) unipolar interno para cabo até 70 mm²/15 kV</v>
          </cell>
          <cell r="D1888" t="str">
            <v>CJ</v>
          </cell>
          <cell r="E1888">
            <v>446.04</v>
          </cell>
          <cell r="F1888">
            <v>27.92</v>
          </cell>
          <cell r="G1888">
            <v>473.96</v>
          </cell>
          <cell r="H1888">
            <v>15</v>
          </cell>
        </row>
        <row r="1889">
          <cell r="B1889" t="str">
            <v>36.07</v>
          </cell>
          <cell r="C1889" t="str">
            <v>Para-raios de media tensao</v>
          </cell>
          <cell r="D1889"/>
          <cell r="E1889"/>
          <cell r="F1889"/>
          <cell r="G1889"/>
          <cell r="H1889"/>
        </row>
        <row r="1890">
          <cell r="B1890" t="str">
            <v>36.07.010</v>
          </cell>
          <cell r="C1890" t="str">
            <v>Para-raios de distribuição, classe 12 kV/5 kA, completo, encapsulado com polímero</v>
          </cell>
          <cell r="D1890" t="str">
            <v>UN</v>
          </cell>
          <cell r="E1890">
            <v>246.51</v>
          </cell>
          <cell r="F1890">
            <v>26.18</v>
          </cell>
          <cell r="G1890">
            <v>272.69</v>
          </cell>
          <cell r="H1890">
            <v>15</v>
          </cell>
        </row>
        <row r="1891">
          <cell r="B1891" t="str">
            <v>36.07.030</v>
          </cell>
          <cell r="C1891" t="str">
            <v>Para-raios de distribuição, classe 12 kV/10 kA, completo, encapsulado com polímero</v>
          </cell>
          <cell r="D1891" t="str">
            <v>UN</v>
          </cell>
          <cell r="E1891">
            <v>217.19</v>
          </cell>
          <cell r="F1891">
            <v>26.18</v>
          </cell>
          <cell r="G1891">
            <v>243.37</v>
          </cell>
          <cell r="H1891">
            <v>15</v>
          </cell>
        </row>
        <row r="1892">
          <cell r="B1892" t="str">
            <v>36.07.050</v>
          </cell>
          <cell r="C1892" t="str">
            <v>Para-raios de distribuição, classe 15 kV/5 kA, completo, encapsulado com polímero</v>
          </cell>
          <cell r="D1892" t="str">
            <v>UN</v>
          </cell>
          <cell r="E1892">
            <v>252.64</v>
          </cell>
          <cell r="F1892">
            <v>26.18</v>
          </cell>
          <cell r="G1892">
            <v>278.82</v>
          </cell>
          <cell r="H1892">
            <v>15</v>
          </cell>
        </row>
        <row r="1893">
          <cell r="B1893" t="str">
            <v>36.07.060</v>
          </cell>
          <cell r="C1893" t="str">
            <v>Para-raios de distribuição, classe 15 kV/10 kA, completo, encapsulado com polímero</v>
          </cell>
          <cell r="D1893" t="str">
            <v>UN</v>
          </cell>
          <cell r="E1893">
            <v>217.23</v>
          </cell>
          <cell r="F1893">
            <v>26.18</v>
          </cell>
          <cell r="G1893">
            <v>243.41</v>
          </cell>
          <cell r="H1893">
            <v>15</v>
          </cell>
        </row>
        <row r="1894">
          <cell r="B1894" t="str">
            <v>36.08</v>
          </cell>
          <cell r="C1894" t="str">
            <v>Gerador e grupo gerador</v>
          </cell>
          <cell r="D1894"/>
          <cell r="E1894"/>
          <cell r="F1894"/>
          <cell r="G1894"/>
          <cell r="H1894"/>
        </row>
        <row r="1895">
          <cell r="B1895" t="str">
            <v>36.08.030</v>
          </cell>
          <cell r="C1895" t="str">
            <v>Grupo gerador com potência de 250/228 kVA, variação de + ou - 5% - completo</v>
          </cell>
          <cell r="D1895" t="str">
            <v>UN</v>
          </cell>
          <cell r="E1895">
            <v>208932.47</v>
          </cell>
          <cell r="F1895">
            <v>2148.88</v>
          </cell>
          <cell r="G1895">
            <v>211081.35</v>
          </cell>
          <cell r="H1895">
            <v>15</v>
          </cell>
        </row>
        <row r="1896">
          <cell r="B1896" t="str">
            <v>36.08.040</v>
          </cell>
          <cell r="C1896" t="str">
            <v>Grupo gerador com potência de 350/320 kVA, variação de + ou - 10% - completo</v>
          </cell>
          <cell r="D1896" t="str">
            <v>UN</v>
          </cell>
          <cell r="E1896">
            <v>236344.09</v>
          </cell>
          <cell r="F1896">
            <v>2148.88</v>
          </cell>
          <cell r="G1896">
            <v>238492.97</v>
          </cell>
          <cell r="H1896">
            <v>15</v>
          </cell>
        </row>
        <row r="1897">
          <cell r="B1897" t="str">
            <v>36.08.050</v>
          </cell>
          <cell r="C1897" t="str">
            <v>Grupo gerador com potência de 88/80 kVA, variação de + ou - 10% - completo</v>
          </cell>
          <cell r="D1897" t="str">
            <v>UN</v>
          </cell>
          <cell r="E1897">
            <v>104026.06</v>
          </cell>
          <cell r="F1897">
            <v>2148.88</v>
          </cell>
          <cell r="G1897">
            <v>106174.94</v>
          </cell>
          <cell r="H1897">
            <v>15</v>
          </cell>
        </row>
        <row r="1898">
          <cell r="B1898" t="str">
            <v>36.08.060</v>
          </cell>
          <cell r="C1898" t="str">
            <v>Grupo gerador com potência de 165/150 kVA, variação de + ou - 5% - completo</v>
          </cell>
          <cell r="D1898" t="str">
            <v>UN</v>
          </cell>
          <cell r="E1898">
            <v>122412.5</v>
          </cell>
          <cell r="F1898">
            <v>2148.88</v>
          </cell>
          <cell r="G1898">
            <v>124561.38</v>
          </cell>
          <cell r="H1898">
            <v>15</v>
          </cell>
        </row>
        <row r="1899">
          <cell r="B1899" t="str">
            <v>36.08.100</v>
          </cell>
          <cell r="C1899" t="str">
            <v>Grupo gerador com potência de 55/50 kVA, variação de + ou - 10% - completo</v>
          </cell>
          <cell r="D1899" t="str">
            <v>UN</v>
          </cell>
          <cell r="E1899">
            <v>97275.09</v>
          </cell>
          <cell r="F1899">
            <v>1146.7</v>
          </cell>
          <cell r="G1899">
            <v>98421.79</v>
          </cell>
          <cell r="H1899">
            <v>15</v>
          </cell>
        </row>
        <row r="1900">
          <cell r="B1900" t="str">
            <v>36.08.110</v>
          </cell>
          <cell r="C1900" t="str">
            <v>Grupo gerador com potência de 180/168 kVA, variação de + ou - 5% - completo</v>
          </cell>
          <cell r="D1900" t="str">
            <v>UN</v>
          </cell>
          <cell r="E1900">
            <v>148281.94</v>
          </cell>
          <cell r="F1900">
            <v>2148.88</v>
          </cell>
          <cell r="G1900">
            <v>150430.82</v>
          </cell>
          <cell r="H1900">
            <v>15</v>
          </cell>
        </row>
        <row r="1901">
          <cell r="B1901" t="str">
            <v>36.08.290</v>
          </cell>
          <cell r="C1901" t="str">
            <v>Grupo gerador com potência de 563/513 kVA, variação de + ou - 10% - completo</v>
          </cell>
          <cell r="D1901" t="str">
            <v>UN</v>
          </cell>
          <cell r="E1901">
            <v>486239.34</v>
          </cell>
          <cell r="F1901">
            <v>2378.2199999999998</v>
          </cell>
          <cell r="G1901">
            <v>488617.56</v>
          </cell>
          <cell r="H1901">
            <v>15</v>
          </cell>
        </row>
        <row r="1902">
          <cell r="B1902" t="str">
            <v>36.08.350</v>
          </cell>
          <cell r="C1902" t="str">
            <v>Grupo gerador carenado com potência de 150/136 kVA, variação de + ou - 5% - completo</v>
          </cell>
          <cell r="D1902" t="str">
            <v>UN</v>
          </cell>
          <cell r="E1902">
            <v>150540.10999999999</v>
          </cell>
          <cell r="F1902">
            <v>2148.88</v>
          </cell>
          <cell r="G1902">
            <v>152688.99</v>
          </cell>
          <cell r="H1902">
            <v>15</v>
          </cell>
        </row>
        <row r="1903">
          <cell r="B1903" t="str">
            <v>36.08.360</v>
          </cell>
          <cell r="C1903" t="str">
            <v>Grupo gerador carenado com potência de 460/434 kVA, variação de + ou - 10% - completo</v>
          </cell>
          <cell r="D1903" t="str">
            <v>UN</v>
          </cell>
          <cell r="E1903">
            <v>441400.69</v>
          </cell>
          <cell r="F1903">
            <v>2357.08</v>
          </cell>
          <cell r="G1903">
            <v>443757.77</v>
          </cell>
          <cell r="H1903">
            <v>15</v>
          </cell>
        </row>
        <row r="1904">
          <cell r="B1904" t="str">
            <v>36.08.540</v>
          </cell>
          <cell r="C1904" t="str">
            <v>Grupo gerador com potência de 460/434 kVA, variação de + ou - 10% - completo</v>
          </cell>
          <cell r="D1904" t="str">
            <v>UN</v>
          </cell>
          <cell r="E1904">
            <v>403212.47</v>
          </cell>
          <cell r="F1904">
            <v>2378.2199999999998</v>
          </cell>
          <cell r="G1904">
            <v>405590.69</v>
          </cell>
          <cell r="H1904">
            <v>15</v>
          </cell>
        </row>
        <row r="1905">
          <cell r="B1905" t="str">
            <v>36.09</v>
          </cell>
          <cell r="C1905" t="str">
            <v>Transformador de entrada</v>
          </cell>
          <cell r="D1905"/>
          <cell r="E1905"/>
          <cell r="F1905"/>
          <cell r="G1905"/>
          <cell r="H1905"/>
        </row>
        <row r="1906">
          <cell r="B1906" t="str">
            <v>36.09.020</v>
          </cell>
          <cell r="C1906" t="str">
            <v>Transformador de potência trifásico de 225 kVA, classe 15 kV, a óleo</v>
          </cell>
          <cell r="D1906" t="str">
            <v>UN</v>
          </cell>
          <cell r="E1906">
            <v>41849.94</v>
          </cell>
          <cell r="F1906">
            <v>1146.7</v>
          </cell>
          <cell r="G1906">
            <v>42996.639999999999</v>
          </cell>
          <cell r="H1906">
            <v>15</v>
          </cell>
        </row>
        <row r="1907">
          <cell r="B1907" t="str">
            <v>36.09.050</v>
          </cell>
          <cell r="C1907" t="str">
            <v>Transformador de potência trifásico de 150 kVA, classe 15 kV, a óleo</v>
          </cell>
          <cell r="D1907" t="str">
            <v>UN</v>
          </cell>
          <cell r="E1907">
            <v>30571.95</v>
          </cell>
          <cell r="F1907">
            <v>1146.7</v>
          </cell>
          <cell r="G1907">
            <v>31718.65</v>
          </cell>
          <cell r="H1907">
            <v>15</v>
          </cell>
        </row>
        <row r="1908">
          <cell r="B1908" t="str">
            <v>36.09.060</v>
          </cell>
          <cell r="C1908" t="str">
            <v>Transformador de potência trifásico de 500 kVA, classe 15 kV, a seco</v>
          </cell>
          <cell r="D1908" t="str">
            <v>UN</v>
          </cell>
          <cell r="E1908">
            <v>83399.78</v>
          </cell>
          <cell r="F1908">
            <v>1834.72</v>
          </cell>
          <cell r="G1908">
            <v>85234.5</v>
          </cell>
          <cell r="H1908">
            <v>15</v>
          </cell>
        </row>
        <row r="1909">
          <cell r="B1909" t="str">
            <v>36.09.070</v>
          </cell>
          <cell r="C1909" t="str">
            <v>Transformador de potência trifásico de 1000 kVA, classe 15 kV, a seco com cabine</v>
          </cell>
          <cell r="D1909" t="str">
            <v>UN</v>
          </cell>
          <cell r="E1909">
            <v>128335.28</v>
          </cell>
          <cell r="F1909">
            <v>1834.72</v>
          </cell>
          <cell r="G1909">
            <v>130170</v>
          </cell>
          <cell r="H1909">
            <v>15</v>
          </cell>
        </row>
        <row r="1910">
          <cell r="B1910" t="str">
            <v>36.09.100</v>
          </cell>
          <cell r="C1910" t="str">
            <v>Transformador de potência trifásico de 5 kVA, classe 0,6 kV, a seco com cabine</v>
          </cell>
          <cell r="D1910" t="str">
            <v>UN</v>
          </cell>
          <cell r="E1910">
            <v>5228.5600000000004</v>
          </cell>
          <cell r="F1910">
            <v>458.68</v>
          </cell>
          <cell r="G1910">
            <v>5687.24</v>
          </cell>
          <cell r="H1910">
            <v>15</v>
          </cell>
        </row>
        <row r="1911">
          <cell r="B1911" t="str">
            <v>36.09.110</v>
          </cell>
          <cell r="C1911" t="str">
            <v>Transformador de potência trifásico de 7,5 kVA, classe 0,6 kV, a seco com cabine</v>
          </cell>
          <cell r="D1911" t="str">
            <v>UN</v>
          </cell>
          <cell r="E1911">
            <v>6609.29</v>
          </cell>
          <cell r="F1911">
            <v>458.68</v>
          </cell>
          <cell r="G1911">
            <v>7067.97</v>
          </cell>
          <cell r="H1911">
            <v>15</v>
          </cell>
        </row>
        <row r="1912">
          <cell r="B1912" t="str">
            <v>36.09.150</v>
          </cell>
          <cell r="C1912" t="str">
            <v>Transformador de potência trifásico de 75 kVA, classe 15 kV, a óleo</v>
          </cell>
          <cell r="D1912" t="str">
            <v>UN</v>
          </cell>
          <cell r="E1912">
            <v>22019.39</v>
          </cell>
          <cell r="F1912">
            <v>1146.7</v>
          </cell>
          <cell r="G1912">
            <v>23166.09</v>
          </cell>
          <cell r="H1912">
            <v>15</v>
          </cell>
        </row>
        <row r="1913">
          <cell r="B1913" t="str">
            <v>36.09.170</v>
          </cell>
          <cell r="C1913" t="str">
            <v>Transformador de potência trifásico de 300 kVA, classe 15 kV, a óleo</v>
          </cell>
          <cell r="D1913" t="str">
            <v>UN</v>
          </cell>
          <cell r="E1913">
            <v>49804.98</v>
          </cell>
          <cell r="F1913">
            <v>1146.7</v>
          </cell>
          <cell r="G1913">
            <v>50951.68</v>
          </cell>
          <cell r="H1913">
            <v>15</v>
          </cell>
        </row>
        <row r="1914">
          <cell r="B1914" t="str">
            <v>36.09.180</v>
          </cell>
          <cell r="C1914" t="str">
            <v>Transformador de potência trifásico de 112,5 kVA, classe 15 kV, a óleo</v>
          </cell>
          <cell r="D1914" t="str">
            <v>UN</v>
          </cell>
          <cell r="E1914">
            <v>24879.35</v>
          </cell>
          <cell r="F1914">
            <v>1146.7</v>
          </cell>
          <cell r="G1914">
            <v>26026.05</v>
          </cell>
          <cell r="H1914">
            <v>15</v>
          </cell>
        </row>
        <row r="1915">
          <cell r="B1915" t="str">
            <v>36.09.220</v>
          </cell>
          <cell r="C1915" t="str">
            <v>Transformador de potência trifásico de 500 kVA, classe 15 kV, a seco com cabine</v>
          </cell>
          <cell r="D1915" t="str">
            <v>UN</v>
          </cell>
          <cell r="E1915">
            <v>101494.45</v>
          </cell>
          <cell r="F1915">
            <v>1834.72</v>
          </cell>
          <cell r="G1915">
            <v>103329.17</v>
          </cell>
          <cell r="H1915">
            <v>15</v>
          </cell>
        </row>
        <row r="1916">
          <cell r="B1916" t="str">
            <v>36.09.230</v>
          </cell>
          <cell r="C1916" t="str">
            <v>Transformador de potência trifásico de 30 kVA, classe 1,2 KV, a seco com cabine</v>
          </cell>
          <cell r="D1916" t="str">
            <v>UN</v>
          </cell>
          <cell r="E1916">
            <v>17831.259999999998</v>
          </cell>
          <cell r="F1916">
            <v>458.68</v>
          </cell>
          <cell r="G1916">
            <v>18289.939999999999</v>
          </cell>
          <cell r="H1916">
            <v>15</v>
          </cell>
        </row>
        <row r="1917">
          <cell r="B1917" t="str">
            <v>36.09.250</v>
          </cell>
          <cell r="C1917" t="str">
            <v>Transformador de potência trifásico de 500 kVA, classe 15 kV, a óleo</v>
          </cell>
          <cell r="D1917" t="str">
            <v>UN</v>
          </cell>
          <cell r="E1917">
            <v>76339.47</v>
          </cell>
          <cell r="F1917">
            <v>1834.72</v>
          </cell>
          <cell r="G1917">
            <v>78174.19</v>
          </cell>
          <cell r="H1917">
            <v>15</v>
          </cell>
        </row>
        <row r="1918">
          <cell r="B1918" t="str">
            <v>36.09.300</v>
          </cell>
          <cell r="C1918" t="str">
            <v>Transformador de potência trifásico de 750 kVA, classe 15 kV, a óleo</v>
          </cell>
          <cell r="D1918" t="str">
            <v>UN</v>
          </cell>
          <cell r="E1918">
            <v>96209.63</v>
          </cell>
          <cell r="F1918">
            <v>1834.72</v>
          </cell>
          <cell r="G1918">
            <v>98044.35</v>
          </cell>
          <cell r="H1918">
            <v>15</v>
          </cell>
        </row>
        <row r="1919">
          <cell r="B1919" t="str">
            <v>36.09.360</v>
          </cell>
          <cell r="C1919" t="str">
            <v>Transformador de potência trifásico de 750 kVA, classe 15 kV, a seco</v>
          </cell>
          <cell r="D1919" t="str">
            <v>UN</v>
          </cell>
          <cell r="E1919">
            <v>140333.71</v>
          </cell>
          <cell r="F1919">
            <v>1834.72</v>
          </cell>
          <cell r="G1919">
            <v>142168.43</v>
          </cell>
          <cell r="H1919">
            <v>15</v>
          </cell>
        </row>
        <row r="1920">
          <cell r="B1920" t="str">
            <v>36.09.370</v>
          </cell>
          <cell r="C1920" t="str">
            <v>Transformador de potência trifásico de 300 kVA, classe 15 kV, a seco</v>
          </cell>
          <cell r="D1920" t="str">
            <v>UN</v>
          </cell>
          <cell r="E1920">
            <v>75853.789999999994</v>
          </cell>
          <cell r="F1920">
            <v>1146.7</v>
          </cell>
          <cell r="G1920">
            <v>77000.490000000005</v>
          </cell>
          <cell r="H1920">
            <v>15</v>
          </cell>
        </row>
        <row r="1921">
          <cell r="B1921" t="str">
            <v>36.09.410</v>
          </cell>
          <cell r="C1921" t="str">
            <v>Transformador de potência trifásico de 45 kVA, classe 15 kV, a seco</v>
          </cell>
          <cell r="D1921" t="str">
            <v>UN</v>
          </cell>
          <cell r="E1921">
            <v>39766.17</v>
          </cell>
          <cell r="F1921">
            <v>1146.7</v>
          </cell>
          <cell r="G1921">
            <v>40912.870000000003</v>
          </cell>
          <cell r="H1921">
            <v>15</v>
          </cell>
        </row>
        <row r="1922">
          <cell r="B1922" t="str">
            <v>36.09.440</v>
          </cell>
          <cell r="C1922" t="str">
            <v>Transformador de potência trifásico de 500 kVA, classe 15 kV, a óleo - tipo pedestal</v>
          </cell>
          <cell r="D1922" t="str">
            <v>UN</v>
          </cell>
          <cell r="E1922">
            <v>140664.21</v>
          </cell>
          <cell r="F1922">
            <v>1834.72</v>
          </cell>
          <cell r="G1922">
            <v>142498.93</v>
          </cell>
          <cell r="H1922">
            <v>15</v>
          </cell>
        </row>
        <row r="1923">
          <cell r="B1923" t="str">
            <v>36.09.480</v>
          </cell>
          <cell r="C1923" t="str">
            <v>Transformador trifásico a seco de 112,5 kVA, encapsulado em resina epóxi sob vácuo</v>
          </cell>
          <cell r="D1923" t="str">
            <v>UN</v>
          </cell>
          <cell r="E1923">
            <v>43329.58</v>
          </cell>
          <cell r="F1923">
            <v>1146.7</v>
          </cell>
          <cell r="G1923">
            <v>44476.28</v>
          </cell>
          <cell r="H1923">
            <v>15</v>
          </cell>
        </row>
        <row r="1924">
          <cell r="B1924" t="str">
            <v>36.09.490</v>
          </cell>
          <cell r="C1924" t="str">
            <v>Transformador trifásico a seco de 150 kVA, encapsulado em resina epóxi sob vácuo</v>
          </cell>
          <cell r="D1924" t="str">
            <v>UN</v>
          </cell>
          <cell r="E1924">
            <v>48989.06</v>
          </cell>
          <cell r="F1924">
            <v>1146.7</v>
          </cell>
          <cell r="G1924">
            <v>50135.76</v>
          </cell>
          <cell r="H1924">
            <v>15</v>
          </cell>
        </row>
        <row r="1925">
          <cell r="B1925" t="str">
            <v>36.20</v>
          </cell>
          <cell r="C1925" t="str">
            <v>Reparos, conservacoes e complementos - GRUPO 36</v>
          </cell>
          <cell r="D1925"/>
          <cell r="E1925"/>
          <cell r="F1925"/>
          <cell r="G1925"/>
          <cell r="H1925"/>
        </row>
        <row r="1926">
          <cell r="B1926" t="str">
            <v>36.20.010</v>
          </cell>
          <cell r="C1926" t="str">
            <v>Vergalhão de cobre eletrolítico, diâmetro de 3/8´</v>
          </cell>
          <cell r="D1926" t="str">
            <v>M</v>
          </cell>
          <cell r="E1926">
            <v>70.680000000000007</v>
          </cell>
          <cell r="F1926">
            <v>22.33</v>
          </cell>
          <cell r="G1926">
            <v>93.01</v>
          </cell>
          <cell r="H1926">
            <v>15</v>
          </cell>
        </row>
        <row r="1927">
          <cell r="B1927" t="str">
            <v>36.20.030</v>
          </cell>
          <cell r="C1927" t="str">
            <v>União angular para vergalhão, diâmetro de 3/8´</v>
          </cell>
          <cell r="D1927" t="str">
            <v>UN</v>
          </cell>
          <cell r="E1927">
            <v>48.66</v>
          </cell>
          <cell r="F1927">
            <v>11.16</v>
          </cell>
          <cell r="G1927">
            <v>59.82</v>
          </cell>
          <cell r="H1927">
            <v>15</v>
          </cell>
        </row>
        <row r="1928">
          <cell r="B1928" t="str">
            <v>36.20.050</v>
          </cell>
          <cell r="C1928" t="str">
            <v>Terminal para vergalhão, diâmetro de 3/8´</v>
          </cell>
          <cell r="D1928" t="str">
            <v>UN</v>
          </cell>
          <cell r="E1928">
            <v>22.96</v>
          </cell>
          <cell r="F1928">
            <v>11.16</v>
          </cell>
          <cell r="G1928">
            <v>34.119999999999997</v>
          </cell>
          <cell r="H1928">
            <v>15</v>
          </cell>
        </row>
        <row r="1929">
          <cell r="B1929" t="str">
            <v>36.20.060</v>
          </cell>
          <cell r="C1929" t="str">
            <v>Braçadeira para fixação de eletroduto, até 4´</v>
          </cell>
          <cell r="D1929" t="str">
            <v>UN</v>
          </cell>
          <cell r="E1929">
            <v>3.13</v>
          </cell>
          <cell r="F1929">
            <v>8.3800000000000008</v>
          </cell>
          <cell r="G1929">
            <v>11.51</v>
          </cell>
          <cell r="H1929">
            <v>15</v>
          </cell>
        </row>
        <row r="1930">
          <cell r="B1930" t="str">
            <v>36.20.070</v>
          </cell>
          <cell r="C1930" t="str">
            <v>Prensa vergalhão ´T´, diâmetro de 3/8´</v>
          </cell>
          <cell r="D1930" t="str">
            <v>UN</v>
          </cell>
          <cell r="E1930">
            <v>26.46</v>
          </cell>
          <cell r="F1930">
            <v>11.16</v>
          </cell>
          <cell r="G1930">
            <v>37.619999999999997</v>
          </cell>
          <cell r="H1930">
            <v>15</v>
          </cell>
        </row>
        <row r="1931">
          <cell r="B1931" t="str">
            <v>36.20.090</v>
          </cell>
          <cell r="C1931" t="str">
            <v>Vara para manobra em cabine em fibra de vidro, para tensão até 36 kV</v>
          </cell>
          <cell r="D1931" t="str">
            <v>UN</v>
          </cell>
          <cell r="E1931">
            <v>843.89</v>
          </cell>
          <cell r="F1931">
            <v>1.1399999999999999</v>
          </cell>
          <cell r="G1931">
            <v>845.03</v>
          </cell>
          <cell r="H1931">
            <v>15</v>
          </cell>
        </row>
        <row r="1932">
          <cell r="B1932" t="str">
            <v>36.20.100</v>
          </cell>
          <cell r="C1932" t="str">
            <v>Bucha para passagem interna/externa com isolação para 15 kV</v>
          </cell>
          <cell r="D1932" t="str">
            <v>UN</v>
          </cell>
          <cell r="E1932">
            <v>541.12</v>
          </cell>
          <cell r="F1932">
            <v>27.92</v>
          </cell>
          <cell r="G1932">
            <v>569.04</v>
          </cell>
          <cell r="H1932">
            <v>15</v>
          </cell>
        </row>
        <row r="1933">
          <cell r="B1933" t="str">
            <v>36.20.120</v>
          </cell>
          <cell r="C1933" t="str">
            <v>Chapa de ferro de 1,50 x 0,50 m para bucha de passagem</v>
          </cell>
          <cell r="D1933" t="str">
            <v>UN</v>
          </cell>
          <cell r="E1933">
            <v>247.58</v>
          </cell>
          <cell r="F1933">
            <v>27.92</v>
          </cell>
          <cell r="G1933">
            <v>275.5</v>
          </cell>
          <cell r="H1933">
            <v>15</v>
          </cell>
        </row>
        <row r="1934">
          <cell r="B1934" t="str">
            <v>36.20.140</v>
          </cell>
          <cell r="C1934" t="str">
            <v>Cruzeta de madeira de 2400 mm</v>
          </cell>
          <cell r="D1934" t="str">
            <v>UN</v>
          </cell>
          <cell r="E1934">
            <v>314.39</v>
          </cell>
          <cell r="F1934">
            <v>157.08000000000001</v>
          </cell>
          <cell r="G1934">
            <v>471.47</v>
          </cell>
          <cell r="H1934">
            <v>15</v>
          </cell>
        </row>
        <row r="1935">
          <cell r="B1935" t="str">
            <v>36.20.180</v>
          </cell>
          <cell r="C1935" t="str">
            <v>Luva isolante de borracha, acima de 10 até 20 kV</v>
          </cell>
          <cell r="D1935" t="str">
            <v>PAR</v>
          </cell>
          <cell r="E1935">
            <v>611.67999999999995</v>
          </cell>
          <cell r="F1935">
            <v>1.1399999999999999</v>
          </cell>
          <cell r="G1935">
            <v>612.82000000000005</v>
          </cell>
          <cell r="H1935">
            <v>15</v>
          </cell>
        </row>
        <row r="1936">
          <cell r="B1936" t="str">
            <v>36.20.200</v>
          </cell>
          <cell r="C1936" t="str">
            <v>Mão francesa de 700 mm</v>
          </cell>
          <cell r="D1936" t="str">
            <v>UN</v>
          </cell>
          <cell r="E1936">
            <v>31.9</v>
          </cell>
          <cell r="F1936">
            <v>55.83</v>
          </cell>
          <cell r="G1936">
            <v>87.73</v>
          </cell>
          <cell r="H1936">
            <v>15</v>
          </cell>
        </row>
        <row r="1937">
          <cell r="B1937" t="str">
            <v>36.20.210</v>
          </cell>
          <cell r="C1937" t="str">
            <v>Luva isolante de borracha, até 10 kV</v>
          </cell>
          <cell r="D1937" t="str">
            <v>PAR</v>
          </cell>
          <cell r="E1937">
            <v>466.94</v>
          </cell>
          <cell r="F1937">
            <v>1.1399999999999999</v>
          </cell>
          <cell r="G1937">
            <v>468.08</v>
          </cell>
          <cell r="H1937">
            <v>15</v>
          </cell>
        </row>
        <row r="1938">
          <cell r="B1938" t="str">
            <v>36.20.220</v>
          </cell>
          <cell r="C1938" t="str">
            <v>Mudança de tap do transformador</v>
          </cell>
          <cell r="D1938" t="str">
            <v>UN</v>
          </cell>
          <cell r="E1938"/>
          <cell r="F1938">
            <v>314.16000000000003</v>
          </cell>
          <cell r="G1938">
            <v>314.16000000000003</v>
          </cell>
          <cell r="H1938">
            <v>15</v>
          </cell>
        </row>
        <row r="1939">
          <cell r="B1939" t="str">
            <v>36.20.240</v>
          </cell>
          <cell r="C1939" t="str">
            <v>Óleo para disjuntor</v>
          </cell>
          <cell r="D1939" t="str">
            <v>L</v>
          </cell>
          <cell r="E1939">
            <v>26.99</v>
          </cell>
          <cell r="F1939">
            <v>0.91</v>
          </cell>
          <cell r="G1939">
            <v>27.9</v>
          </cell>
          <cell r="H1939">
            <v>15</v>
          </cell>
        </row>
        <row r="1940">
          <cell r="B1940" t="str">
            <v>36.20.260</v>
          </cell>
          <cell r="C1940" t="str">
            <v>Óleo para transformador</v>
          </cell>
          <cell r="D1940" t="str">
            <v>L</v>
          </cell>
          <cell r="E1940">
            <v>26.99</v>
          </cell>
          <cell r="F1940">
            <v>1.36</v>
          </cell>
          <cell r="G1940">
            <v>28.35</v>
          </cell>
          <cell r="H1940">
            <v>15</v>
          </cell>
        </row>
        <row r="1941">
          <cell r="B1941" t="str">
            <v>36.20.282</v>
          </cell>
          <cell r="C1941" t="str">
            <v>Placa de advertência em chapa de aço, com pintura refletiva "Perigo Alta Tensão"</v>
          </cell>
          <cell r="D1941" t="str">
            <v>M2</v>
          </cell>
          <cell r="E1941">
            <v>924</v>
          </cell>
          <cell r="F1941">
            <v>11.36</v>
          </cell>
          <cell r="G1941">
            <v>935.36</v>
          </cell>
          <cell r="H1941">
            <v>15</v>
          </cell>
        </row>
        <row r="1942">
          <cell r="B1942" t="str">
            <v>36.20.284</v>
          </cell>
          <cell r="C1942" t="str">
            <v>Placa de advertência em chapa de alumínio, com pintura refletiva "Perigo Alta Tensão"</v>
          </cell>
          <cell r="D1942" t="str">
            <v>M2</v>
          </cell>
          <cell r="E1942">
            <v>1152.01</v>
          </cell>
          <cell r="F1942">
            <v>11.36</v>
          </cell>
          <cell r="G1942">
            <v>1163.3699999999999</v>
          </cell>
          <cell r="H1942">
            <v>15</v>
          </cell>
        </row>
        <row r="1943">
          <cell r="B1943" t="str">
            <v>36.20.330</v>
          </cell>
          <cell r="C1943" t="str">
            <v>Luva de couro para proteção de luva isolante</v>
          </cell>
          <cell r="D1943" t="str">
            <v>PAR</v>
          </cell>
          <cell r="E1943">
            <v>40.33</v>
          </cell>
          <cell r="F1943">
            <v>1.1399999999999999</v>
          </cell>
          <cell r="G1943">
            <v>41.47</v>
          </cell>
          <cell r="H1943">
            <v>15</v>
          </cell>
        </row>
        <row r="1944">
          <cell r="B1944" t="str">
            <v>36.20.340</v>
          </cell>
          <cell r="C1944" t="str">
            <v>Sela para cruzeta de madeira</v>
          </cell>
          <cell r="D1944" t="str">
            <v>UN</v>
          </cell>
          <cell r="E1944">
            <v>19.309999999999999</v>
          </cell>
          <cell r="F1944">
            <v>78.540000000000006</v>
          </cell>
          <cell r="G1944">
            <v>97.85</v>
          </cell>
          <cell r="H1944">
            <v>15</v>
          </cell>
        </row>
        <row r="1945">
          <cell r="B1945" t="str">
            <v>36.20.350</v>
          </cell>
          <cell r="C1945" t="str">
            <v>Caixa porta luvas em madeira, com tampa</v>
          </cell>
          <cell r="D1945" t="str">
            <v>UN</v>
          </cell>
          <cell r="E1945">
            <v>73.819999999999993</v>
          </cell>
          <cell r="F1945">
            <v>1.1399999999999999</v>
          </cell>
          <cell r="G1945">
            <v>74.959999999999994</v>
          </cell>
          <cell r="H1945">
            <v>15</v>
          </cell>
        </row>
        <row r="1946">
          <cell r="B1946" t="str">
            <v>36.20.360</v>
          </cell>
          <cell r="C1946" t="str">
            <v>Suporte de transformador em poste ou estaleiro</v>
          </cell>
          <cell r="D1946" t="str">
            <v>UN</v>
          </cell>
          <cell r="E1946">
            <v>244.76</v>
          </cell>
          <cell r="F1946">
            <v>157.08000000000001</v>
          </cell>
          <cell r="G1946">
            <v>401.84</v>
          </cell>
          <cell r="H1946">
            <v>15</v>
          </cell>
        </row>
        <row r="1947">
          <cell r="B1947" t="str">
            <v>36.20.380</v>
          </cell>
          <cell r="C1947" t="str">
            <v>Tapete de borracha isolante elétrico de 1000 x 1000 mm</v>
          </cell>
          <cell r="D1947" t="str">
            <v>UN</v>
          </cell>
          <cell r="E1947">
            <v>674.35</v>
          </cell>
          <cell r="F1947">
            <v>1.1399999999999999</v>
          </cell>
          <cell r="G1947">
            <v>675.49</v>
          </cell>
          <cell r="H1947">
            <v>15</v>
          </cell>
        </row>
        <row r="1948">
          <cell r="B1948" t="str">
            <v>36.20.540</v>
          </cell>
          <cell r="C1948" t="str">
            <v>Cruzeta metálica de 2400 mm, para fixação de mufla ou para-raios</v>
          </cell>
          <cell r="D1948" t="str">
            <v>UN</v>
          </cell>
          <cell r="E1948">
            <v>531.53</v>
          </cell>
          <cell r="F1948">
            <v>157.08000000000001</v>
          </cell>
          <cell r="G1948">
            <v>688.61</v>
          </cell>
          <cell r="H1948">
            <v>15</v>
          </cell>
        </row>
        <row r="1949">
          <cell r="B1949" t="str">
            <v>36.20.560</v>
          </cell>
          <cell r="C1949" t="str">
            <v>Dispositivo Soft Starter para motor 15 cv, trifásico 220 V</v>
          </cell>
          <cell r="D1949" t="str">
            <v>UN</v>
          </cell>
          <cell r="E1949">
            <v>2877.81</v>
          </cell>
          <cell r="F1949">
            <v>55.83</v>
          </cell>
          <cell r="G1949">
            <v>2933.64</v>
          </cell>
          <cell r="H1949">
            <v>15</v>
          </cell>
        </row>
        <row r="1950">
          <cell r="B1950" t="str">
            <v>36.20.570</v>
          </cell>
          <cell r="C1950" t="str">
            <v>Dispositivo Soft Starter para motor 25 cv, trifásico 220 V</v>
          </cell>
          <cell r="D1950" t="str">
            <v>UN</v>
          </cell>
          <cell r="E1950">
            <v>4351.99</v>
          </cell>
          <cell r="F1950">
            <v>55.83</v>
          </cell>
          <cell r="G1950">
            <v>4407.82</v>
          </cell>
          <cell r="H1950">
            <v>15</v>
          </cell>
        </row>
        <row r="1951">
          <cell r="B1951" t="str">
            <v>36.20.580</v>
          </cell>
          <cell r="C1951" t="str">
            <v>Dispositivo Soft Starter para motor 50 cv, trifásico 220 V</v>
          </cell>
          <cell r="D1951" t="str">
            <v>UN</v>
          </cell>
          <cell r="E1951">
            <v>5658.79</v>
          </cell>
          <cell r="F1951">
            <v>55.83</v>
          </cell>
          <cell r="G1951">
            <v>5714.62</v>
          </cell>
          <cell r="H1951">
            <v>15</v>
          </cell>
        </row>
        <row r="1952">
          <cell r="B1952" t="str">
            <v>37</v>
          </cell>
          <cell r="C1952" t="str">
            <v>QUADRO E PAINEL PARA ENERGIA ELETRICA E TELEFONIA</v>
          </cell>
          <cell r="D1952"/>
          <cell r="E1952"/>
          <cell r="F1952"/>
          <cell r="G1952"/>
          <cell r="H1952"/>
        </row>
        <row r="1953">
          <cell r="B1953" t="str">
            <v>37.01</v>
          </cell>
          <cell r="C1953" t="str">
            <v>Quadro para telefonia embutir, protecao IP40 chapa nº 16msg</v>
          </cell>
          <cell r="D1953"/>
          <cell r="E1953"/>
          <cell r="F1953"/>
          <cell r="G1953"/>
          <cell r="H1953"/>
        </row>
        <row r="1954">
          <cell r="B1954" t="str">
            <v>37.01.020</v>
          </cell>
          <cell r="C1954" t="str">
            <v>Quadro Telebrás de embutir de 200 x 200 x 120 mm</v>
          </cell>
          <cell r="D1954" t="str">
            <v>UN</v>
          </cell>
          <cell r="E1954">
            <v>47.63</v>
          </cell>
          <cell r="F1954">
            <v>96.11</v>
          </cell>
          <cell r="G1954">
            <v>143.74</v>
          </cell>
          <cell r="H1954">
            <v>15</v>
          </cell>
        </row>
        <row r="1955">
          <cell r="B1955" t="str">
            <v>37.01.080</v>
          </cell>
          <cell r="C1955" t="str">
            <v>Quadro Telebrás de embutir de 400 x 400 x 120 mm</v>
          </cell>
          <cell r="D1955" t="str">
            <v>UN</v>
          </cell>
          <cell r="E1955">
            <v>135.71</v>
          </cell>
          <cell r="F1955">
            <v>134.1</v>
          </cell>
          <cell r="G1955">
            <v>269.81</v>
          </cell>
          <cell r="H1955">
            <v>15</v>
          </cell>
        </row>
        <row r="1956">
          <cell r="B1956" t="str">
            <v>37.01.120</v>
          </cell>
          <cell r="C1956" t="str">
            <v>Quadro Telebrás de embutir de 600 x 600 x 120 mm</v>
          </cell>
          <cell r="D1956" t="str">
            <v>UN</v>
          </cell>
          <cell r="E1956">
            <v>296.14</v>
          </cell>
          <cell r="F1956">
            <v>172.08</v>
          </cell>
          <cell r="G1956">
            <v>468.22</v>
          </cell>
          <cell r="H1956">
            <v>15</v>
          </cell>
        </row>
        <row r="1957">
          <cell r="B1957" t="str">
            <v>37.01.160</v>
          </cell>
          <cell r="C1957" t="str">
            <v>Quadro Telebrás de embutir de 800 x 800 x 120 mm</v>
          </cell>
          <cell r="D1957" t="str">
            <v>UN</v>
          </cell>
          <cell r="E1957">
            <v>478.78</v>
          </cell>
          <cell r="F1957">
            <v>213.38</v>
          </cell>
          <cell r="G1957">
            <v>692.16</v>
          </cell>
          <cell r="H1957">
            <v>15</v>
          </cell>
        </row>
        <row r="1958">
          <cell r="B1958" t="str">
            <v>37.01.220</v>
          </cell>
          <cell r="C1958" t="str">
            <v>Quadro Telebrás de embutir de 1200 x 1200 x 120 mm</v>
          </cell>
          <cell r="D1958" t="str">
            <v>UN</v>
          </cell>
          <cell r="E1958">
            <v>1442.35</v>
          </cell>
          <cell r="F1958">
            <v>286.04000000000002</v>
          </cell>
          <cell r="G1958">
            <v>1728.39</v>
          </cell>
          <cell r="H1958">
            <v>15</v>
          </cell>
        </row>
        <row r="1959">
          <cell r="B1959" t="str">
            <v>37.02</v>
          </cell>
          <cell r="C1959" t="str">
            <v>Quadro para telefonia de sobrepor, protecao IP40 chapa nº 16msg</v>
          </cell>
          <cell r="D1959"/>
          <cell r="E1959"/>
          <cell r="F1959"/>
          <cell r="G1959"/>
          <cell r="H1959"/>
        </row>
        <row r="1960">
          <cell r="B1960" t="str">
            <v>37.02.020</v>
          </cell>
          <cell r="C1960" t="str">
            <v>Quadro Telebrás de sobrepor de 200 x 200 x 120 mm</v>
          </cell>
          <cell r="D1960" t="str">
            <v>UN</v>
          </cell>
          <cell r="E1960">
            <v>61.73</v>
          </cell>
          <cell r="F1960">
            <v>83.75</v>
          </cell>
          <cell r="G1960">
            <v>145.47999999999999</v>
          </cell>
          <cell r="H1960">
            <v>15</v>
          </cell>
        </row>
        <row r="1961">
          <cell r="B1961" t="str">
            <v>37.02.060</v>
          </cell>
          <cell r="C1961" t="str">
            <v>Quadro Telebrás de sobrepor de 400 x 400 x 120 mm</v>
          </cell>
          <cell r="D1961" t="str">
            <v>UN</v>
          </cell>
          <cell r="E1961">
            <v>130.09</v>
          </cell>
          <cell r="F1961">
            <v>111.66</v>
          </cell>
          <cell r="G1961">
            <v>241.75</v>
          </cell>
          <cell r="H1961">
            <v>15</v>
          </cell>
        </row>
        <row r="1962">
          <cell r="B1962" t="str">
            <v>37.02.100</v>
          </cell>
          <cell r="C1962" t="str">
            <v>Quadro Telebrás de sobrepor de 600 x 600 x 120 mm</v>
          </cell>
          <cell r="D1962" t="str">
            <v>UN</v>
          </cell>
          <cell r="E1962">
            <v>281.12</v>
          </cell>
          <cell r="F1962">
            <v>139.58000000000001</v>
          </cell>
          <cell r="G1962">
            <v>420.7</v>
          </cell>
          <cell r="H1962">
            <v>15</v>
          </cell>
        </row>
        <row r="1963">
          <cell r="B1963" t="str">
            <v>37.02.140</v>
          </cell>
          <cell r="C1963" t="str">
            <v>Quadro Telebrás de sobrepor de 800 x 800 x 120 mm</v>
          </cell>
          <cell r="D1963" t="str">
            <v>UN</v>
          </cell>
          <cell r="E1963">
            <v>530.62</v>
          </cell>
          <cell r="F1963">
            <v>167.49</v>
          </cell>
          <cell r="G1963">
            <v>698.11</v>
          </cell>
          <cell r="H1963">
            <v>15</v>
          </cell>
        </row>
        <row r="1964">
          <cell r="B1964" t="str">
            <v>37.03</v>
          </cell>
          <cell r="C1964" t="str">
            <v>Quadro distribuicao de luz e forca de embutir universal</v>
          </cell>
          <cell r="D1964"/>
          <cell r="E1964"/>
          <cell r="F1964"/>
          <cell r="G1964"/>
          <cell r="H1964"/>
        </row>
        <row r="1965">
          <cell r="B1965" t="str">
            <v>37.03.200</v>
          </cell>
          <cell r="C1965" t="str">
            <v>Quadro de distribuição universal de embutir, para disjuntores 16 DIN / 12 Bolt-on - 150 A - sem componentes</v>
          </cell>
          <cell r="D1965" t="str">
            <v>un</v>
          </cell>
          <cell r="E1965">
            <v>404.34</v>
          </cell>
          <cell r="F1965">
            <v>166.94</v>
          </cell>
          <cell r="G1965">
            <v>571.28</v>
          </cell>
          <cell r="H1965">
            <v>15</v>
          </cell>
        </row>
        <row r="1966">
          <cell r="B1966" t="str">
            <v>37.03.210</v>
          </cell>
          <cell r="C1966" t="str">
            <v>Quadro de distribuição universal de embutir, para disjuntores 24 DIN / 18 Bolt-on - 150 A - sem componentes</v>
          </cell>
          <cell r="D1966" t="str">
            <v>un</v>
          </cell>
          <cell r="E1966">
            <v>445.36</v>
          </cell>
          <cell r="F1966">
            <v>166.94</v>
          </cell>
          <cell r="G1966">
            <v>612.29999999999995</v>
          </cell>
          <cell r="H1966">
            <v>15</v>
          </cell>
        </row>
        <row r="1967">
          <cell r="B1967" t="str">
            <v>37.03.220</v>
          </cell>
          <cell r="C1967" t="str">
            <v>Quadro de distribuição universal de embutir, para disjuntores 34 DIN / 24 Bolt-on - 150 A - sem componentes</v>
          </cell>
          <cell r="D1967" t="str">
            <v>un</v>
          </cell>
          <cell r="E1967">
            <v>623.98</v>
          </cell>
          <cell r="F1967">
            <v>208.68</v>
          </cell>
          <cell r="G1967">
            <v>832.66</v>
          </cell>
          <cell r="H1967">
            <v>15</v>
          </cell>
        </row>
        <row r="1968">
          <cell r="B1968" t="str">
            <v>37.03.230</v>
          </cell>
          <cell r="C1968" t="str">
            <v>Quadro de distribuição universal de embutir, para disjuntores 44 DIN / 32 Bolt-on - 150 A - sem componentes</v>
          </cell>
          <cell r="D1968" t="str">
            <v>un</v>
          </cell>
          <cell r="E1968">
            <v>686.88</v>
          </cell>
          <cell r="F1968">
            <v>208.68</v>
          </cell>
          <cell r="G1968">
            <v>895.56</v>
          </cell>
          <cell r="H1968">
            <v>15</v>
          </cell>
        </row>
        <row r="1969">
          <cell r="B1969" t="str">
            <v>37.03.240</v>
          </cell>
          <cell r="C1969" t="str">
            <v>Quadro de distribuição universal de embutir, para disjuntores 56 DIN / 40 Bolt-on - 225 A - sem componentes</v>
          </cell>
          <cell r="D1969" t="str">
            <v>un</v>
          </cell>
          <cell r="E1969">
            <v>906.48</v>
          </cell>
          <cell r="F1969">
            <v>250.41</v>
          </cell>
          <cell r="G1969">
            <v>1156.8900000000001</v>
          </cell>
          <cell r="H1969">
            <v>15</v>
          </cell>
        </row>
        <row r="1970">
          <cell r="B1970" t="str">
            <v>37.03.250</v>
          </cell>
          <cell r="C1970" t="str">
            <v>Quadro de distribuição universal de embutir, para disjuntores 70 DIN / 50 Bolt-on - 225 A - sem componentes</v>
          </cell>
          <cell r="D1970" t="str">
            <v>un</v>
          </cell>
          <cell r="E1970">
            <v>1252.52</v>
          </cell>
          <cell r="F1970">
            <v>250.41</v>
          </cell>
          <cell r="G1970">
            <v>1502.93</v>
          </cell>
          <cell r="H1970">
            <v>15</v>
          </cell>
        </row>
        <row r="1971">
          <cell r="B1971" t="str">
            <v>37.04</v>
          </cell>
          <cell r="C1971" t="str">
            <v>Quadro distribuicao de luz e forca de sobrepor universal</v>
          </cell>
          <cell r="D1971"/>
          <cell r="E1971"/>
          <cell r="F1971"/>
          <cell r="G1971"/>
          <cell r="H1971"/>
        </row>
        <row r="1972">
          <cell r="B1972" t="str">
            <v>37.04.250</v>
          </cell>
          <cell r="C1972" t="str">
            <v>Quadro de distribuição universal de sobrepor, para disjuntores 16 DIN / 12 Bolt-on - 150 A - sem componentes</v>
          </cell>
          <cell r="D1972" t="str">
            <v>un</v>
          </cell>
          <cell r="E1972">
            <v>516.55999999999995</v>
          </cell>
          <cell r="F1972">
            <v>125.21</v>
          </cell>
          <cell r="G1972">
            <v>641.77</v>
          </cell>
          <cell r="H1972">
            <v>15</v>
          </cell>
        </row>
        <row r="1973">
          <cell r="B1973" t="str">
            <v>37.04.260</v>
          </cell>
          <cell r="C1973" t="str">
            <v>Quadro de distribuição universal de sobrepor, para disjuntores 24 DIN / 18 Bolt-on - 150 A - sem componentes</v>
          </cell>
          <cell r="D1973" t="str">
            <v>un</v>
          </cell>
          <cell r="E1973">
            <v>612.97</v>
          </cell>
          <cell r="F1973">
            <v>125.21</v>
          </cell>
          <cell r="G1973">
            <v>738.18</v>
          </cell>
          <cell r="H1973">
            <v>15</v>
          </cell>
        </row>
        <row r="1974">
          <cell r="B1974" t="str">
            <v>37.04.270</v>
          </cell>
          <cell r="C1974" t="str">
            <v>Quadro de distribuição universal de sobrepor, para disjuntores 34 DIN / 24 Bolt-on - 150 A - sem componentes</v>
          </cell>
          <cell r="D1974" t="str">
            <v>un</v>
          </cell>
          <cell r="E1974">
            <v>702.72</v>
          </cell>
          <cell r="F1974">
            <v>166.94</v>
          </cell>
          <cell r="G1974">
            <v>869.66</v>
          </cell>
          <cell r="H1974">
            <v>15</v>
          </cell>
        </row>
        <row r="1975">
          <cell r="B1975" t="str">
            <v>37.04.280</v>
          </cell>
          <cell r="C1975" t="str">
            <v>Quadro de distribuição universal de sobrepor, para disjuntores 44 DIN / 32 Bolt-on - 150 A - sem componentes</v>
          </cell>
          <cell r="D1975" t="str">
            <v>un</v>
          </cell>
          <cell r="E1975">
            <v>995.49</v>
          </cell>
          <cell r="F1975">
            <v>166.94</v>
          </cell>
          <cell r="G1975">
            <v>1162.43</v>
          </cell>
          <cell r="H1975">
            <v>15</v>
          </cell>
        </row>
        <row r="1976">
          <cell r="B1976" t="str">
            <v>37.04.290</v>
          </cell>
          <cell r="C1976" t="str">
            <v>Quadro de distribuição universal de sobrepor, para disjuntores 56 DIN / 40 Bolt-on - 225 A - sem componentes</v>
          </cell>
          <cell r="D1976" t="str">
            <v>un</v>
          </cell>
          <cell r="E1976">
            <v>1100.3399999999999</v>
          </cell>
          <cell r="F1976">
            <v>208.68</v>
          </cell>
          <cell r="G1976">
            <v>1309.02</v>
          </cell>
          <cell r="H1976">
            <v>15</v>
          </cell>
        </row>
        <row r="1977">
          <cell r="B1977" t="str">
            <v>37.04.300</v>
          </cell>
          <cell r="C1977" t="str">
            <v>Quadro de distribuição universal de sobrepor, para disjuntores 70 DIN / 50 Bolt-on - 225 A - sem componentes</v>
          </cell>
          <cell r="D1977" t="str">
            <v>un</v>
          </cell>
          <cell r="E1977">
            <v>1909.25</v>
          </cell>
          <cell r="F1977">
            <v>208.68</v>
          </cell>
          <cell r="G1977">
            <v>2117.9299999999998</v>
          </cell>
          <cell r="H1977">
            <v>15</v>
          </cell>
        </row>
        <row r="1978">
          <cell r="B1978" t="str">
            <v>37.06</v>
          </cell>
          <cell r="C1978" t="str">
            <v>Painel autoportante</v>
          </cell>
          <cell r="D1978"/>
          <cell r="E1978"/>
          <cell r="F1978"/>
          <cell r="G1978"/>
          <cell r="H1978"/>
        </row>
        <row r="1979">
          <cell r="B1979" t="str">
            <v>37.06.014</v>
          </cell>
          <cell r="C1979" t="str">
            <v>Painel autoportante em chapa de aço, com proteção mínima IP 54 - sem componentes</v>
          </cell>
          <cell r="D1979" t="str">
            <v>M2</v>
          </cell>
          <cell r="E1979">
            <v>2926.42</v>
          </cell>
          <cell r="F1979">
            <v>147.79</v>
          </cell>
          <cell r="G1979">
            <v>3074.21</v>
          </cell>
          <cell r="H1979">
            <v>15</v>
          </cell>
        </row>
        <row r="1980">
          <cell r="B1980" t="str">
            <v>37.10</v>
          </cell>
          <cell r="C1980" t="str">
            <v>Barramentos</v>
          </cell>
          <cell r="D1980"/>
          <cell r="E1980"/>
          <cell r="F1980"/>
          <cell r="G1980"/>
          <cell r="H1980"/>
        </row>
        <row r="1981">
          <cell r="B1981" t="str">
            <v>37.10.010</v>
          </cell>
          <cell r="C1981" t="str">
            <v>Barramento de cobre nu</v>
          </cell>
          <cell r="D1981" t="str">
            <v>KG</v>
          </cell>
          <cell r="E1981">
            <v>122.88</v>
          </cell>
          <cell r="F1981">
            <v>9.94</v>
          </cell>
          <cell r="G1981">
            <v>132.82</v>
          </cell>
          <cell r="H1981">
            <v>15</v>
          </cell>
        </row>
        <row r="1982">
          <cell r="B1982" t="str">
            <v>37.11</v>
          </cell>
          <cell r="C1982" t="str">
            <v>Bases</v>
          </cell>
          <cell r="D1982"/>
          <cell r="E1982"/>
          <cell r="F1982"/>
          <cell r="G1982"/>
          <cell r="H1982"/>
        </row>
        <row r="1983">
          <cell r="B1983" t="str">
            <v>37.11.020</v>
          </cell>
          <cell r="C1983" t="str">
            <v>Base de fusível Diazed completa para 25 A</v>
          </cell>
          <cell r="D1983" t="str">
            <v>UN</v>
          </cell>
          <cell r="E1983">
            <v>53.87</v>
          </cell>
          <cell r="F1983">
            <v>16.75</v>
          </cell>
          <cell r="G1983">
            <v>70.62</v>
          </cell>
          <cell r="H1983">
            <v>15</v>
          </cell>
        </row>
        <row r="1984">
          <cell r="B1984" t="str">
            <v>37.11.040</v>
          </cell>
          <cell r="C1984" t="str">
            <v>Base de fusível Diazed completa para 63 A</v>
          </cell>
          <cell r="D1984" t="str">
            <v>UN</v>
          </cell>
          <cell r="E1984">
            <v>60.1</v>
          </cell>
          <cell r="F1984">
            <v>27.92</v>
          </cell>
          <cell r="G1984">
            <v>88.02</v>
          </cell>
          <cell r="H1984">
            <v>15</v>
          </cell>
        </row>
        <row r="1985">
          <cell r="B1985" t="str">
            <v>37.11.060</v>
          </cell>
          <cell r="C1985" t="str">
            <v>Base de fusível NH até 125 A, com fusível</v>
          </cell>
          <cell r="D1985" t="str">
            <v>UN</v>
          </cell>
          <cell r="E1985">
            <v>77.8</v>
          </cell>
          <cell r="F1985">
            <v>55.83</v>
          </cell>
          <cell r="G1985">
            <v>133.63</v>
          </cell>
          <cell r="H1985">
            <v>15</v>
          </cell>
        </row>
        <row r="1986">
          <cell r="B1986" t="str">
            <v>37.11.080</v>
          </cell>
          <cell r="C1986" t="str">
            <v>Base de fusível NH até 250 A, com fusível</v>
          </cell>
          <cell r="D1986" t="str">
            <v>UN</v>
          </cell>
          <cell r="E1986">
            <v>230.92</v>
          </cell>
          <cell r="F1986">
            <v>55.83</v>
          </cell>
          <cell r="G1986">
            <v>286.75</v>
          </cell>
          <cell r="H1986">
            <v>15</v>
          </cell>
        </row>
        <row r="1987">
          <cell r="B1987" t="str">
            <v>37.11.100</v>
          </cell>
          <cell r="C1987" t="str">
            <v>Base de fusível NH até 400 A, com fusível</v>
          </cell>
          <cell r="D1987" t="str">
            <v>UN</v>
          </cell>
          <cell r="E1987">
            <v>323.55</v>
          </cell>
          <cell r="F1987">
            <v>55.83</v>
          </cell>
          <cell r="G1987">
            <v>379.38</v>
          </cell>
          <cell r="H1987">
            <v>15</v>
          </cell>
        </row>
        <row r="1988">
          <cell r="B1988" t="str">
            <v>37.11.120</v>
          </cell>
          <cell r="C1988" t="str">
            <v>Base de fusível tripolar de 15 kV</v>
          </cell>
          <cell r="D1988" t="str">
            <v>UN</v>
          </cell>
          <cell r="E1988">
            <v>1406.33</v>
          </cell>
          <cell r="F1988">
            <v>66.989999999999995</v>
          </cell>
          <cell r="G1988">
            <v>1473.32</v>
          </cell>
          <cell r="H1988">
            <v>15</v>
          </cell>
        </row>
        <row r="1989">
          <cell r="B1989" t="str">
            <v>37.11.140</v>
          </cell>
          <cell r="C1989" t="str">
            <v>Base de fusível unipolar de 15 kV</v>
          </cell>
          <cell r="D1989" t="str">
            <v>UN</v>
          </cell>
          <cell r="E1989">
            <v>471.13</v>
          </cell>
          <cell r="F1989">
            <v>66.989999999999995</v>
          </cell>
          <cell r="G1989">
            <v>538.12</v>
          </cell>
          <cell r="H1989">
            <v>15</v>
          </cell>
        </row>
        <row r="1990">
          <cell r="B1990" t="str">
            <v>37.12</v>
          </cell>
          <cell r="C1990" t="str">
            <v>Fusiveis</v>
          </cell>
          <cell r="D1990"/>
          <cell r="E1990"/>
          <cell r="F1990"/>
          <cell r="G1990"/>
          <cell r="H1990"/>
        </row>
        <row r="1991">
          <cell r="B1991" t="str">
            <v>37.12.020</v>
          </cell>
          <cell r="C1991" t="str">
            <v>Fusível tipo NH 00 de 6 A até 160 A</v>
          </cell>
          <cell r="D1991" t="str">
            <v>UN</v>
          </cell>
          <cell r="E1991">
            <v>34.79</v>
          </cell>
          <cell r="F1991">
            <v>11.16</v>
          </cell>
          <cell r="G1991">
            <v>45.95</v>
          </cell>
          <cell r="H1991">
            <v>15</v>
          </cell>
        </row>
        <row r="1992">
          <cell r="B1992" t="str">
            <v>37.12.040</v>
          </cell>
          <cell r="C1992" t="str">
            <v>Fusível tipo NH 1 de 36 A até 250 A</v>
          </cell>
          <cell r="D1992" t="str">
            <v>UN</v>
          </cell>
          <cell r="E1992">
            <v>76.599999999999994</v>
          </cell>
          <cell r="F1992">
            <v>11.16</v>
          </cell>
          <cell r="G1992">
            <v>87.76</v>
          </cell>
          <cell r="H1992">
            <v>15</v>
          </cell>
        </row>
        <row r="1993">
          <cell r="B1993" t="str">
            <v>37.12.060</v>
          </cell>
          <cell r="C1993" t="str">
            <v>Fusível tipo NH 2 de 224 A até 400 A</v>
          </cell>
          <cell r="D1993" t="str">
            <v>UN</v>
          </cell>
          <cell r="E1993">
            <v>109.53</v>
          </cell>
          <cell r="F1993">
            <v>11.16</v>
          </cell>
          <cell r="G1993">
            <v>120.69</v>
          </cell>
          <cell r="H1993">
            <v>15</v>
          </cell>
        </row>
        <row r="1994">
          <cell r="B1994" t="str">
            <v>37.12.080</v>
          </cell>
          <cell r="C1994" t="str">
            <v>Fusível tipo NH 3 de 400 A até 630 A</v>
          </cell>
          <cell r="D1994" t="str">
            <v>UN</v>
          </cell>
          <cell r="E1994">
            <v>178.27</v>
          </cell>
          <cell r="F1994">
            <v>11.16</v>
          </cell>
          <cell r="G1994">
            <v>189.43</v>
          </cell>
          <cell r="H1994">
            <v>15</v>
          </cell>
        </row>
        <row r="1995">
          <cell r="B1995" t="str">
            <v>37.12.120</v>
          </cell>
          <cell r="C1995" t="str">
            <v>Fusível tipo HH para 15 kV de 2,5 A até 50 A</v>
          </cell>
          <cell r="D1995" t="str">
            <v>UN</v>
          </cell>
          <cell r="E1995">
            <v>195.46</v>
          </cell>
          <cell r="F1995">
            <v>11.16</v>
          </cell>
          <cell r="G1995">
            <v>206.62</v>
          </cell>
          <cell r="H1995">
            <v>15</v>
          </cell>
        </row>
        <row r="1996">
          <cell r="B1996" t="str">
            <v>37.12.140</v>
          </cell>
          <cell r="C1996" t="str">
            <v>Fusível tipo HH para 15 kV de 60 A até 100 A</v>
          </cell>
          <cell r="D1996" t="str">
            <v>UN</v>
          </cell>
          <cell r="E1996">
            <v>354.61</v>
          </cell>
          <cell r="F1996">
            <v>11.16</v>
          </cell>
          <cell r="G1996">
            <v>365.77</v>
          </cell>
          <cell r="H1996">
            <v>15</v>
          </cell>
        </row>
        <row r="1997">
          <cell r="B1997" t="str">
            <v>37.12.200</v>
          </cell>
          <cell r="C1997" t="str">
            <v>Fusível Diazed retardado de 2 A até 25 A</v>
          </cell>
          <cell r="D1997" t="str">
            <v>UN</v>
          </cell>
          <cell r="E1997">
            <v>4.3600000000000003</v>
          </cell>
          <cell r="F1997">
            <v>11.16</v>
          </cell>
          <cell r="G1997">
            <v>15.52</v>
          </cell>
          <cell r="H1997">
            <v>15</v>
          </cell>
        </row>
        <row r="1998">
          <cell r="B1998" t="str">
            <v>37.12.220</v>
          </cell>
          <cell r="C1998" t="str">
            <v>Fusível Diazed retardado de 35 A até 63 A</v>
          </cell>
          <cell r="D1998" t="str">
            <v>UN</v>
          </cell>
          <cell r="E1998">
            <v>5.63</v>
          </cell>
          <cell r="F1998">
            <v>11.16</v>
          </cell>
          <cell r="G1998">
            <v>16.79</v>
          </cell>
          <cell r="H1998">
            <v>15</v>
          </cell>
        </row>
        <row r="1999">
          <cell r="B1999" t="str">
            <v>37.12.300</v>
          </cell>
          <cell r="C1999" t="str">
            <v>Fusível em vidro para ´TP´ de 0,5 A</v>
          </cell>
          <cell r="D1999" t="str">
            <v>UN</v>
          </cell>
          <cell r="E1999">
            <v>36.97</v>
          </cell>
          <cell r="F1999">
            <v>2.8</v>
          </cell>
          <cell r="G1999">
            <v>39.770000000000003</v>
          </cell>
          <cell r="H1999">
            <v>15</v>
          </cell>
        </row>
        <row r="2000">
          <cell r="B2000" t="str">
            <v>37.13</v>
          </cell>
          <cell r="C2000" t="str">
            <v>Disjuntores</v>
          </cell>
          <cell r="D2000"/>
          <cell r="E2000"/>
          <cell r="F2000"/>
          <cell r="G2000"/>
          <cell r="H2000"/>
        </row>
        <row r="2001">
          <cell r="B2001" t="str">
            <v>37.13.510</v>
          </cell>
          <cell r="C2001" t="str">
            <v>Disjuntor fixo PVO trifásico, 17,5 kV, 630 A x 350 MVA, 50/60 Hz, com acessórios</v>
          </cell>
          <cell r="D2001" t="str">
            <v>UN</v>
          </cell>
          <cell r="E2001">
            <v>28095.62</v>
          </cell>
          <cell r="F2001">
            <v>350.29</v>
          </cell>
          <cell r="G2001">
            <v>28445.91</v>
          </cell>
          <cell r="H2001">
            <v>15</v>
          </cell>
        </row>
        <row r="2002">
          <cell r="B2002" t="str">
            <v>37.13.520</v>
          </cell>
          <cell r="C2002" t="str">
            <v>Disjuntor em caixa aberta trifásico, 600 V de 800 A, 50/60 Hz, com acessórios</v>
          </cell>
          <cell r="D2002" t="str">
            <v>UN</v>
          </cell>
          <cell r="E2002">
            <v>26893.599999999999</v>
          </cell>
          <cell r="F2002">
            <v>314.16000000000003</v>
          </cell>
          <cell r="G2002">
            <v>27207.759999999998</v>
          </cell>
          <cell r="H2002">
            <v>15</v>
          </cell>
        </row>
        <row r="2003">
          <cell r="B2003" t="str">
            <v>37.13.530</v>
          </cell>
          <cell r="C2003" t="str">
            <v>Disjuntor fixo PVO trifásico, 15 kV, 630 A x 350 MVA, com relé de proteção de sobrecorrente e transformadores de corrente</v>
          </cell>
          <cell r="D2003" t="str">
            <v>CJ</v>
          </cell>
          <cell r="E2003">
            <v>44433.71</v>
          </cell>
          <cell r="F2003">
            <v>462.72</v>
          </cell>
          <cell r="G2003">
            <v>44896.43</v>
          </cell>
          <cell r="H2003">
            <v>15</v>
          </cell>
        </row>
        <row r="2004">
          <cell r="B2004" t="str">
            <v>37.13.550</v>
          </cell>
          <cell r="C2004" t="str">
            <v>Disjuntor em caixa aberta tripolar extraível, 500 V de 3200 A, com acessórios</v>
          </cell>
          <cell r="D2004" t="str">
            <v>UN</v>
          </cell>
          <cell r="E2004">
            <v>81160.34</v>
          </cell>
          <cell r="F2004">
            <v>55.83</v>
          </cell>
          <cell r="G2004">
            <v>81216.17</v>
          </cell>
          <cell r="H2004">
            <v>15</v>
          </cell>
        </row>
        <row r="2005">
          <cell r="B2005" t="str">
            <v>37.13.570</v>
          </cell>
          <cell r="C2005" t="str">
            <v>Disjuntor em caixa aberta tripolar extraível, 500 V de 4000 A, com acessórios</v>
          </cell>
          <cell r="D2005" t="str">
            <v>UN</v>
          </cell>
          <cell r="E2005">
            <v>139867.44</v>
          </cell>
          <cell r="F2005">
            <v>55.83</v>
          </cell>
          <cell r="G2005">
            <v>139923.26999999999</v>
          </cell>
          <cell r="H2005">
            <v>15</v>
          </cell>
        </row>
        <row r="2006">
          <cell r="B2006" t="str">
            <v>37.13.600</v>
          </cell>
          <cell r="C2006" t="str">
            <v>Disjuntor termomagnético, unipolar 127/220 V, corrente de 10 A até 30 A</v>
          </cell>
          <cell r="D2006" t="str">
            <v>UN</v>
          </cell>
          <cell r="E2006">
            <v>11.56</v>
          </cell>
          <cell r="F2006">
            <v>16.75</v>
          </cell>
          <cell r="G2006">
            <v>28.31</v>
          </cell>
          <cell r="H2006">
            <v>15</v>
          </cell>
        </row>
        <row r="2007">
          <cell r="B2007" t="str">
            <v>37.13.610</v>
          </cell>
          <cell r="C2007" t="str">
            <v>Disjuntor termomagnético, unipolar 127/220 V, corrente de 35 A até 50 A</v>
          </cell>
          <cell r="D2007" t="str">
            <v>UN</v>
          </cell>
          <cell r="E2007">
            <v>41.37</v>
          </cell>
          <cell r="F2007">
            <v>16.75</v>
          </cell>
          <cell r="G2007">
            <v>58.12</v>
          </cell>
          <cell r="H2007">
            <v>15</v>
          </cell>
        </row>
        <row r="2008">
          <cell r="B2008" t="str">
            <v>37.13.630</v>
          </cell>
          <cell r="C2008" t="str">
            <v>Disjuntor termomagnético, bipolar 220/380 V, corrente de 10 A até 50 A</v>
          </cell>
          <cell r="D2008" t="str">
            <v>UN</v>
          </cell>
          <cell r="E2008">
            <v>135.37</v>
          </cell>
          <cell r="F2008">
            <v>33.5</v>
          </cell>
          <cell r="G2008">
            <v>168.87</v>
          </cell>
          <cell r="H2008">
            <v>15</v>
          </cell>
        </row>
        <row r="2009">
          <cell r="B2009" t="str">
            <v>37.13.640</v>
          </cell>
          <cell r="C2009" t="str">
            <v>Disjuntor termomagnético, bipolar 220/380 V, corrente de 60 A até 100 A</v>
          </cell>
          <cell r="D2009" t="str">
            <v>UN</v>
          </cell>
          <cell r="E2009">
            <v>178.38</v>
          </cell>
          <cell r="F2009">
            <v>33.5</v>
          </cell>
          <cell r="G2009">
            <v>211.88</v>
          </cell>
          <cell r="H2009">
            <v>15</v>
          </cell>
        </row>
        <row r="2010">
          <cell r="B2010" t="str">
            <v>37.13.650</v>
          </cell>
          <cell r="C2010" t="str">
            <v>Disjuntor termomagnético, tripolar 220/380 V, corrente de 10 A até 50 A</v>
          </cell>
          <cell r="D2010" t="str">
            <v>UN</v>
          </cell>
          <cell r="E2010">
            <v>122.94</v>
          </cell>
          <cell r="F2010">
            <v>50.25</v>
          </cell>
          <cell r="G2010">
            <v>173.19</v>
          </cell>
          <cell r="H2010">
            <v>15</v>
          </cell>
        </row>
        <row r="2011">
          <cell r="B2011" t="str">
            <v>37.13.660</v>
          </cell>
          <cell r="C2011" t="str">
            <v>Disjuntor termomagnético, tripolar 220/380 V, corrente de 60 A até 100 A</v>
          </cell>
          <cell r="D2011" t="str">
            <v>UN</v>
          </cell>
          <cell r="E2011">
            <v>215.76</v>
          </cell>
          <cell r="F2011">
            <v>50.25</v>
          </cell>
          <cell r="G2011">
            <v>266.01</v>
          </cell>
          <cell r="H2011">
            <v>15</v>
          </cell>
        </row>
        <row r="2012">
          <cell r="B2012" t="str">
            <v>37.13.690</v>
          </cell>
          <cell r="C2012" t="str">
            <v>Disjuntor série universal em caixa moldada, térmico e magnético fixos, bipolar 415 VCA, corrente de 60 A até 100 A</v>
          </cell>
          <cell r="D2012" t="str">
            <v>UN</v>
          </cell>
          <cell r="E2012">
            <v>473.13</v>
          </cell>
          <cell r="F2012">
            <v>55.83</v>
          </cell>
          <cell r="G2012">
            <v>528.96</v>
          </cell>
          <cell r="H2012">
            <v>15</v>
          </cell>
        </row>
        <row r="2013">
          <cell r="B2013" t="str">
            <v>37.13.700</v>
          </cell>
          <cell r="C2013" t="str">
            <v>Disjuntor série universal em caixa moldada, térmico e magnético fixos, bipolar 380/600 VCA, corrente de 125 A</v>
          </cell>
          <cell r="D2013" t="str">
            <v>UN</v>
          </cell>
          <cell r="E2013">
            <v>803.16</v>
          </cell>
          <cell r="F2013">
            <v>55.83</v>
          </cell>
          <cell r="G2013">
            <v>858.99</v>
          </cell>
          <cell r="H2013">
            <v>15</v>
          </cell>
        </row>
        <row r="2014">
          <cell r="B2014" t="str">
            <v>37.13.720</v>
          </cell>
          <cell r="C2014" t="str">
            <v>Disjuntor série universal em caixa moldada, térmico fixo e magnético ajustável, tripolar 600 VCA, corrente de 300 A até 400 A</v>
          </cell>
          <cell r="D2014" t="str">
            <v>UN</v>
          </cell>
          <cell r="E2014">
            <v>1864.12</v>
          </cell>
          <cell r="F2014">
            <v>111.66</v>
          </cell>
          <cell r="G2014">
            <v>1975.78</v>
          </cell>
          <cell r="H2014">
            <v>15</v>
          </cell>
        </row>
        <row r="2015">
          <cell r="B2015" t="str">
            <v>37.13.730</v>
          </cell>
          <cell r="C2015" t="str">
            <v>Disjuntor série universal em caixa moldada, térmico fixo e magnético ajustável, tripolar 600 VCA, corrente de 500 A até 630 A</v>
          </cell>
          <cell r="D2015" t="str">
            <v>un</v>
          </cell>
          <cell r="E2015">
            <v>1284.1199999999999</v>
          </cell>
          <cell r="F2015">
            <v>111.66</v>
          </cell>
          <cell r="G2015">
            <v>1395.78</v>
          </cell>
          <cell r="H2015">
            <v>15</v>
          </cell>
        </row>
        <row r="2016">
          <cell r="B2016" t="str">
            <v>37.13.740</v>
          </cell>
          <cell r="C2016" t="str">
            <v>Disjuntor série universal em caixa moldada, térmico fixo e magnético ajustável, tripolar 600 VCA, corrente de 700 A até 800 A</v>
          </cell>
          <cell r="D2016" t="str">
            <v>un</v>
          </cell>
          <cell r="E2016">
            <v>3617.1</v>
          </cell>
          <cell r="F2016">
            <v>111.66</v>
          </cell>
          <cell r="G2016">
            <v>3728.76</v>
          </cell>
          <cell r="H2016">
            <v>15</v>
          </cell>
        </row>
        <row r="2017">
          <cell r="B2017" t="str">
            <v>37.13.760</v>
          </cell>
          <cell r="C2017" t="str">
            <v>Disjuntor em caixa moldada, térmico e magnético ajustáveis, tripolar 630/690 V, faixa de ajuste de 440 até 630 A</v>
          </cell>
          <cell r="D2017" t="str">
            <v>un</v>
          </cell>
          <cell r="E2017">
            <v>9447.9699999999993</v>
          </cell>
          <cell r="F2017">
            <v>111.66</v>
          </cell>
          <cell r="G2017">
            <v>9559.6299999999992</v>
          </cell>
          <cell r="H2017">
            <v>15</v>
          </cell>
        </row>
        <row r="2018">
          <cell r="B2018" t="str">
            <v>37.13.770</v>
          </cell>
          <cell r="C2018" t="str">
            <v>Disjuntor em caixa moldada, térmico e magnético ajustáveis, tripolar 1250/690 V, faixa de ajuste de 800 até 1250 A</v>
          </cell>
          <cell r="D2018" t="str">
            <v>un</v>
          </cell>
          <cell r="E2018">
            <v>15653.21</v>
          </cell>
          <cell r="F2018">
            <v>111.66</v>
          </cell>
          <cell r="G2018">
            <v>15764.87</v>
          </cell>
          <cell r="H2018">
            <v>15</v>
          </cell>
        </row>
        <row r="2019">
          <cell r="B2019" t="str">
            <v>37.13.780</v>
          </cell>
          <cell r="C2019" t="str">
            <v>Disjuntor em caixa moldada, térmico e magnético ajustáveis, tripolar 1600/690 V, faixa de ajuste de 1000 até 1600 A</v>
          </cell>
          <cell r="D2019" t="str">
            <v>un</v>
          </cell>
          <cell r="E2019">
            <v>21619.73</v>
          </cell>
          <cell r="F2019">
            <v>111.66</v>
          </cell>
          <cell r="G2019">
            <v>21731.39</v>
          </cell>
          <cell r="H2019">
            <v>15</v>
          </cell>
        </row>
        <row r="2020">
          <cell r="B2020" t="str">
            <v>37.13.800</v>
          </cell>
          <cell r="C2020" t="str">
            <v>Mini-disjuntor termomagnético, unipolar 127/220 V, corrente de 10 A até 32 A</v>
          </cell>
          <cell r="D2020" t="str">
            <v>un</v>
          </cell>
          <cell r="E2020">
            <v>10.66</v>
          </cell>
          <cell r="F2020">
            <v>11.16</v>
          </cell>
          <cell r="G2020">
            <v>21.82</v>
          </cell>
          <cell r="H2020">
            <v>15</v>
          </cell>
        </row>
        <row r="2021">
          <cell r="B2021" t="str">
            <v>37.13.810</v>
          </cell>
          <cell r="C2021" t="str">
            <v>Mini-disjuntor termomagnético, unipolar 127/220 V, corrente de 40 A até 50 A</v>
          </cell>
          <cell r="D2021" t="str">
            <v>un</v>
          </cell>
          <cell r="E2021">
            <v>13.36</v>
          </cell>
          <cell r="F2021">
            <v>11.16</v>
          </cell>
          <cell r="G2021">
            <v>24.52</v>
          </cell>
          <cell r="H2021">
            <v>15</v>
          </cell>
        </row>
        <row r="2022">
          <cell r="B2022" t="str">
            <v>37.13.840</v>
          </cell>
          <cell r="C2022" t="str">
            <v>Mini-disjuntor termomagnético, bipolar 220/380 V, corrente de 10 A até 32 A</v>
          </cell>
          <cell r="D2022" t="str">
            <v>un</v>
          </cell>
          <cell r="E2022">
            <v>42.92</v>
          </cell>
          <cell r="F2022">
            <v>11.16</v>
          </cell>
          <cell r="G2022">
            <v>54.08</v>
          </cell>
          <cell r="H2022">
            <v>15</v>
          </cell>
        </row>
        <row r="2023">
          <cell r="B2023" t="str">
            <v>37.13.850</v>
          </cell>
          <cell r="C2023" t="str">
            <v>Mini-disjuntor termomagnético, bipolar 220/380 V, corrente de 40 A até 50 A</v>
          </cell>
          <cell r="D2023" t="str">
            <v>un</v>
          </cell>
          <cell r="E2023">
            <v>43.37</v>
          </cell>
          <cell r="F2023">
            <v>11.16</v>
          </cell>
          <cell r="G2023">
            <v>54.53</v>
          </cell>
          <cell r="H2023">
            <v>15</v>
          </cell>
        </row>
        <row r="2024">
          <cell r="B2024" t="str">
            <v>37.13.860</v>
          </cell>
          <cell r="C2024" t="str">
            <v>Mini-disjuntor termomagnético, bipolar 220/380 V, corrente de 63 A</v>
          </cell>
          <cell r="D2024" t="str">
            <v>un</v>
          </cell>
          <cell r="E2024">
            <v>53.25</v>
          </cell>
          <cell r="F2024">
            <v>11.16</v>
          </cell>
          <cell r="G2024">
            <v>64.41</v>
          </cell>
          <cell r="H2024">
            <v>15</v>
          </cell>
        </row>
        <row r="2025">
          <cell r="B2025" t="str">
            <v>37.13.870</v>
          </cell>
          <cell r="C2025" t="str">
            <v>Mini-disjuntor termomagnético, bipolar 400 V, corrente de 80 A até 100 A</v>
          </cell>
          <cell r="D2025" t="str">
            <v>un</v>
          </cell>
          <cell r="E2025">
            <v>136.93</v>
          </cell>
          <cell r="F2025">
            <v>11.16</v>
          </cell>
          <cell r="G2025">
            <v>148.09</v>
          </cell>
          <cell r="H2025">
            <v>15</v>
          </cell>
        </row>
        <row r="2026">
          <cell r="B2026" t="str">
            <v>37.13.880</v>
          </cell>
          <cell r="C2026" t="str">
            <v>Mini-disjuntor termomagnético, tripolar 220/380 V, corrente de 10 A até 32 A</v>
          </cell>
          <cell r="D2026" t="str">
            <v>un</v>
          </cell>
          <cell r="E2026">
            <v>58.54</v>
          </cell>
          <cell r="F2026">
            <v>11.16</v>
          </cell>
          <cell r="G2026">
            <v>69.7</v>
          </cell>
          <cell r="H2026">
            <v>15</v>
          </cell>
        </row>
        <row r="2027">
          <cell r="B2027" t="str">
            <v>37.13.890</v>
          </cell>
          <cell r="C2027" t="str">
            <v>Mini-disjuntor termomagnético, tripolar 220/380 V, corrente de 40 A até 50 A</v>
          </cell>
          <cell r="D2027" t="str">
            <v>un</v>
          </cell>
          <cell r="E2027">
            <v>63.61</v>
          </cell>
          <cell r="F2027">
            <v>11.16</v>
          </cell>
          <cell r="G2027">
            <v>74.77</v>
          </cell>
          <cell r="H2027">
            <v>15</v>
          </cell>
        </row>
        <row r="2028">
          <cell r="B2028" t="str">
            <v>37.13.900</v>
          </cell>
          <cell r="C2028" t="str">
            <v>Mini-disjuntor termomagnético, tripolar 220/380 V, corrente de 63 A</v>
          </cell>
          <cell r="D2028" t="str">
            <v>un</v>
          </cell>
          <cell r="E2028">
            <v>69.849999999999994</v>
          </cell>
          <cell r="F2028">
            <v>11.16</v>
          </cell>
          <cell r="G2028">
            <v>81.010000000000005</v>
          </cell>
          <cell r="H2028">
            <v>15</v>
          </cell>
        </row>
        <row r="2029">
          <cell r="B2029" t="str">
            <v>37.13.910</v>
          </cell>
          <cell r="C2029" t="str">
            <v>Mini-disjuntor termomagnético, tripolar 415 V, corrente de 80 A até 125 A</v>
          </cell>
          <cell r="D2029" t="str">
            <v>un</v>
          </cell>
          <cell r="E2029">
            <v>912.15</v>
          </cell>
          <cell r="F2029">
            <v>11.16</v>
          </cell>
          <cell r="G2029">
            <v>923.31</v>
          </cell>
          <cell r="H2029">
            <v>15</v>
          </cell>
        </row>
        <row r="2030">
          <cell r="B2030" t="str">
            <v>37.13.920</v>
          </cell>
          <cell r="C2030" t="str">
            <v>Disjuntor em caixa aberta, térmico ajustável e magnético fixo, tripolar 2000/1200 V, faixa de ajuste de 1600 até 2000 A</v>
          </cell>
          <cell r="D2030" t="str">
            <v>un</v>
          </cell>
          <cell r="E2030">
            <v>33617.440000000002</v>
          </cell>
          <cell r="F2030">
            <v>111.66</v>
          </cell>
          <cell r="G2030">
            <v>33729.1</v>
          </cell>
          <cell r="H2030">
            <v>15</v>
          </cell>
        </row>
        <row r="2031">
          <cell r="B2031" t="str">
            <v>37.13.930</v>
          </cell>
          <cell r="C2031" t="str">
            <v>Disjuntor em caixa aberta, térmico ajustável e magnético fixo, tripolar 2500/1200 V, faixa de ajuste de 2000 até 2500 A</v>
          </cell>
          <cell r="D2031" t="str">
            <v>un</v>
          </cell>
          <cell r="E2031">
            <v>59244.18</v>
          </cell>
          <cell r="F2031">
            <v>111.66</v>
          </cell>
          <cell r="G2031">
            <v>59355.839999999997</v>
          </cell>
          <cell r="H2031">
            <v>15</v>
          </cell>
        </row>
        <row r="2032">
          <cell r="B2032" t="str">
            <v>37.13.940</v>
          </cell>
          <cell r="C2032" t="str">
            <v>Disjuntor em caixa aberta tripolar extraível, 500 V de 6300 A, com acessórios</v>
          </cell>
          <cell r="D2032" t="str">
            <v>un</v>
          </cell>
          <cell r="E2032">
            <v>365179.25</v>
          </cell>
          <cell r="F2032">
            <v>55.83</v>
          </cell>
          <cell r="G2032">
            <v>365235.08</v>
          </cell>
          <cell r="H2032">
            <v>15</v>
          </cell>
        </row>
        <row r="2033">
          <cell r="B2033" t="str">
            <v>37.14</v>
          </cell>
          <cell r="C2033" t="str">
            <v>Chave de baixa tensao</v>
          </cell>
          <cell r="D2033"/>
          <cell r="E2033"/>
          <cell r="F2033"/>
          <cell r="G2033"/>
          <cell r="H2033"/>
        </row>
        <row r="2034">
          <cell r="B2034" t="str">
            <v>37.14.050</v>
          </cell>
          <cell r="C2034" t="str">
            <v>Chave comutadora, reversão sob carga, tetrapolar, sem porta fusível, para 100 A</v>
          </cell>
          <cell r="D2034" t="str">
            <v>un</v>
          </cell>
          <cell r="E2034">
            <v>2429.91</v>
          </cell>
          <cell r="F2034">
            <v>55.83</v>
          </cell>
          <cell r="G2034">
            <v>2485.7399999999998</v>
          </cell>
          <cell r="H2034">
            <v>15</v>
          </cell>
        </row>
        <row r="2035">
          <cell r="B2035" t="str">
            <v>37.14.300</v>
          </cell>
          <cell r="C2035" t="str">
            <v>Chave seccionadora sob carga, tripolar, acionamento rotativo, com prolongador, sem porta-fusível, de 160 A</v>
          </cell>
          <cell r="D2035" t="str">
            <v>un</v>
          </cell>
          <cell r="E2035">
            <v>2025.5</v>
          </cell>
          <cell r="F2035">
            <v>44.67</v>
          </cell>
          <cell r="G2035">
            <v>2070.17</v>
          </cell>
          <cell r="H2035">
            <v>15</v>
          </cell>
        </row>
        <row r="2036">
          <cell r="B2036" t="str">
            <v>37.14.310</v>
          </cell>
          <cell r="C2036" t="str">
            <v>Chave seccionadora sob carga, tripolar, acionamento rotativo, com prolongador, sem porta-fusível, de 250 A</v>
          </cell>
          <cell r="D2036" t="str">
            <v>un</v>
          </cell>
          <cell r="E2036">
            <v>1274.95</v>
          </cell>
          <cell r="F2036">
            <v>44.67</v>
          </cell>
          <cell r="G2036">
            <v>1319.62</v>
          </cell>
          <cell r="H2036">
            <v>15</v>
          </cell>
        </row>
        <row r="2037">
          <cell r="B2037" t="str">
            <v>37.14.320</v>
          </cell>
          <cell r="C2037" t="str">
            <v>Chave seccionadora sob carga, tripolar, acionamento rotativo, com prolongador, sem porta-fusível, de 400 A</v>
          </cell>
          <cell r="D2037" t="str">
            <v>un</v>
          </cell>
          <cell r="E2037">
            <v>2078.21</v>
          </cell>
          <cell r="F2037">
            <v>55.83</v>
          </cell>
          <cell r="G2037">
            <v>2134.04</v>
          </cell>
          <cell r="H2037">
            <v>15</v>
          </cell>
        </row>
        <row r="2038">
          <cell r="B2038" t="str">
            <v>37.14.330</v>
          </cell>
          <cell r="C2038" t="str">
            <v>Chave seccionadora sob carga, tripolar, acionamento rotativo, com prolongador, sem porta-fusível, de 630 A</v>
          </cell>
          <cell r="D2038" t="str">
            <v>un</v>
          </cell>
          <cell r="E2038">
            <v>2497.64</v>
          </cell>
          <cell r="F2038">
            <v>66.989999999999995</v>
          </cell>
          <cell r="G2038">
            <v>2564.63</v>
          </cell>
          <cell r="H2038">
            <v>15</v>
          </cell>
        </row>
        <row r="2039">
          <cell r="B2039" t="str">
            <v>37.14.340</v>
          </cell>
          <cell r="C2039" t="str">
            <v>Chave seccionadora sob carga, tripolar, acionamento rotativo, com prolongador, sem porta-fusível, de 1000 A</v>
          </cell>
          <cell r="D2039" t="str">
            <v>un</v>
          </cell>
          <cell r="E2039">
            <v>4358.9399999999996</v>
          </cell>
          <cell r="F2039">
            <v>83.75</v>
          </cell>
          <cell r="G2039">
            <v>4442.6899999999996</v>
          </cell>
          <cell r="H2039">
            <v>15</v>
          </cell>
        </row>
        <row r="2040">
          <cell r="B2040" t="str">
            <v>37.14.350</v>
          </cell>
          <cell r="C2040" t="str">
            <v>Chave seccionadora sob carga, tripolar, acionamento rotativo, com prolongador, sem porta-fusível, de 1250 A</v>
          </cell>
          <cell r="D2040" t="str">
            <v>un</v>
          </cell>
          <cell r="E2040">
            <v>10112.219999999999</v>
          </cell>
          <cell r="F2040">
            <v>83.75</v>
          </cell>
          <cell r="G2040">
            <v>10195.969999999999</v>
          </cell>
          <cell r="H2040">
            <v>15</v>
          </cell>
        </row>
        <row r="2041">
          <cell r="B2041" t="str">
            <v>37.14.410</v>
          </cell>
          <cell r="C2041" t="str">
            <v>Chave seccionadora sob carga, tripolar, acionamento rotativo, com prolongador e porta-fusível até NH-00-125 A - sem fusíveis</v>
          </cell>
          <cell r="D2041" t="str">
            <v>un</v>
          </cell>
          <cell r="E2041">
            <v>1395.34</v>
          </cell>
          <cell r="F2041">
            <v>44.67</v>
          </cell>
          <cell r="G2041">
            <v>1440.01</v>
          </cell>
          <cell r="H2041">
            <v>15</v>
          </cell>
        </row>
        <row r="2042">
          <cell r="B2042" t="str">
            <v>37.14.420</v>
          </cell>
          <cell r="C2042" t="str">
            <v>Chave seccionadora sob carga, tripolar, acionamento rotativo, com prolongador e porta-fusível até NH-00-160 A - sem fusíveis</v>
          </cell>
          <cell r="D2042" t="str">
            <v>un</v>
          </cell>
          <cell r="E2042">
            <v>1799.23</v>
          </cell>
          <cell r="F2042">
            <v>44.67</v>
          </cell>
          <cell r="G2042">
            <v>1843.9</v>
          </cell>
          <cell r="H2042">
            <v>15</v>
          </cell>
        </row>
        <row r="2043">
          <cell r="B2043" t="str">
            <v>37.14.430</v>
          </cell>
          <cell r="C2043" t="str">
            <v>Chave seccionadora sob carga, tripolar, acionamento rotativo, com prolongador e porta-fusível até NH-1-250 A - sem fusíveis</v>
          </cell>
          <cell r="D2043" t="str">
            <v>un</v>
          </cell>
          <cell r="E2043">
            <v>4134.24</v>
          </cell>
          <cell r="F2043">
            <v>44.67</v>
          </cell>
          <cell r="G2043">
            <v>4178.91</v>
          </cell>
          <cell r="H2043">
            <v>15</v>
          </cell>
        </row>
        <row r="2044">
          <cell r="B2044" t="str">
            <v>37.14.440</v>
          </cell>
          <cell r="C2044" t="str">
            <v>Chave seccionadora sob carga, tripolar, acionamento rotativo, com prolongador e porta-fusível até NH-2-400 A - sem fusíveis</v>
          </cell>
          <cell r="D2044" t="str">
            <v>un</v>
          </cell>
          <cell r="E2044">
            <v>4611.34</v>
          </cell>
          <cell r="F2044">
            <v>55.83</v>
          </cell>
          <cell r="G2044">
            <v>4667.17</v>
          </cell>
          <cell r="H2044">
            <v>15</v>
          </cell>
        </row>
        <row r="2045">
          <cell r="B2045" t="str">
            <v>37.14.450</v>
          </cell>
          <cell r="C2045" t="str">
            <v>Chave seccionadora sob carga, tripolar, acionamento rotativo, com prolongador e porta-fusível até NH-3-630 A - sem fusíveis</v>
          </cell>
          <cell r="D2045" t="str">
            <v>un</v>
          </cell>
          <cell r="E2045">
            <v>9602.5499999999993</v>
          </cell>
          <cell r="F2045">
            <v>66.989999999999995</v>
          </cell>
          <cell r="G2045">
            <v>9669.5400000000009</v>
          </cell>
          <cell r="H2045">
            <v>15</v>
          </cell>
        </row>
        <row r="2046">
          <cell r="B2046" t="str">
            <v>37.14.500</v>
          </cell>
          <cell r="C2046" t="str">
            <v>Chave seccionadora sob carga, tripolar, acionamento tipo punho, com porta-fusível até NH-00-160 A - sem fusíveis</v>
          </cell>
          <cell r="D2046" t="str">
            <v>un</v>
          </cell>
          <cell r="E2046">
            <v>352.34</v>
          </cell>
          <cell r="F2046">
            <v>44.67</v>
          </cell>
          <cell r="G2046">
            <v>397.01</v>
          </cell>
          <cell r="H2046">
            <v>15</v>
          </cell>
        </row>
        <row r="2047">
          <cell r="B2047" t="str">
            <v>37.14.510</v>
          </cell>
          <cell r="C2047" t="str">
            <v>Chave seccionadora sob carga, tripolar, acionamento tipo punho, com porta-fusível até NH-1-250 A - sem fusíveis</v>
          </cell>
          <cell r="D2047" t="str">
            <v>un</v>
          </cell>
          <cell r="E2047">
            <v>924.55</v>
          </cell>
          <cell r="F2047">
            <v>44.67</v>
          </cell>
          <cell r="G2047">
            <v>969.22</v>
          </cell>
          <cell r="H2047">
            <v>15</v>
          </cell>
        </row>
        <row r="2048">
          <cell r="B2048" t="str">
            <v>37.14.520</v>
          </cell>
          <cell r="C2048" t="str">
            <v>Chave seccionadora sob carga, tripolar, acionamento tipo punho, com porta-fusível até NH-2-400 A - sem fusíveis</v>
          </cell>
          <cell r="D2048" t="str">
            <v>un</v>
          </cell>
          <cell r="E2048">
            <v>1219.9100000000001</v>
          </cell>
          <cell r="F2048">
            <v>55.83</v>
          </cell>
          <cell r="G2048">
            <v>1275.74</v>
          </cell>
          <cell r="H2048">
            <v>15</v>
          </cell>
        </row>
        <row r="2049">
          <cell r="B2049" t="str">
            <v>37.14.530</v>
          </cell>
          <cell r="C2049" t="str">
            <v>Chave seccionadora sob carga, tripolar, acionamento tipo punho, com porta-fusível até NH-3-630 A - sem fusíveis</v>
          </cell>
          <cell r="D2049" t="str">
            <v>un</v>
          </cell>
          <cell r="E2049">
            <v>1670.92</v>
          </cell>
          <cell r="F2049">
            <v>66.989999999999995</v>
          </cell>
          <cell r="G2049">
            <v>1737.91</v>
          </cell>
          <cell r="H2049">
            <v>15</v>
          </cell>
        </row>
        <row r="2050">
          <cell r="B2050" t="str">
            <v>37.14.600</v>
          </cell>
          <cell r="C2050" t="str">
            <v>Chave comutadora, reversão sob carga, tripolar, sem porta fusível, para 400 A</v>
          </cell>
          <cell r="D2050" t="str">
            <v>un</v>
          </cell>
          <cell r="E2050">
            <v>5307.79</v>
          </cell>
          <cell r="F2050">
            <v>66.989999999999995</v>
          </cell>
          <cell r="G2050">
            <v>5374.78</v>
          </cell>
          <cell r="H2050">
            <v>15</v>
          </cell>
        </row>
        <row r="2051">
          <cell r="B2051" t="str">
            <v>37.14.610</v>
          </cell>
          <cell r="C2051" t="str">
            <v>Chave comutadora, reversão sob carga, tripolar, sem porta fusível, para 600/630 A</v>
          </cell>
          <cell r="D2051" t="str">
            <v>un</v>
          </cell>
          <cell r="E2051">
            <v>7284.15</v>
          </cell>
          <cell r="F2051">
            <v>83.75</v>
          </cell>
          <cell r="G2051">
            <v>7367.9</v>
          </cell>
          <cell r="H2051">
            <v>15</v>
          </cell>
        </row>
        <row r="2052">
          <cell r="B2052" t="str">
            <v>37.14.620</v>
          </cell>
          <cell r="C2052" t="str">
            <v>Chave comutadora, reversão sob carga, tripolar, sem porta fusível, para 1000 A</v>
          </cell>
          <cell r="D2052" t="str">
            <v>un</v>
          </cell>
          <cell r="E2052">
            <v>11345.22</v>
          </cell>
          <cell r="F2052">
            <v>100.5</v>
          </cell>
          <cell r="G2052">
            <v>11445.72</v>
          </cell>
          <cell r="H2052">
            <v>15</v>
          </cell>
        </row>
        <row r="2053">
          <cell r="B2053" t="str">
            <v>37.14.640</v>
          </cell>
          <cell r="C2053" t="str">
            <v>Chave comutadora, reversão sob carga, tetrapolar, sem porta fusível, para 630 A / 690 V</v>
          </cell>
          <cell r="D2053" t="str">
            <v>un</v>
          </cell>
          <cell r="E2053">
            <v>11841.55</v>
          </cell>
          <cell r="F2053">
            <v>128.09</v>
          </cell>
          <cell r="G2053">
            <v>11969.64</v>
          </cell>
          <cell r="H2053">
            <v>15</v>
          </cell>
        </row>
        <row r="2054">
          <cell r="B2054" t="str">
            <v>37.14.830</v>
          </cell>
          <cell r="C2054" t="str">
            <v>Barra de contato para chave seccionadora tipo NH3-630 A</v>
          </cell>
          <cell r="D2054" t="str">
            <v>un</v>
          </cell>
          <cell r="E2054">
            <v>86.99</v>
          </cell>
          <cell r="F2054">
            <v>11.16</v>
          </cell>
          <cell r="G2054">
            <v>98.15</v>
          </cell>
          <cell r="H2054">
            <v>15</v>
          </cell>
        </row>
        <row r="2055">
          <cell r="B2055" t="str">
            <v>37.14.912</v>
          </cell>
          <cell r="C2055" t="str">
            <v>Chave seccionadora tripolar, abertura sob carga seca até 160 A / 690 V</v>
          </cell>
          <cell r="D2055" t="str">
            <v>un</v>
          </cell>
          <cell r="E2055">
            <v>888.43</v>
          </cell>
          <cell r="F2055">
            <v>44.67</v>
          </cell>
          <cell r="G2055">
            <v>933.1</v>
          </cell>
          <cell r="H2055">
            <v>15</v>
          </cell>
        </row>
        <row r="2056">
          <cell r="B2056" t="str">
            <v>37.15</v>
          </cell>
          <cell r="C2056" t="str">
            <v>Chave de media tensao</v>
          </cell>
          <cell r="D2056"/>
          <cell r="E2056"/>
          <cell r="F2056"/>
          <cell r="G2056"/>
          <cell r="H2056"/>
        </row>
        <row r="2057">
          <cell r="B2057" t="str">
            <v>37.15.110</v>
          </cell>
          <cell r="C2057" t="str">
            <v>Chave seccionadora tripolar sob carga para 400 A - 25 kV - com prolongador</v>
          </cell>
          <cell r="D2057" t="str">
            <v>un</v>
          </cell>
          <cell r="E2057">
            <v>2593.9699999999998</v>
          </cell>
          <cell r="F2057">
            <v>271.75</v>
          </cell>
          <cell r="G2057">
            <v>2865.72</v>
          </cell>
          <cell r="H2057">
            <v>15</v>
          </cell>
        </row>
        <row r="2058">
          <cell r="B2058" t="str">
            <v>37.15.120</v>
          </cell>
          <cell r="C2058" t="str">
            <v>Chave seccionadora tripolar sob carga para 400 A - 15 kV - com prolongador</v>
          </cell>
          <cell r="D2058" t="str">
            <v>UN</v>
          </cell>
          <cell r="E2058">
            <v>2268.4499999999998</v>
          </cell>
          <cell r="F2058">
            <v>271.75</v>
          </cell>
          <cell r="G2058">
            <v>2540.1999999999998</v>
          </cell>
          <cell r="H2058">
            <v>15</v>
          </cell>
        </row>
        <row r="2059">
          <cell r="B2059" t="str">
            <v>37.15.150</v>
          </cell>
          <cell r="C2059" t="str">
            <v>Chave fusível base ´C´ para 15 kV/100 A, com capacidade de ruptura até 10 kA - com fusível</v>
          </cell>
          <cell r="D2059" t="str">
            <v>UN</v>
          </cell>
          <cell r="E2059">
            <v>513.54</v>
          </cell>
          <cell r="F2059">
            <v>100.22</v>
          </cell>
          <cell r="G2059">
            <v>613.76</v>
          </cell>
          <cell r="H2059">
            <v>15</v>
          </cell>
        </row>
        <row r="2060">
          <cell r="B2060" t="str">
            <v>37.15.160</v>
          </cell>
          <cell r="C2060" t="str">
            <v>Chave fusível base ´C´  para 15 kV/200 A, com capacidade de ruptura até 10 kA - com fusível</v>
          </cell>
          <cell r="D2060" t="str">
            <v>UN</v>
          </cell>
          <cell r="E2060">
            <v>579.16</v>
          </cell>
          <cell r="F2060">
            <v>100.22</v>
          </cell>
          <cell r="G2060">
            <v>679.38</v>
          </cell>
          <cell r="H2060">
            <v>15</v>
          </cell>
        </row>
        <row r="2061">
          <cell r="B2061" t="str">
            <v>37.15.170</v>
          </cell>
          <cell r="C2061" t="str">
            <v>Chave fusível base ´C´ para 25 kV/100 A, com capacidade de ruptura até 6,3 kA - com fusível</v>
          </cell>
          <cell r="D2061" t="str">
            <v>UN</v>
          </cell>
          <cell r="E2061">
            <v>540.96</v>
          </cell>
          <cell r="F2061">
            <v>100.22</v>
          </cell>
          <cell r="G2061">
            <v>641.17999999999995</v>
          </cell>
          <cell r="H2061">
            <v>15</v>
          </cell>
        </row>
        <row r="2062">
          <cell r="B2062" t="str">
            <v>37.15.200</v>
          </cell>
          <cell r="C2062" t="str">
            <v>Chave seccionadora tripolar seca para 400 A - 15 kV - com prolongador</v>
          </cell>
          <cell r="D2062" t="str">
            <v>UN</v>
          </cell>
          <cell r="E2062">
            <v>1915.29</v>
          </cell>
          <cell r="F2062">
            <v>271.75</v>
          </cell>
          <cell r="G2062">
            <v>2187.04</v>
          </cell>
          <cell r="H2062">
            <v>15</v>
          </cell>
        </row>
        <row r="2063">
          <cell r="B2063" t="str">
            <v>37.15.210</v>
          </cell>
          <cell r="C2063" t="str">
            <v>Chave seccionadora tripolar seca para 600 / 630 A - 15 kV - com prolongador</v>
          </cell>
          <cell r="D2063" t="str">
            <v>UN</v>
          </cell>
          <cell r="E2063">
            <v>2293.06</v>
          </cell>
          <cell r="F2063">
            <v>271.75</v>
          </cell>
          <cell r="G2063">
            <v>2564.81</v>
          </cell>
          <cell r="H2063">
            <v>15</v>
          </cell>
        </row>
        <row r="2064">
          <cell r="B2064" t="str">
            <v>37.16</v>
          </cell>
          <cell r="C2064" t="str">
            <v>Bus-way</v>
          </cell>
          <cell r="D2064"/>
          <cell r="E2064"/>
          <cell r="F2064"/>
          <cell r="G2064"/>
          <cell r="H2064"/>
        </row>
        <row r="2065">
          <cell r="B2065" t="str">
            <v>37.16.071</v>
          </cell>
          <cell r="C2065" t="str">
            <v>Sistema de barramento blindado de 100 a 2000 A, trifásico, barra de cobre</v>
          </cell>
          <cell r="D2065" t="str">
            <v>Axm</v>
          </cell>
          <cell r="E2065">
            <v>600.66</v>
          </cell>
          <cell r="F2065">
            <v>0.69</v>
          </cell>
          <cell r="G2065">
            <v>601.35</v>
          </cell>
          <cell r="H2065">
            <v>15</v>
          </cell>
        </row>
        <row r="2066">
          <cell r="B2066" t="str">
            <v>37.16.081</v>
          </cell>
          <cell r="C2066" t="str">
            <v>Sistema de barramento blindado de 100 a 2000 A, trifásico, barra de alumínio</v>
          </cell>
          <cell r="D2066" t="str">
            <v>Axm</v>
          </cell>
          <cell r="E2066">
            <v>187.48</v>
          </cell>
          <cell r="F2066">
            <v>0.69</v>
          </cell>
          <cell r="G2066">
            <v>188.17</v>
          </cell>
          <cell r="H2066">
            <v>15</v>
          </cell>
        </row>
        <row r="2067">
          <cell r="B2067" t="str">
            <v>37.17</v>
          </cell>
          <cell r="C2067" t="str">
            <v>Dispositivo DR ou interruptor de corrente de fuga</v>
          </cell>
          <cell r="D2067"/>
          <cell r="E2067"/>
          <cell r="F2067"/>
          <cell r="G2067"/>
          <cell r="H2067"/>
        </row>
        <row r="2068">
          <cell r="B2068" t="str">
            <v>37.17.060</v>
          </cell>
          <cell r="C2068" t="str">
            <v>Dispositivo diferencial residual de 25 A x 30 mA - 2 polos</v>
          </cell>
          <cell r="D2068" t="str">
            <v>UN</v>
          </cell>
          <cell r="E2068">
            <v>138.84</v>
          </cell>
          <cell r="F2068">
            <v>13.96</v>
          </cell>
          <cell r="G2068">
            <v>152.80000000000001</v>
          </cell>
          <cell r="H2068">
            <v>15</v>
          </cell>
        </row>
        <row r="2069">
          <cell r="B2069" t="str">
            <v>37.17.070</v>
          </cell>
          <cell r="C2069" t="str">
            <v>Dispositivo diferencial residual de 40 A x 30 mA - 2 polos</v>
          </cell>
          <cell r="D2069" t="str">
            <v>UN</v>
          </cell>
          <cell r="E2069">
            <v>225.93</v>
          </cell>
          <cell r="F2069">
            <v>13.96</v>
          </cell>
          <cell r="G2069">
            <v>239.89</v>
          </cell>
          <cell r="H2069">
            <v>15</v>
          </cell>
        </row>
        <row r="2070">
          <cell r="B2070" t="str">
            <v>37.17.074</v>
          </cell>
          <cell r="C2070" t="str">
            <v>Dispositivo diferencial residual de 25 A x 30 mA - 4 polos</v>
          </cell>
          <cell r="D2070" t="str">
            <v>UN</v>
          </cell>
          <cell r="E2070">
            <v>289.72000000000003</v>
          </cell>
          <cell r="F2070">
            <v>13.96</v>
          </cell>
          <cell r="G2070">
            <v>303.68</v>
          </cell>
          <cell r="H2070">
            <v>15</v>
          </cell>
        </row>
        <row r="2071">
          <cell r="B2071" t="str">
            <v>37.17.080</v>
          </cell>
          <cell r="C2071" t="str">
            <v>Dispositivo diferencial residual de 40 A x 30 mA - 4 polos</v>
          </cell>
          <cell r="D2071" t="str">
            <v>UN</v>
          </cell>
          <cell r="E2071">
            <v>317.44</v>
          </cell>
          <cell r="F2071">
            <v>13.96</v>
          </cell>
          <cell r="G2071">
            <v>331.4</v>
          </cell>
          <cell r="H2071">
            <v>15</v>
          </cell>
        </row>
        <row r="2072">
          <cell r="B2072" t="str">
            <v>37.17.090</v>
          </cell>
          <cell r="C2072" t="str">
            <v>Dispositivo diferencial residual de 63 A x 30 mA - 4 polos</v>
          </cell>
          <cell r="D2072" t="str">
            <v>UN</v>
          </cell>
          <cell r="E2072">
            <v>362.4</v>
          </cell>
          <cell r="F2072">
            <v>13.96</v>
          </cell>
          <cell r="G2072">
            <v>376.36</v>
          </cell>
          <cell r="H2072">
            <v>15</v>
          </cell>
        </row>
        <row r="2073">
          <cell r="B2073" t="str">
            <v>37.17.100</v>
          </cell>
          <cell r="C2073" t="str">
            <v>Dispositivo diferencial residual de 80 A x 30 mA - 4 polos</v>
          </cell>
          <cell r="D2073" t="str">
            <v>UN</v>
          </cell>
          <cell r="E2073">
            <v>454.06</v>
          </cell>
          <cell r="F2073">
            <v>13.96</v>
          </cell>
          <cell r="G2073">
            <v>468.02</v>
          </cell>
          <cell r="H2073">
            <v>15</v>
          </cell>
        </row>
        <row r="2074">
          <cell r="B2074" t="str">
            <v>37.17.110</v>
          </cell>
          <cell r="C2074" t="str">
            <v>Dispositivo diferencial residual de 100 A x 30 mA - 4 polos</v>
          </cell>
          <cell r="D2074" t="str">
            <v>UN</v>
          </cell>
          <cell r="E2074">
            <v>325.5</v>
          </cell>
          <cell r="F2074">
            <v>13.96</v>
          </cell>
          <cell r="G2074">
            <v>339.46</v>
          </cell>
          <cell r="H2074">
            <v>15</v>
          </cell>
        </row>
        <row r="2075">
          <cell r="B2075" t="str">
            <v>37.17.114</v>
          </cell>
          <cell r="C2075" t="str">
            <v>Dispositivo diferencial residual de 125 A x 30 mA - 4 polos</v>
          </cell>
          <cell r="D2075" t="str">
            <v>UN</v>
          </cell>
          <cell r="E2075">
            <v>1924.2</v>
          </cell>
          <cell r="F2075">
            <v>13.96</v>
          </cell>
          <cell r="G2075">
            <v>1938.16</v>
          </cell>
          <cell r="H2075">
            <v>15</v>
          </cell>
        </row>
        <row r="2076">
          <cell r="B2076" t="str">
            <v>37.17.130</v>
          </cell>
          <cell r="C2076" t="str">
            <v>Dispositivo diferencial residual de 25 A x 300 mA - 4 polos</v>
          </cell>
          <cell r="D2076" t="str">
            <v>UN</v>
          </cell>
          <cell r="E2076">
            <v>185.18</v>
          </cell>
          <cell r="F2076">
            <v>13.96</v>
          </cell>
          <cell r="G2076">
            <v>199.14</v>
          </cell>
          <cell r="H2076">
            <v>15</v>
          </cell>
        </row>
        <row r="2077">
          <cell r="B2077" t="str">
            <v>37.18</v>
          </cell>
          <cell r="C2077" t="str">
            <v>Transformador de Potencial</v>
          </cell>
          <cell r="D2077"/>
          <cell r="E2077"/>
          <cell r="F2077"/>
          <cell r="G2077"/>
          <cell r="H2077"/>
        </row>
        <row r="2078">
          <cell r="B2078" t="str">
            <v>37.18.010</v>
          </cell>
          <cell r="C2078" t="str">
            <v>Transformador de potencial monofásico até 1000 VA classe 15 kV, a seco, com fusíveis</v>
          </cell>
          <cell r="D2078" t="str">
            <v>UN</v>
          </cell>
          <cell r="E2078">
            <v>3629.01</v>
          </cell>
          <cell r="F2078">
            <v>84.52</v>
          </cell>
          <cell r="G2078">
            <v>3713.53</v>
          </cell>
          <cell r="H2078">
            <v>15</v>
          </cell>
        </row>
        <row r="2079">
          <cell r="B2079" t="str">
            <v>37.18.020</v>
          </cell>
          <cell r="C2079" t="str">
            <v>Transformador de potencial monofásico até 2000 VA classe 15 kV, a seco, com fusíveis</v>
          </cell>
          <cell r="D2079" t="str">
            <v>UN</v>
          </cell>
          <cell r="E2079">
            <v>5662.38</v>
          </cell>
          <cell r="F2079">
            <v>84.52</v>
          </cell>
          <cell r="G2079">
            <v>5746.9</v>
          </cell>
          <cell r="H2079">
            <v>15</v>
          </cell>
        </row>
        <row r="2080">
          <cell r="B2080" t="str">
            <v>37.18.030</v>
          </cell>
          <cell r="C2080" t="str">
            <v>Transformador de potencial monofásico até 500 VA classe 15 kV, a seco, sem fusíveis</v>
          </cell>
          <cell r="D2080" t="str">
            <v>UN</v>
          </cell>
          <cell r="E2080">
            <v>3013.96</v>
          </cell>
          <cell r="F2080">
            <v>84.52</v>
          </cell>
          <cell r="G2080">
            <v>3098.48</v>
          </cell>
          <cell r="H2080">
            <v>15</v>
          </cell>
        </row>
        <row r="2081">
          <cell r="B2081" t="str">
            <v>37.19</v>
          </cell>
          <cell r="C2081" t="str">
            <v>Transformador de corrente</v>
          </cell>
          <cell r="D2081"/>
          <cell r="E2081"/>
          <cell r="F2081"/>
          <cell r="G2081"/>
          <cell r="H2081"/>
        </row>
        <row r="2082">
          <cell r="B2082" t="str">
            <v>37.19.010</v>
          </cell>
          <cell r="C2082" t="str">
            <v>Transformador de corrente 800-5 A, janela</v>
          </cell>
          <cell r="D2082" t="str">
            <v>UN</v>
          </cell>
          <cell r="E2082">
            <v>284.92</v>
          </cell>
          <cell r="F2082">
            <v>84.52</v>
          </cell>
          <cell r="G2082">
            <v>369.44</v>
          </cell>
          <cell r="H2082">
            <v>15</v>
          </cell>
        </row>
        <row r="2083">
          <cell r="B2083" t="str">
            <v>37.19.020</v>
          </cell>
          <cell r="C2083" t="str">
            <v>Transformador de corrente 200-5 A até 600-5 A, janela</v>
          </cell>
          <cell r="D2083" t="str">
            <v>UN</v>
          </cell>
          <cell r="E2083">
            <v>240.79</v>
          </cell>
          <cell r="F2083">
            <v>84.52</v>
          </cell>
          <cell r="G2083">
            <v>325.31</v>
          </cell>
          <cell r="H2083">
            <v>15</v>
          </cell>
        </row>
        <row r="2084">
          <cell r="B2084" t="str">
            <v>37.19.030</v>
          </cell>
          <cell r="C2084" t="str">
            <v>Transformador de corrente 1000-5 A até 1500-5 A, janela</v>
          </cell>
          <cell r="D2084" t="str">
            <v>UN</v>
          </cell>
          <cell r="E2084">
            <v>386.43</v>
          </cell>
          <cell r="F2084">
            <v>84.52</v>
          </cell>
          <cell r="G2084">
            <v>470.95</v>
          </cell>
          <cell r="H2084">
            <v>15</v>
          </cell>
        </row>
        <row r="2085">
          <cell r="B2085" t="str">
            <v>37.19.060</v>
          </cell>
          <cell r="C2085" t="str">
            <v>Transformador de corrente 50-5 A até 150-5 A, janela</v>
          </cell>
          <cell r="D2085" t="str">
            <v>UN</v>
          </cell>
          <cell r="E2085">
            <v>154.18</v>
          </cell>
          <cell r="F2085">
            <v>84.52</v>
          </cell>
          <cell r="G2085">
            <v>238.7</v>
          </cell>
          <cell r="H2085">
            <v>15</v>
          </cell>
        </row>
        <row r="2086">
          <cell r="B2086" t="str">
            <v>37.20</v>
          </cell>
          <cell r="C2086" t="str">
            <v>Reparos, conservacoes e complementos - GRUPO 37</v>
          </cell>
          <cell r="D2086"/>
          <cell r="E2086"/>
          <cell r="F2086"/>
          <cell r="G2086"/>
          <cell r="H2086"/>
        </row>
        <row r="2087">
          <cell r="B2087" t="str">
            <v>37.20.010</v>
          </cell>
          <cell r="C2087" t="str">
            <v>Isolador em epóxi de 1 kV para barramento</v>
          </cell>
          <cell r="D2087" t="str">
            <v>UN</v>
          </cell>
          <cell r="E2087">
            <v>36.14</v>
          </cell>
          <cell r="F2087">
            <v>8.3800000000000008</v>
          </cell>
          <cell r="G2087">
            <v>44.52</v>
          </cell>
          <cell r="H2087">
            <v>15</v>
          </cell>
        </row>
        <row r="2088">
          <cell r="B2088" t="str">
            <v>37.20.030</v>
          </cell>
          <cell r="C2088" t="str">
            <v>Bloco terminal conector até 65A / 600V, faixa de aplicação até 16 mm²</v>
          </cell>
          <cell r="D2088" t="str">
            <v>UN</v>
          </cell>
          <cell r="E2088">
            <v>35.81</v>
          </cell>
          <cell r="F2088">
            <v>2.8</v>
          </cell>
          <cell r="G2088">
            <v>38.61</v>
          </cell>
          <cell r="H2088">
            <v>15</v>
          </cell>
        </row>
        <row r="2089">
          <cell r="B2089" t="str">
            <v>37.20.080</v>
          </cell>
          <cell r="C2089" t="str">
            <v>Barra de neutro e/ou terra</v>
          </cell>
          <cell r="D2089" t="str">
            <v>UN</v>
          </cell>
          <cell r="E2089">
            <v>30.16</v>
          </cell>
          <cell r="F2089">
            <v>8.3800000000000008</v>
          </cell>
          <cell r="G2089">
            <v>38.54</v>
          </cell>
          <cell r="H2089">
            <v>15</v>
          </cell>
        </row>
        <row r="2090">
          <cell r="B2090" t="str">
            <v>37.20.090</v>
          </cell>
          <cell r="C2090" t="str">
            <v>Recolocação de chave seccionadora tripolar de 125 A até 650 A, sem base fusível</v>
          </cell>
          <cell r="D2090" t="str">
            <v>UN</v>
          </cell>
          <cell r="E2090"/>
          <cell r="F2090">
            <v>27.92</v>
          </cell>
          <cell r="G2090">
            <v>27.92</v>
          </cell>
          <cell r="H2090">
            <v>15</v>
          </cell>
        </row>
        <row r="2091">
          <cell r="B2091" t="str">
            <v>37.20.100</v>
          </cell>
          <cell r="C2091" t="str">
            <v>Recolocação de fundo de quadro de distribuição, sem componentes</v>
          </cell>
          <cell r="D2091" t="str">
            <v>M2</v>
          </cell>
          <cell r="E2091"/>
          <cell r="F2091">
            <v>39.270000000000003</v>
          </cell>
          <cell r="G2091">
            <v>39.270000000000003</v>
          </cell>
          <cell r="H2091">
            <v>15</v>
          </cell>
        </row>
        <row r="2092">
          <cell r="B2092" t="str">
            <v>37.20.110</v>
          </cell>
          <cell r="C2092" t="str">
            <v>Recolocação de quadro de distribuição de sobrepor, sem componentes</v>
          </cell>
          <cell r="D2092" t="str">
            <v>M2</v>
          </cell>
          <cell r="E2092"/>
          <cell r="F2092">
            <v>78.540000000000006</v>
          </cell>
          <cell r="G2092">
            <v>78.540000000000006</v>
          </cell>
          <cell r="H2092">
            <v>15</v>
          </cell>
        </row>
        <row r="2093">
          <cell r="B2093" t="str">
            <v>37.20.130</v>
          </cell>
          <cell r="C2093" t="str">
            <v>Banco de medição para transformadores TC/TP, padrão Eletropaulo e/ou Cesp</v>
          </cell>
          <cell r="D2093" t="str">
            <v>UN</v>
          </cell>
          <cell r="E2093">
            <v>1588.82</v>
          </cell>
          <cell r="F2093">
            <v>2.27</v>
          </cell>
          <cell r="G2093">
            <v>1591.09</v>
          </cell>
          <cell r="H2093">
            <v>15</v>
          </cell>
        </row>
        <row r="2094">
          <cell r="B2094" t="str">
            <v>37.20.140</v>
          </cell>
          <cell r="C2094" t="str">
            <v>Suporte fixo para transformadores de potencial</v>
          </cell>
          <cell r="D2094" t="str">
            <v>UN</v>
          </cell>
          <cell r="E2094">
            <v>129.08000000000001</v>
          </cell>
          <cell r="F2094">
            <v>5.68</v>
          </cell>
          <cell r="G2094">
            <v>134.76</v>
          </cell>
          <cell r="H2094">
            <v>15</v>
          </cell>
        </row>
        <row r="2095">
          <cell r="B2095" t="str">
            <v>37.20.156</v>
          </cell>
          <cell r="C2095" t="str">
            <v>Placa de montagem para quadros em geral, em chapa de aço</v>
          </cell>
          <cell r="D2095" t="str">
            <v>M2</v>
          </cell>
          <cell r="E2095">
            <v>406.93</v>
          </cell>
          <cell r="F2095">
            <v>39.270000000000003</v>
          </cell>
          <cell r="G2095">
            <v>446.2</v>
          </cell>
          <cell r="H2095">
            <v>15</v>
          </cell>
        </row>
        <row r="2096">
          <cell r="B2096" t="str">
            <v>37.20.190</v>
          </cell>
          <cell r="C2096" t="str">
            <v>Inversor de frequência para variação de velocidade em motores, potência de 0,25 a 175 cv</v>
          </cell>
          <cell r="D2096" t="str">
            <v>UN</v>
          </cell>
          <cell r="E2096">
            <v>8868.57</v>
          </cell>
          <cell r="F2096">
            <v>62.84</v>
          </cell>
          <cell r="G2096">
            <v>8931.41</v>
          </cell>
          <cell r="H2096">
            <v>15</v>
          </cell>
        </row>
        <row r="2097">
          <cell r="B2097" t="str">
            <v>37.20.193</v>
          </cell>
          <cell r="C2097" t="str">
            <v>Inversor de frequência para variação de velocidade em motores, potência de 1,5 a 150 cv</v>
          </cell>
          <cell r="D2097" t="str">
            <v>UN</v>
          </cell>
          <cell r="E2097">
            <v>36938.730000000003</v>
          </cell>
          <cell r="F2097">
            <v>62.84</v>
          </cell>
          <cell r="G2097">
            <v>37001.57</v>
          </cell>
          <cell r="H2097">
            <v>15</v>
          </cell>
        </row>
        <row r="2098">
          <cell r="B2098" t="str">
            <v>37.20.210</v>
          </cell>
          <cell r="C2098" t="str">
            <v>Punho de manobra com articulador de acionamento</v>
          </cell>
          <cell r="D2098" t="str">
            <v>UN</v>
          </cell>
          <cell r="E2098">
            <v>666.24</v>
          </cell>
          <cell r="F2098">
            <v>27.92</v>
          </cell>
          <cell r="G2098">
            <v>694.16</v>
          </cell>
          <cell r="H2098">
            <v>15</v>
          </cell>
        </row>
        <row r="2099">
          <cell r="B2099" t="str">
            <v>37.21</v>
          </cell>
          <cell r="C2099" t="str">
            <v>Capacitor de potencia</v>
          </cell>
          <cell r="D2099"/>
          <cell r="E2099"/>
          <cell r="F2099"/>
          <cell r="G2099"/>
          <cell r="H2099"/>
        </row>
        <row r="2100">
          <cell r="B2100" t="str">
            <v>37.21.010</v>
          </cell>
          <cell r="C2100" t="str">
            <v>Capacitor de potência trifásico de 10 kVAr, 220 V/60 Hz, para correção de fator de potência</v>
          </cell>
          <cell r="D2100" t="str">
            <v>UN</v>
          </cell>
          <cell r="E2100">
            <v>1125.4000000000001</v>
          </cell>
          <cell r="F2100">
            <v>27.92</v>
          </cell>
          <cell r="G2100">
            <v>1153.32</v>
          </cell>
          <cell r="H2100">
            <v>15</v>
          </cell>
        </row>
        <row r="2101">
          <cell r="B2101" t="str">
            <v>37.22</v>
          </cell>
          <cell r="C2101" t="str">
            <v>Transformador de comando</v>
          </cell>
          <cell r="D2101"/>
          <cell r="E2101"/>
          <cell r="F2101"/>
          <cell r="G2101"/>
          <cell r="H2101"/>
        </row>
        <row r="2102">
          <cell r="B2102" t="str">
            <v>37.22.010</v>
          </cell>
          <cell r="C2102" t="str">
            <v>Transformador monofásico de comando de 200 VA, a seco</v>
          </cell>
          <cell r="D2102" t="str">
            <v>UN</v>
          </cell>
          <cell r="E2102">
            <v>739.77</v>
          </cell>
          <cell r="F2102">
            <v>84.52</v>
          </cell>
          <cell r="G2102">
            <v>824.29</v>
          </cell>
          <cell r="H2102">
            <v>15</v>
          </cell>
        </row>
        <row r="2103">
          <cell r="B2103" t="str">
            <v>37.24</v>
          </cell>
          <cell r="C2103" t="str">
            <v>Supressor de surto</v>
          </cell>
          <cell r="D2103"/>
          <cell r="E2103"/>
          <cell r="F2103"/>
          <cell r="G2103"/>
          <cell r="H2103"/>
        </row>
        <row r="2104">
          <cell r="B2104" t="str">
            <v>37.24.031</v>
          </cell>
          <cell r="C2104" t="str">
            <v>Supressor de surto monofásico, corrente nominal 4 a 11 kA, Imax. de surto 12 até 15 kA</v>
          </cell>
          <cell r="D2104" t="str">
            <v>UN</v>
          </cell>
          <cell r="E2104">
            <v>46.36</v>
          </cell>
          <cell r="F2104">
            <v>31.65</v>
          </cell>
          <cell r="G2104">
            <v>78.010000000000005</v>
          </cell>
          <cell r="H2104">
            <v>15</v>
          </cell>
        </row>
        <row r="2105">
          <cell r="B2105" t="str">
            <v>37.24.032</v>
          </cell>
          <cell r="C2105" t="str">
            <v>Supressor de surto monofásico, corrente nominal 20 kA, Imax. de surto 50 até 80 kA</v>
          </cell>
          <cell r="D2105" t="str">
            <v>UN</v>
          </cell>
          <cell r="E2105">
            <v>134.07</v>
          </cell>
          <cell r="F2105">
            <v>31.65</v>
          </cell>
          <cell r="G2105">
            <v>165.72</v>
          </cell>
          <cell r="H2105">
            <v>15</v>
          </cell>
        </row>
        <row r="2106">
          <cell r="B2106" t="str">
            <v>37.24.042</v>
          </cell>
          <cell r="C2106" t="str">
            <v>Dispositivo de proteção contra surto, 2 polos, suportabilidade &lt;= 4 kV, Un até 240V/415V, Iimp = 60 kA, curva de ensaio 10/350µs - classe 1</v>
          </cell>
          <cell r="D2106" t="str">
            <v>UN</v>
          </cell>
          <cell r="E2106">
            <v>521.45000000000005</v>
          </cell>
          <cell r="F2106">
            <v>35.119999999999997</v>
          </cell>
          <cell r="G2106">
            <v>556.57000000000005</v>
          </cell>
          <cell r="H2106">
            <v>15</v>
          </cell>
        </row>
        <row r="2107">
          <cell r="B2107" t="str">
            <v>37.24.043</v>
          </cell>
          <cell r="C2107" t="str">
            <v>Dispositivo de proteção contra surto, 4 polos, 3F+N, Un até 240/415V, Iimp= 75 kA (25 kA por fase), curva de ensaio 10/350 µs - classe 1</v>
          </cell>
          <cell r="D2107" t="str">
            <v>UN</v>
          </cell>
          <cell r="E2107">
            <v>7487.56</v>
          </cell>
          <cell r="F2107">
            <v>35.119999999999997</v>
          </cell>
          <cell r="G2107">
            <v>7522.68</v>
          </cell>
          <cell r="H2107">
            <v>15</v>
          </cell>
        </row>
        <row r="2108">
          <cell r="B2108" t="str">
            <v>37.24.044</v>
          </cell>
          <cell r="C2108" t="str">
            <v>Dispositivo de proteção contra surto, 4 polos, suportabilidade &lt;= 2,5 kV, 3F+N, Un até 240/415V, curva de ensaio 8/20µs, In=20kA/40kA - classe 2</v>
          </cell>
          <cell r="D2108" t="str">
            <v>UN</v>
          </cell>
          <cell r="E2108">
            <v>2620.04</v>
          </cell>
          <cell r="F2108">
            <v>35.119999999999997</v>
          </cell>
          <cell r="G2108">
            <v>2655.16</v>
          </cell>
          <cell r="H2108">
            <v>15</v>
          </cell>
        </row>
        <row r="2109">
          <cell r="B2109" t="str">
            <v>37.24.045</v>
          </cell>
          <cell r="C2109" t="str">
            <v>Dispositivo de proteção contra surto, 2 polos, monobloco, suportabilidade &lt;=1,4kV, F+N / F+F, Un até 240V/264V, curva de ensaio 8/20µs - classe 3</v>
          </cell>
          <cell r="D2109" t="str">
            <v>UN</v>
          </cell>
          <cell r="E2109">
            <v>854.22</v>
          </cell>
          <cell r="F2109">
            <v>35.119999999999997</v>
          </cell>
          <cell r="G2109">
            <v>889.34</v>
          </cell>
          <cell r="H2109">
            <v>15</v>
          </cell>
        </row>
        <row r="2110">
          <cell r="B2110" t="str">
            <v>37.25</v>
          </cell>
          <cell r="C2110" t="str">
            <v>Disjuntores.</v>
          </cell>
          <cell r="D2110"/>
          <cell r="E2110"/>
          <cell r="F2110"/>
          <cell r="G2110"/>
          <cell r="H2110"/>
        </row>
        <row r="2111">
          <cell r="B2111" t="str">
            <v>37.25.090</v>
          </cell>
          <cell r="C2111" t="str">
            <v>Disjuntor em caixa moldada tripolar, térmico e magnético fixos, tensão de isolamento 500/690V, de 10A a 63A</v>
          </cell>
          <cell r="D2111" t="str">
            <v>UN</v>
          </cell>
          <cell r="E2111">
            <v>567.71</v>
          </cell>
          <cell r="F2111">
            <v>91.96</v>
          </cell>
          <cell r="G2111">
            <v>659.67</v>
          </cell>
          <cell r="H2111">
            <v>15</v>
          </cell>
        </row>
        <row r="2112">
          <cell r="B2112" t="str">
            <v>37.25.100</v>
          </cell>
          <cell r="C2112" t="str">
            <v>Disjuntor em caixa moldada tripolar, térmico e magnético fixos, tensão de isolamento 480/690V, de 70A até 150A</v>
          </cell>
          <cell r="D2112" t="str">
            <v>UN</v>
          </cell>
          <cell r="E2112">
            <v>454.95</v>
          </cell>
          <cell r="F2112">
            <v>91.96</v>
          </cell>
          <cell r="G2112">
            <v>546.91</v>
          </cell>
          <cell r="H2112">
            <v>15</v>
          </cell>
        </row>
        <row r="2113">
          <cell r="B2113" t="str">
            <v>37.25.110</v>
          </cell>
          <cell r="C2113" t="str">
            <v>Disjuntor em caixa moldada tripolar, térmico e magnético fixos, tensão de isolamento 415/690V, de 175A a 250A</v>
          </cell>
          <cell r="D2113" t="str">
            <v>UN</v>
          </cell>
          <cell r="E2113">
            <v>422.74</v>
          </cell>
          <cell r="F2113">
            <v>91.96</v>
          </cell>
          <cell r="G2113">
            <v>514.70000000000005</v>
          </cell>
          <cell r="H2113">
            <v>15</v>
          </cell>
        </row>
        <row r="2114">
          <cell r="B2114" t="str">
            <v>37.25.200</v>
          </cell>
          <cell r="C2114" t="str">
            <v>Disjuntor em caixa moldada bipolar, térmico e magnético fixos - 480 V, de 10 A a 50 A para 120/240 Vca - 25 KA e para 380/440 Vca - 18 KA</v>
          </cell>
          <cell r="D2114" t="str">
            <v>UN</v>
          </cell>
          <cell r="E2114">
            <v>381.55</v>
          </cell>
          <cell r="F2114">
            <v>91.96</v>
          </cell>
          <cell r="G2114">
            <v>473.51</v>
          </cell>
          <cell r="H2114">
            <v>15</v>
          </cell>
        </row>
        <row r="2115">
          <cell r="B2115" t="str">
            <v>37.25.210</v>
          </cell>
          <cell r="C2115" t="str">
            <v>Disjuntor em caixa moldada bipolar, térmico e magnético fixos - 600 V, de 150 A para 120/240 Vca - 25 KA e para 380/440 Vca - 18 KA</v>
          </cell>
          <cell r="D2115" t="str">
            <v>UN</v>
          </cell>
          <cell r="E2115">
            <v>865.97</v>
          </cell>
          <cell r="F2115">
            <v>91.96</v>
          </cell>
          <cell r="G2115">
            <v>957.93</v>
          </cell>
          <cell r="H2115">
            <v>15</v>
          </cell>
        </row>
        <row r="2116">
          <cell r="B2116" t="str">
            <v>37.25.215</v>
          </cell>
          <cell r="C2116" t="str">
            <v>Disjuntor fixo a vácuo de 15 a 17,5 kV, equipado com motorização de fechamento, com relê de proteção</v>
          </cell>
          <cell r="D2116" t="str">
            <v>CJ</v>
          </cell>
          <cell r="E2116">
            <v>56830.06</v>
          </cell>
          <cell r="F2116">
            <v>128.09</v>
          </cell>
          <cell r="G2116">
            <v>56958.15</v>
          </cell>
          <cell r="H2116">
            <v>15</v>
          </cell>
        </row>
        <row r="2117">
          <cell r="B2117" t="str">
            <v>38</v>
          </cell>
          <cell r="C2117" t="str">
            <v>TUBULACAO E CONDUTOR PARA ENERGIA ELETRICA E TELEFONIA BASICA</v>
          </cell>
          <cell r="D2117"/>
          <cell r="E2117"/>
          <cell r="F2117"/>
          <cell r="G2117"/>
          <cell r="H2117"/>
        </row>
        <row r="2118">
          <cell r="B2118" t="str">
            <v>38.01</v>
          </cell>
          <cell r="C2118" t="str">
            <v>Eletroduto em PVC rigido roscavel</v>
          </cell>
          <cell r="D2118"/>
          <cell r="E2118"/>
          <cell r="F2118"/>
          <cell r="G2118"/>
          <cell r="H2118"/>
        </row>
        <row r="2119">
          <cell r="B2119" t="str">
            <v>38.01.040</v>
          </cell>
          <cell r="C2119" t="str">
            <v>Eletroduto de PVC rígido roscável de 3/4´ - com acessórios</v>
          </cell>
          <cell r="D2119" t="str">
            <v>M</v>
          </cell>
          <cell r="E2119">
            <v>8.24</v>
          </cell>
          <cell r="F2119">
            <v>27.92</v>
          </cell>
          <cell r="G2119">
            <v>36.159999999999997</v>
          </cell>
          <cell r="H2119">
            <v>15</v>
          </cell>
        </row>
        <row r="2120">
          <cell r="B2120" t="str">
            <v>38.01.060</v>
          </cell>
          <cell r="C2120" t="str">
            <v>Eletroduto de PVC rígido roscável de 1´ - com acessórios</v>
          </cell>
          <cell r="D2120" t="str">
            <v>M</v>
          </cell>
          <cell r="E2120">
            <v>11.31</v>
          </cell>
          <cell r="F2120">
            <v>33.5</v>
          </cell>
          <cell r="G2120">
            <v>44.81</v>
          </cell>
          <cell r="H2120">
            <v>15</v>
          </cell>
        </row>
        <row r="2121">
          <cell r="B2121" t="str">
            <v>38.01.080</v>
          </cell>
          <cell r="C2121" t="str">
            <v>Eletroduto de PVC rígido roscável de 1 1/4´ - com acessórios</v>
          </cell>
          <cell r="D2121" t="str">
            <v>M</v>
          </cell>
          <cell r="E2121">
            <v>18.079999999999998</v>
          </cell>
          <cell r="F2121">
            <v>39.08</v>
          </cell>
          <cell r="G2121">
            <v>57.16</v>
          </cell>
          <cell r="H2121">
            <v>15</v>
          </cell>
        </row>
        <row r="2122">
          <cell r="B2122" t="str">
            <v>38.01.100</v>
          </cell>
          <cell r="C2122" t="str">
            <v>Eletroduto de PVC rígido roscável de 1 1/2´ - com acessórios</v>
          </cell>
          <cell r="D2122" t="str">
            <v>M</v>
          </cell>
          <cell r="E2122">
            <v>19.440000000000001</v>
          </cell>
          <cell r="F2122">
            <v>44.67</v>
          </cell>
          <cell r="G2122">
            <v>64.11</v>
          </cell>
          <cell r="H2122">
            <v>15</v>
          </cell>
        </row>
        <row r="2123">
          <cell r="B2123" t="str">
            <v>38.01.120</v>
          </cell>
          <cell r="C2123" t="str">
            <v>Eletroduto de PVC rígido roscável de 2´ - com acessórios</v>
          </cell>
          <cell r="D2123" t="str">
            <v>M</v>
          </cell>
          <cell r="E2123">
            <v>24.05</v>
          </cell>
          <cell r="F2123">
            <v>50.25</v>
          </cell>
          <cell r="G2123">
            <v>74.3</v>
          </cell>
          <cell r="H2123">
            <v>15</v>
          </cell>
        </row>
        <row r="2124">
          <cell r="B2124" t="str">
            <v>38.01.140</v>
          </cell>
          <cell r="C2124" t="str">
            <v>Eletroduto de PVC rígido roscável de 2 1/2´ - com acessórios</v>
          </cell>
          <cell r="D2124" t="str">
            <v>M</v>
          </cell>
          <cell r="E2124">
            <v>48.37</v>
          </cell>
          <cell r="F2124">
            <v>55.83</v>
          </cell>
          <cell r="G2124">
            <v>104.2</v>
          </cell>
          <cell r="H2124">
            <v>15</v>
          </cell>
        </row>
        <row r="2125">
          <cell r="B2125" t="str">
            <v>38.01.160</v>
          </cell>
          <cell r="C2125" t="str">
            <v>Eletroduto de PVC rígido roscável de 3´ - com acessórios</v>
          </cell>
          <cell r="D2125" t="str">
            <v>M</v>
          </cell>
          <cell r="E2125">
            <v>56.63</v>
          </cell>
          <cell r="F2125">
            <v>61.41</v>
          </cell>
          <cell r="G2125">
            <v>118.04</v>
          </cell>
          <cell r="H2125">
            <v>15</v>
          </cell>
        </row>
        <row r="2126">
          <cell r="B2126" t="str">
            <v>38.01.180</v>
          </cell>
          <cell r="C2126" t="str">
            <v>Eletroduto de PVC rígido roscável de 4´ - com acessórios</v>
          </cell>
          <cell r="D2126" t="str">
            <v>M</v>
          </cell>
          <cell r="E2126">
            <v>85.04</v>
          </cell>
          <cell r="F2126">
            <v>72.58</v>
          </cell>
          <cell r="G2126">
            <v>157.62</v>
          </cell>
          <cell r="H2126">
            <v>15</v>
          </cell>
        </row>
        <row r="2127">
          <cell r="B2127" t="str">
            <v>38.04</v>
          </cell>
          <cell r="C2127" t="str">
            <v>Eletroduto rígido em aço carbono galvanizado com acessórios - NBR 13057</v>
          </cell>
          <cell r="D2127"/>
          <cell r="E2127"/>
          <cell r="F2127"/>
          <cell r="G2127"/>
          <cell r="H2127"/>
        </row>
        <row r="2128">
          <cell r="B2128" t="str">
            <v>38.04.040</v>
          </cell>
          <cell r="C2128" t="str">
            <v>Eletroduto galvanizado conforme NBR13057 -  3/4´ com acessórios</v>
          </cell>
          <cell r="D2128" t="str">
            <v>M</v>
          </cell>
          <cell r="E2128">
            <v>14.04</v>
          </cell>
          <cell r="F2128">
            <v>33.5</v>
          </cell>
          <cell r="G2128">
            <v>47.54</v>
          </cell>
          <cell r="H2128">
            <v>15</v>
          </cell>
        </row>
        <row r="2129">
          <cell r="B2129" t="str">
            <v>38.04.060</v>
          </cell>
          <cell r="C2129" t="str">
            <v>Eletroduto galvanizado conforme NBR13057 -  1´ com acessórios</v>
          </cell>
          <cell r="D2129" t="str">
            <v>M</v>
          </cell>
          <cell r="E2129">
            <v>18.079999999999998</v>
          </cell>
          <cell r="F2129">
            <v>39.08</v>
          </cell>
          <cell r="G2129">
            <v>57.16</v>
          </cell>
          <cell r="H2129">
            <v>15</v>
          </cell>
        </row>
        <row r="2130">
          <cell r="B2130" t="str">
            <v>38.04.080</v>
          </cell>
          <cell r="C2130" t="str">
            <v>Eletroduto galvanizado conforme NBR13057 -  1 1/4´ com acessórios</v>
          </cell>
          <cell r="D2130" t="str">
            <v>M</v>
          </cell>
          <cell r="E2130">
            <v>30.01</v>
          </cell>
          <cell r="F2130">
            <v>44.67</v>
          </cell>
          <cell r="G2130">
            <v>74.680000000000007</v>
          </cell>
          <cell r="H2130">
            <v>15</v>
          </cell>
        </row>
        <row r="2131">
          <cell r="B2131" t="str">
            <v>38.04.100</v>
          </cell>
          <cell r="C2131" t="str">
            <v>Eletroduto galvanizado conforme NBR13057 -  1 1/2´ com acessórios</v>
          </cell>
          <cell r="D2131" t="str">
            <v>M</v>
          </cell>
          <cell r="E2131">
            <v>34.299999999999997</v>
          </cell>
          <cell r="F2131">
            <v>50.25</v>
          </cell>
          <cell r="G2131">
            <v>84.55</v>
          </cell>
          <cell r="H2131">
            <v>15</v>
          </cell>
        </row>
        <row r="2132">
          <cell r="B2132" t="str">
            <v>38.04.120</v>
          </cell>
          <cell r="C2132" t="str">
            <v>Eletroduto galvanizado conforme NBR13057 -  2´ com acessórios</v>
          </cell>
          <cell r="D2132" t="str">
            <v>M</v>
          </cell>
          <cell r="E2132">
            <v>43.29</v>
          </cell>
          <cell r="F2132">
            <v>55.83</v>
          </cell>
          <cell r="G2132">
            <v>99.12</v>
          </cell>
          <cell r="H2132">
            <v>15</v>
          </cell>
        </row>
        <row r="2133">
          <cell r="B2133" t="str">
            <v>38.04.140</v>
          </cell>
          <cell r="C2133" t="str">
            <v>Eletroduto galvanizado conforme NBR13057 -  2 1/2´ com acessórios</v>
          </cell>
          <cell r="D2133" t="str">
            <v>M</v>
          </cell>
          <cell r="E2133">
            <v>61.49</v>
          </cell>
          <cell r="F2133">
            <v>66.989999999999995</v>
          </cell>
          <cell r="G2133">
            <v>128.47999999999999</v>
          </cell>
          <cell r="H2133">
            <v>15</v>
          </cell>
        </row>
        <row r="2134">
          <cell r="B2134" t="str">
            <v>38.04.160</v>
          </cell>
          <cell r="C2134" t="str">
            <v>Eletroduto galvanizado conforme NBR13057 -  3´ com acessórios</v>
          </cell>
          <cell r="D2134" t="str">
            <v>M</v>
          </cell>
          <cell r="E2134">
            <v>70.540000000000006</v>
          </cell>
          <cell r="F2134">
            <v>83.75</v>
          </cell>
          <cell r="G2134">
            <v>154.29</v>
          </cell>
          <cell r="H2134">
            <v>15</v>
          </cell>
        </row>
        <row r="2135">
          <cell r="B2135" t="str">
            <v>38.04.180</v>
          </cell>
          <cell r="C2135" t="str">
            <v>Eletroduto galvanizado conforme NBR13057 -  4´ com acessórios</v>
          </cell>
          <cell r="D2135" t="str">
            <v>M</v>
          </cell>
          <cell r="E2135">
            <v>86.3</v>
          </cell>
          <cell r="F2135">
            <v>100.5</v>
          </cell>
          <cell r="G2135">
            <v>186.8</v>
          </cell>
          <cell r="H2135">
            <v>15</v>
          </cell>
        </row>
        <row r="2136">
          <cell r="B2136" t="str">
            <v>38.05</v>
          </cell>
          <cell r="C2136" t="str">
            <v>Eletroduto rígido em aço carbono galvanizado com acessórios - NBR 6323</v>
          </cell>
          <cell r="D2136"/>
          <cell r="E2136"/>
          <cell r="F2136"/>
          <cell r="G2136"/>
          <cell r="H2136"/>
        </row>
        <row r="2137">
          <cell r="B2137" t="str">
            <v>38.05.040</v>
          </cell>
          <cell r="C2137" t="str">
            <v>Eletroduto galvanizado a quente conforme NBR6323 - 3/4´ - com acessórios</v>
          </cell>
          <cell r="D2137" t="str">
            <v>M</v>
          </cell>
          <cell r="E2137">
            <v>18.93</v>
          </cell>
          <cell r="F2137">
            <v>33.5</v>
          </cell>
          <cell r="G2137">
            <v>52.43</v>
          </cell>
          <cell r="H2137">
            <v>15</v>
          </cell>
        </row>
        <row r="2138">
          <cell r="B2138" t="str">
            <v>38.05.060</v>
          </cell>
          <cell r="C2138" t="str">
            <v>Eletroduto galvanizado a quente conforme NBR6323 - 1´ - com acessórios</v>
          </cell>
          <cell r="D2138" t="str">
            <v>M</v>
          </cell>
          <cell r="E2138">
            <v>24.14</v>
          </cell>
          <cell r="F2138">
            <v>39.08</v>
          </cell>
          <cell r="G2138">
            <v>63.22</v>
          </cell>
          <cell r="H2138">
            <v>15</v>
          </cell>
        </row>
        <row r="2139">
          <cell r="B2139" t="str">
            <v>38.05.090</v>
          </cell>
          <cell r="C2139" t="str">
            <v>Eletroduto galvanizado a quente conforme NBR6323 - 1 1/4´ com acessórios</v>
          </cell>
          <cell r="D2139" t="str">
            <v>M</v>
          </cell>
          <cell r="E2139">
            <v>38.83</v>
          </cell>
          <cell r="F2139">
            <v>44.67</v>
          </cell>
          <cell r="G2139">
            <v>83.5</v>
          </cell>
          <cell r="H2139">
            <v>15</v>
          </cell>
        </row>
        <row r="2140">
          <cell r="B2140" t="str">
            <v>38.05.100</v>
          </cell>
          <cell r="C2140" t="str">
            <v>Eletroduto galvanizado a quente conforme NBR6323 - 1 1/2´ com acessórios</v>
          </cell>
          <cell r="D2140" t="str">
            <v>M</v>
          </cell>
          <cell r="E2140">
            <v>45.35</v>
          </cell>
          <cell r="F2140">
            <v>50.25</v>
          </cell>
          <cell r="G2140">
            <v>95.6</v>
          </cell>
          <cell r="H2140">
            <v>15</v>
          </cell>
        </row>
        <row r="2141">
          <cell r="B2141" t="str">
            <v>38.05.120</v>
          </cell>
          <cell r="C2141" t="str">
            <v>Eletroduto galvanizado a quente conforme NBR6323 - 2´ com acessórios</v>
          </cell>
          <cell r="D2141" t="str">
            <v>M</v>
          </cell>
          <cell r="E2141">
            <v>57.52</v>
          </cell>
          <cell r="F2141">
            <v>55.83</v>
          </cell>
          <cell r="G2141">
            <v>113.35</v>
          </cell>
          <cell r="H2141">
            <v>15</v>
          </cell>
        </row>
        <row r="2142">
          <cell r="B2142" t="str">
            <v>38.05.140</v>
          </cell>
          <cell r="C2142" t="str">
            <v>Eletroduto galvanizado a quente conforme NBR6323 - 2 1/2´ com acessórios</v>
          </cell>
          <cell r="D2142" t="str">
            <v>M</v>
          </cell>
          <cell r="E2142">
            <v>87.21</v>
          </cell>
          <cell r="F2142">
            <v>66.989999999999995</v>
          </cell>
          <cell r="G2142">
            <v>154.19999999999999</v>
          </cell>
          <cell r="H2142">
            <v>15</v>
          </cell>
        </row>
        <row r="2143">
          <cell r="B2143" t="str">
            <v>38.05.160</v>
          </cell>
          <cell r="C2143" t="str">
            <v>Eletroduto galvanizado a quente conforme NBR6323 - 3´ com acessórios</v>
          </cell>
          <cell r="D2143" t="str">
            <v>M</v>
          </cell>
          <cell r="E2143">
            <v>93.17</v>
          </cell>
          <cell r="F2143">
            <v>83.75</v>
          </cell>
          <cell r="G2143">
            <v>176.92</v>
          </cell>
          <cell r="H2143">
            <v>15</v>
          </cell>
        </row>
        <row r="2144">
          <cell r="B2144" t="str">
            <v>38.05.180</v>
          </cell>
          <cell r="C2144" t="str">
            <v>Eletroduto galvanizado a quente conforme NBR6323 - 4´ com acessórios</v>
          </cell>
          <cell r="D2144" t="str">
            <v>M</v>
          </cell>
          <cell r="E2144">
            <v>129.6</v>
          </cell>
          <cell r="F2144">
            <v>100.5</v>
          </cell>
          <cell r="G2144">
            <v>230.1</v>
          </cell>
          <cell r="H2144">
            <v>15</v>
          </cell>
        </row>
        <row r="2145">
          <cell r="B2145" t="str">
            <v>38.06</v>
          </cell>
          <cell r="C2145" t="str">
            <v>Eletroduto rígido em aço carbono galvanizado por imersão a quente com acessórios – NBR 5598</v>
          </cell>
          <cell r="D2145"/>
          <cell r="E2145"/>
          <cell r="F2145"/>
          <cell r="G2145"/>
          <cell r="H2145"/>
        </row>
        <row r="2146">
          <cell r="B2146" t="str">
            <v>38.06.020</v>
          </cell>
          <cell r="C2146" t="str">
            <v>Eletroduto galvanizado a quente conforme NBR5598 - 1/2´ com acessórios</v>
          </cell>
          <cell r="D2146" t="str">
            <v>M</v>
          </cell>
          <cell r="E2146">
            <v>17.3</v>
          </cell>
          <cell r="F2146">
            <v>27.92</v>
          </cell>
          <cell r="G2146">
            <v>45.22</v>
          </cell>
          <cell r="H2146">
            <v>15</v>
          </cell>
        </row>
        <row r="2147">
          <cell r="B2147" t="str">
            <v>38.06.040</v>
          </cell>
          <cell r="C2147" t="str">
            <v>Eletroduto galvanizado a quente conforme NBR5598 - 3/4´ com acessórios</v>
          </cell>
          <cell r="D2147" t="str">
            <v>M</v>
          </cell>
          <cell r="E2147">
            <v>22.51</v>
          </cell>
          <cell r="F2147">
            <v>33.5</v>
          </cell>
          <cell r="G2147">
            <v>56.01</v>
          </cell>
          <cell r="H2147">
            <v>15</v>
          </cell>
        </row>
        <row r="2148">
          <cell r="B2148" t="str">
            <v>38.06.060</v>
          </cell>
          <cell r="C2148" t="str">
            <v>Eletroduto galvanizado a quente conforme NBR5598 - 1´ com acessórios</v>
          </cell>
          <cell r="D2148" t="str">
            <v>M</v>
          </cell>
          <cell r="E2148">
            <v>29.72</v>
          </cell>
          <cell r="F2148">
            <v>39.08</v>
          </cell>
          <cell r="G2148">
            <v>68.8</v>
          </cell>
          <cell r="H2148">
            <v>15</v>
          </cell>
        </row>
        <row r="2149">
          <cell r="B2149" t="str">
            <v>38.06.080</v>
          </cell>
          <cell r="C2149" t="str">
            <v>Eletroduto galvanizado a quente conforme NBR5598 - 1 1/4´ com acessórios</v>
          </cell>
          <cell r="D2149" t="str">
            <v>M</v>
          </cell>
          <cell r="E2149">
            <v>40.76</v>
          </cell>
          <cell r="F2149">
            <v>44.67</v>
          </cell>
          <cell r="G2149">
            <v>85.43</v>
          </cell>
          <cell r="H2149">
            <v>15</v>
          </cell>
        </row>
        <row r="2150">
          <cell r="B2150" t="str">
            <v>38.06.100</v>
          </cell>
          <cell r="C2150" t="str">
            <v>Eletroduto galvanizado a quente conforme NBR5598 - 1 1/2´ com acessórios</v>
          </cell>
          <cell r="D2150" t="str">
            <v>M</v>
          </cell>
          <cell r="E2150">
            <v>49.71</v>
          </cell>
          <cell r="F2150">
            <v>50.25</v>
          </cell>
          <cell r="G2150">
            <v>99.96</v>
          </cell>
          <cell r="H2150">
            <v>15</v>
          </cell>
        </row>
        <row r="2151">
          <cell r="B2151" t="str">
            <v>38.06.120</v>
          </cell>
          <cell r="C2151" t="str">
            <v>Eletroduto galvanizado a quente conforme NBR5598 - 2´ com acessórios</v>
          </cell>
          <cell r="D2151" t="str">
            <v>M</v>
          </cell>
          <cell r="E2151">
            <v>63.11</v>
          </cell>
          <cell r="F2151">
            <v>55.83</v>
          </cell>
          <cell r="G2151">
            <v>118.94</v>
          </cell>
          <cell r="H2151">
            <v>15</v>
          </cell>
        </row>
        <row r="2152">
          <cell r="B2152" t="str">
            <v>38.06.140</v>
          </cell>
          <cell r="C2152" t="str">
            <v>Eletroduto galvanizado a quente conforme NBR5598 - 2 1/2´ com acessórios</v>
          </cell>
          <cell r="D2152" t="str">
            <v>M</v>
          </cell>
          <cell r="E2152">
            <v>95.27</v>
          </cell>
          <cell r="F2152">
            <v>66.989999999999995</v>
          </cell>
          <cell r="G2152">
            <v>162.26</v>
          </cell>
          <cell r="H2152">
            <v>15</v>
          </cell>
        </row>
        <row r="2153">
          <cell r="B2153" t="str">
            <v>38.06.160</v>
          </cell>
          <cell r="C2153" t="str">
            <v>Eletroduto galvanizado a quente conforme NBR5598 - 3´ com acessórios</v>
          </cell>
          <cell r="D2153" t="str">
            <v>M</v>
          </cell>
          <cell r="E2153">
            <v>115.67</v>
          </cell>
          <cell r="F2153">
            <v>83.75</v>
          </cell>
          <cell r="G2153">
            <v>199.42</v>
          </cell>
          <cell r="H2153">
            <v>15</v>
          </cell>
        </row>
        <row r="2154">
          <cell r="B2154" t="str">
            <v>38.06.180</v>
          </cell>
          <cell r="C2154" t="str">
            <v>Eletroduto galvanizado a quente conforme NBR5598 - 4´ com acessórios</v>
          </cell>
          <cell r="D2154" t="str">
            <v>M</v>
          </cell>
          <cell r="E2154">
            <v>165.89</v>
          </cell>
          <cell r="F2154">
            <v>100.5</v>
          </cell>
          <cell r="G2154">
            <v>266.39</v>
          </cell>
          <cell r="H2154">
            <v>15</v>
          </cell>
        </row>
        <row r="2155">
          <cell r="B2155" t="str">
            <v>38.07</v>
          </cell>
          <cell r="C2155" t="str">
            <v>Canaleta, perfilado e acessorios</v>
          </cell>
          <cell r="D2155"/>
          <cell r="E2155"/>
          <cell r="F2155"/>
          <cell r="G2155"/>
          <cell r="H2155"/>
        </row>
        <row r="2156">
          <cell r="B2156" t="str">
            <v>38.07.030</v>
          </cell>
          <cell r="C2156" t="str">
            <v>Grampo tipo ´C´ diâmetro 3/8`, com balancim tamanho grande</v>
          </cell>
          <cell r="D2156" t="str">
            <v>CJ</v>
          </cell>
          <cell r="E2156">
            <v>6.9</v>
          </cell>
          <cell r="F2156">
            <v>13.96</v>
          </cell>
          <cell r="G2156">
            <v>20.86</v>
          </cell>
          <cell r="H2156">
            <v>15</v>
          </cell>
        </row>
        <row r="2157">
          <cell r="B2157" t="str">
            <v>38.07.050</v>
          </cell>
          <cell r="C2157" t="str">
            <v>Tampa de pressão para perfilado de 38 x 38 mm</v>
          </cell>
          <cell r="D2157" t="str">
            <v>M</v>
          </cell>
          <cell r="E2157">
            <v>7.31</v>
          </cell>
          <cell r="F2157">
            <v>2.8</v>
          </cell>
          <cell r="G2157">
            <v>10.11</v>
          </cell>
          <cell r="H2157">
            <v>15</v>
          </cell>
        </row>
        <row r="2158">
          <cell r="B2158" t="str">
            <v>38.07.120</v>
          </cell>
          <cell r="C2158" t="str">
            <v>Saída final, diâmetro de 3/4´</v>
          </cell>
          <cell r="D2158" t="str">
            <v>UN</v>
          </cell>
          <cell r="E2158">
            <v>0.63</v>
          </cell>
          <cell r="F2158">
            <v>8.3800000000000008</v>
          </cell>
          <cell r="G2158">
            <v>9.01</v>
          </cell>
          <cell r="H2158">
            <v>15</v>
          </cell>
        </row>
        <row r="2159">
          <cell r="B2159" t="str">
            <v>38.07.130</v>
          </cell>
          <cell r="C2159" t="str">
            <v>Saída lateral simples, diâmetro de 3/4´</v>
          </cell>
          <cell r="D2159" t="str">
            <v>UN</v>
          </cell>
          <cell r="E2159">
            <v>1.83</v>
          </cell>
          <cell r="F2159">
            <v>10.029999999999999</v>
          </cell>
          <cell r="G2159">
            <v>11.86</v>
          </cell>
          <cell r="H2159">
            <v>15</v>
          </cell>
        </row>
        <row r="2160">
          <cell r="B2160" t="str">
            <v>38.07.134</v>
          </cell>
          <cell r="C2160" t="str">
            <v>Saída lateral simples, diâmetro de 1´</v>
          </cell>
          <cell r="D2160" t="str">
            <v>UN</v>
          </cell>
          <cell r="E2160">
            <v>1.85</v>
          </cell>
          <cell r="F2160">
            <v>10.029999999999999</v>
          </cell>
          <cell r="G2160">
            <v>11.88</v>
          </cell>
          <cell r="H2160">
            <v>15</v>
          </cell>
        </row>
        <row r="2161">
          <cell r="B2161" t="str">
            <v>38.07.140</v>
          </cell>
          <cell r="C2161" t="str">
            <v>Saída superior, diâmetro de 3/4´</v>
          </cell>
          <cell r="D2161" t="str">
            <v>UN</v>
          </cell>
          <cell r="E2161">
            <v>2.23</v>
          </cell>
          <cell r="F2161">
            <v>8.3800000000000008</v>
          </cell>
          <cell r="G2161">
            <v>10.61</v>
          </cell>
          <cell r="H2161">
            <v>15</v>
          </cell>
        </row>
        <row r="2162">
          <cell r="B2162" t="str">
            <v>38.07.172</v>
          </cell>
          <cell r="C2162" t="str">
            <v>Canaleta em PVC de 20 x 12 mm, inclusive acessórios</v>
          </cell>
          <cell r="D2162" t="str">
            <v>M</v>
          </cell>
          <cell r="E2162">
            <v>8.98</v>
          </cell>
          <cell r="F2162">
            <v>16.75</v>
          </cell>
          <cell r="G2162">
            <v>25.73</v>
          </cell>
          <cell r="H2162">
            <v>15</v>
          </cell>
        </row>
        <row r="2163">
          <cell r="B2163" t="str">
            <v>38.07.200</v>
          </cell>
          <cell r="C2163" t="str">
            <v>Vergalhão com rosca, porca e arruela de diâmetro 3/8´ (tirante)</v>
          </cell>
          <cell r="D2163" t="str">
            <v>M</v>
          </cell>
          <cell r="E2163">
            <v>9.02</v>
          </cell>
          <cell r="F2163">
            <v>7.85</v>
          </cell>
          <cell r="G2163">
            <v>16.87</v>
          </cell>
          <cell r="H2163">
            <v>15</v>
          </cell>
        </row>
        <row r="2164">
          <cell r="B2164" t="str">
            <v>38.07.210</v>
          </cell>
          <cell r="C2164" t="str">
            <v>Vergalhão com rosca, porca e arruela de diâmetro 1/4´ (tirante)</v>
          </cell>
          <cell r="D2164" t="str">
            <v>M</v>
          </cell>
          <cell r="E2164">
            <v>4.22</v>
          </cell>
          <cell r="F2164">
            <v>7.85</v>
          </cell>
          <cell r="G2164">
            <v>12.07</v>
          </cell>
          <cell r="H2164">
            <v>15</v>
          </cell>
        </row>
        <row r="2165">
          <cell r="B2165" t="str">
            <v>38.07.216</v>
          </cell>
          <cell r="C2165" t="str">
            <v>Vergalhão com rosca, porca e arruela de diâmetro 5/16´ (tirante)</v>
          </cell>
          <cell r="D2165" t="str">
            <v>M</v>
          </cell>
          <cell r="E2165">
            <v>7.92</v>
          </cell>
          <cell r="F2165">
            <v>7.85</v>
          </cell>
          <cell r="G2165">
            <v>15.77</v>
          </cell>
          <cell r="H2165">
            <v>15</v>
          </cell>
        </row>
        <row r="2166">
          <cell r="B2166" t="str">
            <v>38.07.300</v>
          </cell>
          <cell r="C2166" t="str">
            <v>Perfilado perfurado 38 x 38 mm em chapa 14 pré-zincada, com acessórios</v>
          </cell>
          <cell r="D2166" t="str">
            <v>M</v>
          </cell>
          <cell r="E2166">
            <v>32.479999999999997</v>
          </cell>
          <cell r="F2166">
            <v>13.96</v>
          </cell>
          <cell r="G2166">
            <v>46.44</v>
          </cell>
          <cell r="H2166">
            <v>15</v>
          </cell>
        </row>
        <row r="2167">
          <cell r="B2167" t="str">
            <v>38.07.310</v>
          </cell>
          <cell r="C2167" t="str">
            <v>Perfilado perfurado 38 x 76 mm em chapa 14 pré-zincada, com acessórios</v>
          </cell>
          <cell r="D2167" t="str">
            <v>M</v>
          </cell>
          <cell r="E2167">
            <v>66.91</v>
          </cell>
          <cell r="F2167">
            <v>13.96</v>
          </cell>
          <cell r="G2167">
            <v>80.87</v>
          </cell>
          <cell r="H2167">
            <v>15</v>
          </cell>
        </row>
        <row r="2168">
          <cell r="B2168" t="str">
            <v>38.07.340</v>
          </cell>
          <cell r="C2168" t="str">
            <v>Perfilado liso 38 x 38 mm - com acessórios</v>
          </cell>
          <cell r="D2168" t="str">
            <v>M</v>
          </cell>
          <cell r="E2168">
            <v>35.71</v>
          </cell>
          <cell r="F2168">
            <v>13.96</v>
          </cell>
          <cell r="G2168">
            <v>49.67</v>
          </cell>
          <cell r="H2168">
            <v>15</v>
          </cell>
        </row>
        <row r="2169">
          <cell r="B2169" t="str">
            <v>38.07.700</v>
          </cell>
          <cell r="C2169" t="str">
            <v>Canaleta aparente com tampa em PVC, autoextinguível, de 85 x 35 mm, com acessórios</v>
          </cell>
          <cell r="D2169" t="str">
            <v>M</v>
          </cell>
          <cell r="E2169">
            <v>58.27</v>
          </cell>
          <cell r="F2169">
            <v>16.75</v>
          </cell>
          <cell r="G2169">
            <v>75.02</v>
          </cell>
          <cell r="H2169">
            <v>15</v>
          </cell>
        </row>
        <row r="2170">
          <cell r="B2170" t="str">
            <v>38.07.710</v>
          </cell>
          <cell r="C2170" t="str">
            <v>Canaleta aparente com duas tampas em PVC, autoextinguível, de 120 x 35 mm, com acessórios</v>
          </cell>
          <cell r="D2170" t="str">
            <v>M</v>
          </cell>
          <cell r="E2170">
            <v>93.03</v>
          </cell>
          <cell r="F2170">
            <v>19.54</v>
          </cell>
          <cell r="G2170">
            <v>112.57</v>
          </cell>
          <cell r="H2170">
            <v>15</v>
          </cell>
        </row>
        <row r="2171">
          <cell r="B2171" t="str">
            <v>38.07.720</v>
          </cell>
          <cell r="C2171" t="str">
            <v>Canaleta aparente com duas tampas em PVC, autoextinguível, de 120 x 60 mm, com acessórios</v>
          </cell>
          <cell r="D2171" t="str">
            <v>M</v>
          </cell>
          <cell r="E2171">
            <v>114.89</v>
          </cell>
          <cell r="F2171">
            <v>22.33</v>
          </cell>
          <cell r="G2171">
            <v>137.22</v>
          </cell>
          <cell r="H2171">
            <v>15</v>
          </cell>
        </row>
        <row r="2172">
          <cell r="B2172" t="str">
            <v>38.07.730</v>
          </cell>
          <cell r="C2172" t="str">
            <v>Suporte com furos de tomada em PVC de 60 x 35 x 150 mm, para canaleta aparente</v>
          </cell>
          <cell r="D2172" t="str">
            <v>UN</v>
          </cell>
          <cell r="E2172">
            <v>8.9700000000000006</v>
          </cell>
          <cell r="F2172">
            <v>2.27</v>
          </cell>
          <cell r="G2172">
            <v>11.24</v>
          </cell>
          <cell r="H2172">
            <v>15</v>
          </cell>
        </row>
        <row r="2173">
          <cell r="B2173" t="str">
            <v>38.07.740</v>
          </cell>
          <cell r="C2173" t="str">
            <v>Suporte com furos de tomada em PVC de 85 x 35 x 150 mm, para canaleta aparente</v>
          </cell>
          <cell r="D2173" t="str">
            <v>UN</v>
          </cell>
          <cell r="E2173">
            <v>10.99</v>
          </cell>
          <cell r="F2173">
            <v>2.27</v>
          </cell>
          <cell r="G2173">
            <v>13.26</v>
          </cell>
          <cell r="H2173">
            <v>15</v>
          </cell>
        </row>
        <row r="2174">
          <cell r="B2174" t="str">
            <v>38.07.750</v>
          </cell>
          <cell r="C2174" t="str">
            <v>Suporte com furos de tomada em PVC de 60 x 60 x 150 mm, para canaleta aparente</v>
          </cell>
          <cell r="D2174" t="str">
            <v>UN</v>
          </cell>
          <cell r="E2174">
            <v>10.23</v>
          </cell>
          <cell r="F2174">
            <v>2.27</v>
          </cell>
          <cell r="G2174">
            <v>12.5</v>
          </cell>
          <cell r="H2174">
            <v>15</v>
          </cell>
        </row>
        <row r="2175">
          <cell r="B2175" t="str">
            <v>38.07.800</v>
          </cell>
          <cell r="C2175" t="str">
            <v>Gancho longo em chapa aço zincado para fixação de luminária</v>
          </cell>
          <cell r="D2175" t="str">
            <v>UN</v>
          </cell>
          <cell r="E2175">
            <v>2.87</v>
          </cell>
          <cell r="F2175">
            <v>5.58</v>
          </cell>
          <cell r="G2175">
            <v>8.4499999999999993</v>
          </cell>
          <cell r="H2175">
            <v>15</v>
          </cell>
        </row>
        <row r="2176">
          <cell r="B2176" t="str">
            <v>38.07.801</v>
          </cell>
          <cell r="C2176" t="str">
            <v>Sapata externa com 4 furos, 38 x 38 mm</v>
          </cell>
          <cell r="D2176" t="str">
            <v>UN</v>
          </cell>
          <cell r="E2176">
            <v>8.17</v>
          </cell>
          <cell r="F2176">
            <v>5.58</v>
          </cell>
          <cell r="G2176">
            <v>13.75</v>
          </cell>
          <cell r="H2176">
            <v>15</v>
          </cell>
        </row>
        <row r="2177">
          <cell r="B2177" t="str">
            <v>38.10</v>
          </cell>
          <cell r="C2177" t="str">
            <v>Duto fechado de piso e acessorios</v>
          </cell>
          <cell r="D2177"/>
          <cell r="E2177"/>
          <cell r="F2177"/>
          <cell r="G2177"/>
          <cell r="H2177"/>
        </row>
        <row r="2178">
          <cell r="B2178" t="str">
            <v>38.10.010</v>
          </cell>
          <cell r="C2178" t="str">
            <v>Duto de piso liso em aço, medindo 2 x 25 x 70 mm, com acessórios</v>
          </cell>
          <cell r="D2178" t="str">
            <v>M</v>
          </cell>
          <cell r="E2178">
            <v>59.35</v>
          </cell>
          <cell r="F2178">
            <v>16.75</v>
          </cell>
          <cell r="G2178">
            <v>76.099999999999994</v>
          </cell>
          <cell r="H2178">
            <v>15</v>
          </cell>
        </row>
        <row r="2179">
          <cell r="B2179" t="str">
            <v>38.10.020</v>
          </cell>
          <cell r="C2179" t="str">
            <v>Duto de piso liso em aço, medindo 3 x 25 x 70 mm, com acessórios</v>
          </cell>
          <cell r="D2179" t="str">
            <v>M</v>
          </cell>
          <cell r="E2179">
            <v>76.19</v>
          </cell>
          <cell r="F2179">
            <v>16.75</v>
          </cell>
          <cell r="G2179">
            <v>92.94</v>
          </cell>
          <cell r="H2179">
            <v>15</v>
          </cell>
        </row>
        <row r="2180">
          <cell r="B2180" t="str">
            <v>38.10.024</v>
          </cell>
          <cell r="C2180" t="str">
            <v>Caixa de derivação ou passagem, para cruzamento de duto, medindo 4 x 25 x 70 mm, sem cruzadora</v>
          </cell>
          <cell r="D2180" t="str">
            <v>UN</v>
          </cell>
          <cell r="E2180">
            <v>48.98</v>
          </cell>
          <cell r="F2180">
            <v>17.309999999999999</v>
          </cell>
          <cell r="G2180">
            <v>66.290000000000006</v>
          </cell>
          <cell r="H2180">
            <v>15</v>
          </cell>
        </row>
        <row r="2181">
          <cell r="B2181" t="str">
            <v>38.10.026</v>
          </cell>
          <cell r="C2181" t="str">
            <v>Caixa de derivação ou passagem, para cruzamento de duto, medindo 12 x 25 x 70 mm, com cruzadora</v>
          </cell>
          <cell r="D2181" t="str">
            <v>UN</v>
          </cell>
          <cell r="E2181">
            <v>139.36000000000001</v>
          </cell>
          <cell r="F2181">
            <v>33.5</v>
          </cell>
          <cell r="G2181">
            <v>172.86</v>
          </cell>
          <cell r="H2181">
            <v>15</v>
          </cell>
        </row>
        <row r="2182">
          <cell r="B2182" t="str">
            <v>38.10.030</v>
          </cell>
          <cell r="C2182" t="str">
            <v>Caixa de derivação ou passagem, para cruzamento de duto, medindo 16 x 25 x 70 mm, com cruzadora</v>
          </cell>
          <cell r="D2182" t="str">
            <v>UN</v>
          </cell>
          <cell r="E2182">
            <v>205.5</v>
          </cell>
          <cell r="F2182">
            <v>33.5</v>
          </cell>
          <cell r="G2182">
            <v>239</v>
          </cell>
          <cell r="H2182">
            <v>15</v>
          </cell>
        </row>
        <row r="2183">
          <cell r="B2183" t="str">
            <v>38.10.060</v>
          </cell>
          <cell r="C2183" t="str">
            <v>Caixa com suportes para tomada de energia/RJ e tampa basculante com rebaixo de 2 x (25 x 70 mm)</v>
          </cell>
          <cell r="D2183" t="str">
            <v>UN</v>
          </cell>
          <cell r="E2183">
            <v>228.61</v>
          </cell>
          <cell r="F2183">
            <v>10.65</v>
          </cell>
          <cell r="G2183">
            <v>239.26</v>
          </cell>
          <cell r="H2183">
            <v>15</v>
          </cell>
        </row>
        <row r="2184">
          <cell r="B2184" t="str">
            <v>38.10.070</v>
          </cell>
          <cell r="C2184" t="str">
            <v>Caixa com suportes para tomada de energia/RJ e tampa basculante com rebaixo de 3 x (25 x 70 mm)</v>
          </cell>
          <cell r="D2184" t="str">
            <v>UN</v>
          </cell>
          <cell r="E2184">
            <v>273.27999999999997</v>
          </cell>
          <cell r="F2184">
            <v>10.65</v>
          </cell>
          <cell r="G2184">
            <v>283.93</v>
          </cell>
          <cell r="H2184">
            <v>15</v>
          </cell>
        </row>
        <row r="2185">
          <cell r="B2185" t="str">
            <v>38.10.080</v>
          </cell>
          <cell r="C2185" t="str">
            <v>Caixa com suportes para tomada de energia/RJ e tampa basculante com rebaixo de 4 x (25 x 70 mm)</v>
          </cell>
          <cell r="D2185" t="str">
            <v>UN</v>
          </cell>
          <cell r="E2185">
            <v>439.52</v>
          </cell>
          <cell r="F2185">
            <v>10.65</v>
          </cell>
          <cell r="G2185">
            <v>450.17</v>
          </cell>
          <cell r="H2185">
            <v>15</v>
          </cell>
        </row>
        <row r="2186">
          <cell r="B2186" t="str">
            <v>38.12</v>
          </cell>
          <cell r="C2186" t="str">
            <v>Leitos e acessorios</v>
          </cell>
          <cell r="D2186"/>
          <cell r="E2186"/>
          <cell r="F2186"/>
          <cell r="G2186"/>
          <cell r="H2186"/>
        </row>
        <row r="2187">
          <cell r="B2187" t="str">
            <v>38.12.086</v>
          </cell>
          <cell r="C2187" t="str">
            <v>Leito para cabos, tipo pesado, em aço galvanizado de 300 x 100 mm - com acessórios</v>
          </cell>
          <cell r="D2187" t="str">
            <v>m</v>
          </cell>
          <cell r="E2187">
            <v>218.26</v>
          </cell>
          <cell r="F2187">
            <v>16.75</v>
          </cell>
          <cell r="G2187">
            <v>235.01</v>
          </cell>
          <cell r="H2187">
            <v>15</v>
          </cell>
        </row>
        <row r="2188">
          <cell r="B2188" t="str">
            <v>38.12.090</v>
          </cell>
          <cell r="C2188" t="str">
            <v>Leito para cabos, tipo pesado, em aço galvanizado de 400 x 100 mm - com acessórios</v>
          </cell>
          <cell r="D2188" t="str">
            <v>m</v>
          </cell>
          <cell r="E2188">
            <v>287.66000000000003</v>
          </cell>
          <cell r="F2188">
            <v>16.75</v>
          </cell>
          <cell r="G2188">
            <v>304.41000000000003</v>
          </cell>
          <cell r="H2188">
            <v>15</v>
          </cell>
        </row>
        <row r="2189">
          <cell r="B2189" t="str">
            <v>38.12.100</v>
          </cell>
          <cell r="C2189" t="str">
            <v>Leito para cabos, tipo pesado, em aço galvanizado de 600 x 100 mm - com acessórios</v>
          </cell>
          <cell r="D2189" t="str">
            <v>m</v>
          </cell>
          <cell r="E2189">
            <v>337.69</v>
          </cell>
          <cell r="F2189">
            <v>16.75</v>
          </cell>
          <cell r="G2189">
            <v>354.44</v>
          </cell>
          <cell r="H2189">
            <v>15</v>
          </cell>
        </row>
        <row r="2190">
          <cell r="B2190" t="str">
            <v>38.12.120</v>
          </cell>
          <cell r="C2190" t="str">
            <v>Leito para cabos, tipo pesado, em aço galvanizado de 500 x 100 mm - com acessórios</v>
          </cell>
          <cell r="D2190" t="str">
            <v>m</v>
          </cell>
          <cell r="E2190">
            <v>308.33999999999997</v>
          </cell>
          <cell r="F2190">
            <v>16.75</v>
          </cell>
          <cell r="G2190">
            <v>325.08999999999997</v>
          </cell>
          <cell r="H2190">
            <v>15</v>
          </cell>
        </row>
        <row r="2191">
          <cell r="B2191" t="str">
            <v>38.12.130</v>
          </cell>
          <cell r="C2191" t="str">
            <v>Leito para cabos, tipo pesado, em aço galvanizado de 800 x 100 mm - com acessórios</v>
          </cell>
          <cell r="D2191" t="str">
            <v>m</v>
          </cell>
          <cell r="E2191">
            <v>392.88</v>
          </cell>
          <cell r="F2191">
            <v>16.75</v>
          </cell>
          <cell r="G2191">
            <v>409.63</v>
          </cell>
          <cell r="H2191">
            <v>15</v>
          </cell>
        </row>
        <row r="2192">
          <cell r="B2192" t="str">
            <v>38.13</v>
          </cell>
          <cell r="C2192" t="str">
            <v>Eletroduto em polietileno de alta densidade</v>
          </cell>
          <cell r="D2192"/>
          <cell r="E2192"/>
          <cell r="F2192"/>
          <cell r="G2192"/>
          <cell r="H2192"/>
        </row>
        <row r="2193">
          <cell r="B2193" t="str">
            <v>38.13.010</v>
          </cell>
          <cell r="C2193" t="str">
            <v>Eletroduto corrugado em polietileno de alta densidade, DN= 30 mm, com acessórios</v>
          </cell>
          <cell r="D2193" t="str">
            <v>m</v>
          </cell>
          <cell r="E2193">
            <v>5.22</v>
          </cell>
          <cell r="F2193">
            <v>2.23</v>
          </cell>
          <cell r="G2193">
            <v>7.45</v>
          </cell>
          <cell r="H2193">
            <v>15</v>
          </cell>
        </row>
        <row r="2194">
          <cell r="B2194" t="str">
            <v>38.13.016</v>
          </cell>
          <cell r="C2194" t="str">
            <v>Eletroduto corrugado em polietileno de alta densidade, DN= 40 mm, com acessórios</v>
          </cell>
          <cell r="D2194" t="str">
            <v>m</v>
          </cell>
          <cell r="E2194">
            <v>6.38</v>
          </cell>
          <cell r="F2194">
            <v>2.23</v>
          </cell>
          <cell r="G2194">
            <v>8.61</v>
          </cell>
          <cell r="H2194">
            <v>15</v>
          </cell>
        </row>
        <row r="2195">
          <cell r="B2195" t="str">
            <v>38.13.020</v>
          </cell>
          <cell r="C2195" t="str">
            <v>Eletroduto corrugado em polietileno de alta densidade, DN= 50 mm, com acessórios</v>
          </cell>
          <cell r="D2195" t="str">
            <v>m</v>
          </cell>
          <cell r="E2195">
            <v>8.3800000000000008</v>
          </cell>
          <cell r="F2195">
            <v>2.23</v>
          </cell>
          <cell r="G2195">
            <v>10.61</v>
          </cell>
          <cell r="H2195">
            <v>15</v>
          </cell>
        </row>
        <row r="2196">
          <cell r="B2196" t="str">
            <v>38.13.030</v>
          </cell>
          <cell r="C2196" t="str">
            <v>Eletroduto corrugado em polietileno de alta densidade, DN= 75 mm, com acessórios</v>
          </cell>
          <cell r="D2196" t="str">
            <v>m</v>
          </cell>
          <cell r="E2196">
            <v>14.84</v>
          </cell>
          <cell r="F2196">
            <v>2.23</v>
          </cell>
          <cell r="G2196">
            <v>17.07</v>
          </cell>
          <cell r="H2196">
            <v>15</v>
          </cell>
        </row>
        <row r="2197">
          <cell r="B2197" t="str">
            <v>38.13.040</v>
          </cell>
          <cell r="C2197" t="str">
            <v>Eletroduto corrugado em polietileno de alta densidade, DN= 100 mm, com acessórios</v>
          </cell>
          <cell r="D2197" t="str">
            <v>m</v>
          </cell>
          <cell r="E2197">
            <v>18.66</v>
          </cell>
          <cell r="F2197">
            <v>2.23</v>
          </cell>
          <cell r="G2197">
            <v>20.89</v>
          </cell>
          <cell r="H2197">
            <v>15</v>
          </cell>
        </row>
        <row r="2198">
          <cell r="B2198" t="str">
            <v>38.13.050</v>
          </cell>
          <cell r="C2198" t="str">
            <v>Eletroduto corrugado em polietileno de alta densidade, DN= 125 mm, com acessórios</v>
          </cell>
          <cell r="D2198" t="str">
            <v>m</v>
          </cell>
          <cell r="E2198">
            <v>24.49</v>
          </cell>
          <cell r="F2198">
            <v>2.23</v>
          </cell>
          <cell r="G2198">
            <v>26.72</v>
          </cell>
          <cell r="H2198">
            <v>15</v>
          </cell>
        </row>
        <row r="2199">
          <cell r="B2199" t="str">
            <v>38.13.060</v>
          </cell>
          <cell r="C2199" t="str">
            <v>Eletroduto corrugado em polietileno de alta densidade, DN= 150 mm, com acessórios</v>
          </cell>
          <cell r="D2199" t="str">
            <v>m</v>
          </cell>
          <cell r="E2199">
            <v>36.99</v>
          </cell>
          <cell r="F2199">
            <v>2.23</v>
          </cell>
          <cell r="G2199">
            <v>39.22</v>
          </cell>
          <cell r="H2199">
            <v>15</v>
          </cell>
        </row>
        <row r="2200">
          <cell r="B2200" t="str">
            <v>38.15</v>
          </cell>
          <cell r="C2200" t="str">
            <v>Eletroduto metalico flexivel</v>
          </cell>
          <cell r="D2200"/>
          <cell r="E2200"/>
          <cell r="F2200"/>
          <cell r="G2200"/>
          <cell r="H2200"/>
        </row>
        <row r="2201">
          <cell r="B2201" t="str">
            <v>38.15.010</v>
          </cell>
          <cell r="C2201" t="str">
            <v>Eletroduto metálico flexível com capa em PVC de 3/4´</v>
          </cell>
          <cell r="D2201" t="str">
            <v>m</v>
          </cell>
          <cell r="E2201">
            <v>9.18</v>
          </cell>
          <cell r="F2201">
            <v>19.64</v>
          </cell>
          <cell r="G2201">
            <v>28.82</v>
          </cell>
          <cell r="H2201">
            <v>15</v>
          </cell>
        </row>
        <row r="2202">
          <cell r="B2202" t="str">
            <v>38.15.020</v>
          </cell>
          <cell r="C2202" t="str">
            <v>Eletroduto metálico flexível com capa em PVC de 1´</v>
          </cell>
          <cell r="D2202" t="str">
            <v>m</v>
          </cell>
          <cell r="E2202">
            <v>12.19</v>
          </cell>
          <cell r="F2202">
            <v>19.64</v>
          </cell>
          <cell r="G2202">
            <v>31.83</v>
          </cell>
          <cell r="H2202">
            <v>15</v>
          </cell>
        </row>
        <row r="2203">
          <cell r="B2203" t="str">
            <v>38.15.040</v>
          </cell>
          <cell r="C2203" t="str">
            <v>Eletroduto metálico flexível com capa em PVC de 2´</v>
          </cell>
          <cell r="D2203" t="str">
            <v>m</v>
          </cell>
          <cell r="E2203">
            <v>30.13</v>
          </cell>
          <cell r="F2203">
            <v>19.64</v>
          </cell>
          <cell r="G2203">
            <v>49.77</v>
          </cell>
          <cell r="H2203">
            <v>15</v>
          </cell>
        </row>
        <row r="2204">
          <cell r="B2204" t="str">
            <v>38.15.110</v>
          </cell>
          <cell r="C2204" t="str">
            <v>Terminal macho fixo em latão zincado de 3/4´</v>
          </cell>
          <cell r="D2204" t="str">
            <v>un</v>
          </cell>
          <cell r="E2204">
            <v>17.940000000000001</v>
          </cell>
          <cell r="F2204">
            <v>3.79</v>
          </cell>
          <cell r="G2204">
            <v>21.73</v>
          </cell>
          <cell r="H2204">
            <v>15</v>
          </cell>
        </row>
        <row r="2205">
          <cell r="B2205" t="str">
            <v>38.15.120</v>
          </cell>
          <cell r="C2205" t="str">
            <v>Terminal macho fixo em latão zincado de 1´</v>
          </cell>
          <cell r="D2205" t="str">
            <v>un</v>
          </cell>
          <cell r="E2205">
            <v>22.87</v>
          </cell>
          <cell r="F2205">
            <v>3.79</v>
          </cell>
          <cell r="G2205">
            <v>26.66</v>
          </cell>
          <cell r="H2205">
            <v>15</v>
          </cell>
        </row>
        <row r="2206">
          <cell r="B2206" t="str">
            <v>38.15.140</v>
          </cell>
          <cell r="C2206" t="str">
            <v>Terminal macho fixo em latão zincado de 2´</v>
          </cell>
          <cell r="D2206" t="str">
            <v>un</v>
          </cell>
          <cell r="E2206">
            <v>70.25</v>
          </cell>
          <cell r="F2206">
            <v>3.79</v>
          </cell>
          <cell r="G2206">
            <v>74.040000000000006</v>
          </cell>
          <cell r="H2206">
            <v>15</v>
          </cell>
        </row>
        <row r="2207">
          <cell r="B2207" t="str">
            <v>38.15.310</v>
          </cell>
          <cell r="C2207" t="str">
            <v>Terminal macho giratório em latão zincado de 3/4´</v>
          </cell>
          <cell r="D2207" t="str">
            <v>un</v>
          </cell>
          <cell r="E2207">
            <v>22.66</v>
          </cell>
          <cell r="F2207">
            <v>3.79</v>
          </cell>
          <cell r="G2207">
            <v>26.45</v>
          </cell>
          <cell r="H2207">
            <v>15</v>
          </cell>
        </row>
        <row r="2208">
          <cell r="B2208" t="str">
            <v>38.15.320</v>
          </cell>
          <cell r="C2208" t="str">
            <v>Terminal macho giratório em latão zincado de 1´</v>
          </cell>
          <cell r="D2208" t="str">
            <v>un</v>
          </cell>
          <cell r="E2208">
            <v>39.97</v>
          </cell>
          <cell r="F2208">
            <v>3.79</v>
          </cell>
          <cell r="G2208">
            <v>43.76</v>
          </cell>
          <cell r="H2208">
            <v>15</v>
          </cell>
        </row>
        <row r="2209">
          <cell r="B2209" t="str">
            <v>38.15.340</v>
          </cell>
          <cell r="C2209" t="str">
            <v>Terminal macho giratório em latão zincado de 2´</v>
          </cell>
          <cell r="D2209" t="str">
            <v>un</v>
          </cell>
          <cell r="E2209">
            <v>91.48</v>
          </cell>
          <cell r="F2209">
            <v>3.79</v>
          </cell>
          <cell r="G2209">
            <v>95.27</v>
          </cell>
          <cell r="H2209">
            <v>15</v>
          </cell>
        </row>
        <row r="2210">
          <cell r="B2210" t="str">
            <v>38.16</v>
          </cell>
          <cell r="C2210" t="str">
            <v>Rodape tecnico e acessorios</v>
          </cell>
          <cell r="D2210"/>
          <cell r="E2210"/>
          <cell r="F2210"/>
          <cell r="G2210"/>
          <cell r="H2210"/>
        </row>
        <row r="2211">
          <cell r="B2211" t="str">
            <v>38.16.030</v>
          </cell>
          <cell r="C2211" t="str">
            <v>Rodapé técnico triplo e tampa com pintura eletrostática</v>
          </cell>
          <cell r="D2211" t="str">
            <v>m</v>
          </cell>
          <cell r="E2211">
            <v>91.69</v>
          </cell>
          <cell r="F2211">
            <v>16.75</v>
          </cell>
          <cell r="G2211">
            <v>108.44</v>
          </cell>
          <cell r="H2211">
            <v>15</v>
          </cell>
        </row>
        <row r="2212">
          <cell r="B2212" t="str">
            <v>38.16.060</v>
          </cell>
          <cell r="C2212" t="str">
            <v>Curva horizontal tripla de 90°, interna ou externa e tampa com pintura eletrostática</v>
          </cell>
          <cell r="D2212" t="str">
            <v>un</v>
          </cell>
          <cell r="E2212">
            <v>97.79</v>
          </cell>
          <cell r="F2212">
            <v>27.92</v>
          </cell>
          <cell r="G2212">
            <v>125.71</v>
          </cell>
          <cell r="H2212">
            <v>15</v>
          </cell>
        </row>
        <row r="2213">
          <cell r="B2213" t="str">
            <v>38.16.080</v>
          </cell>
          <cell r="C2213" t="str">
            <v>Tê triplo de 90°, horizontal ou vertical e tampa com pintura eletrostática</v>
          </cell>
          <cell r="D2213" t="str">
            <v>un</v>
          </cell>
          <cell r="E2213">
            <v>133.03</v>
          </cell>
          <cell r="F2213">
            <v>27.92</v>
          </cell>
          <cell r="G2213">
            <v>160.94999999999999</v>
          </cell>
          <cell r="H2213">
            <v>15</v>
          </cell>
        </row>
        <row r="2214">
          <cell r="B2214" t="str">
            <v>38.16.090</v>
          </cell>
          <cell r="C2214" t="str">
            <v>Caixa para tomadas: de energia, RJ, sobressalente, interruptor ou espelho, com pintura eletrostática, para rodapé técnico triplo</v>
          </cell>
          <cell r="D2214" t="str">
            <v>un</v>
          </cell>
          <cell r="E2214">
            <v>31.08</v>
          </cell>
          <cell r="F2214">
            <v>10.65</v>
          </cell>
          <cell r="G2214">
            <v>41.73</v>
          </cell>
          <cell r="H2214">
            <v>15</v>
          </cell>
        </row>
        <row r="2215">
          <cell r="B2215" t="str">
            <v>38.16.130</v>
          </cell>
          <cell r="C2215" t="str">
            <v>Caixa para tomadas: de energia, RJ, sobressalente, interruptor ou espelho, com pintura eletrostática, para rodapé técnico duplo</v>
          </cell>
          <cell r="D2215" t="str">
            <v>un</v>
          </cell>
          <cell r="E2215">
            <v>22.34</v>
          </cell>
          <cell r="F2215">
            <v>10.65</v>
          </cell>
          <cell r="G2215">
            <v>32.99</v>
          </cell>
          <cell r="H2215">
            <v>15</v>
          </cell>
        </row>
        <row r="2216">
          <cell r="B2216" t="str">
            <v>38.16.140</v>
          </cell>
          <cell r="C2216" t="str">
            <v>Terminal de fechamento ou mata junta com pintura eletrostática, para rodapé técnico triplo</v>
          </cell>
          <cell r="D2216" t="str">
            <v>un</v>
          </cell>
          <cell r="E2216">
            <v>15.51</v>
          </cell>
          <cell r="F2216">
            <v>8.3800000000000008</v>
          </cell>
          <cell r="G2216">
            <v>23.89</v>
          </cell>
          <cell r="H2216">
            <v>15</v>
          </cell>
        </row>
        <row r="2217">
          <cell r="B2217" t="str">
            <v>38.16.150</v>
          </cell>
          <cell r="C2217" t="str">
            <v>Rodapé técnico duplo e tampa com pintura eletrostática</v>
          </cell>
          <cell r="D2217" t="str">
            <v>m</v>
          </cell>
          <cell r="E2217">
            <v>65.069999999999993</v>
          </cell>
          <cell r="F2217">
            <v>16.75</v>
          </cell>
          <cell r="G2217">
            <v>81.819999999999993</v>
          </cell>
          <cell r="H2217">
            <v>15</v>
          </cell>
        </row>
        <row r="2218">
          <cell r="B2218" t="str">
            <v>38.16.160</v>
          </cell>
          <cell r="C2218" t="str">
            <v>Curva vertical dupla de 90°, interna ou externa e tampa com pintura eletrostática</v>
          </cell>
          <cell r="D2218" t="str">
            <v>un</v>
          </cell>
          <cell r="E2218">
            <v>81.099999999999994</v>
          </cell>
          <cell r="F2218">
            <v>27.92</v>
          </cell>
          <cell r="G2218">
            <v>109.02</v>
          </cell>
          <cell r="H2218">
            <v>15</v>
          </cell>
        </row>
        <row r="2219">
          <cell r="B2219" t="str">
            <v>38.16.190</v>
          </cell>
          <cell r="C2219" t="str">
            <v>Terminal de fechamento ou mata junta com pintura eletrostática, para rodapé técnico duplo</v>
          </cell>
          <cell r="D2219" t="str">
            <v>un</v>
          </cell>
          <cell r="E2219">
            <v>12.82</v>
          </cell>
          <cell r="F2219">
            <v>8.3800000000000008</v>
          </cell>
          <cell r="G2219">
            <v>21.2</v>
          </cell>
          <cell r="H2219">
            <v>15</v>
          </cell>
        </row>
        <row r="2220">
          <cell r="B2220" t="str">
            <v>38.16.200</v>
          </cell>
          <cell r="C2220" t="str">
            <v>Curva horizontal dupla de 90°, interna ou externa e tampa com pintura eletrostática</v>
          </cell>
          <cell r="D2220" t="str">
            <v>un</v>
          </cell>
          <cell r="E2220">
            <v>72.09</v>
          </cell>
          <cell r="F2220">
            <v>27.92</v>
          </cell>
          <cell r="G2220">
            <v>100.01</v>
          </cell>
          <cell r="H2220">
            <v>15</v>
          </cell>
        </row>
        <row r="2221">
          <cell r="B2221" t="str">
            <v>38.16.230</v>
          </cell>
          <cell r="C2221" t="str">
            <v>Curva vertical tripla de 90°, interna ou externa e tampa com pintura eletrostática</v>
          </cell>
          <cell r="D2221" t="str">
            <v>un</v>
          </cell>
          <cell r="E2221">
            <v>97.96</v>
          </cell>
          <cell r="F2221">
            <v>27.92</v>
          </cell>
          <cell r="G2221">
            <v>125.88</v>
          </cell>
          <cell r="H2221">
            <v>15</v>
          </cell>
        </row>
        <row r="2222">
          <cell r="B2222" t="str">
            <v>38.16.250</v>
          </cell>
          <cell r="C2222" t="str">
            <v>Poste condutor metálico para distribuição, com suporte para tomadas elétricas e RJ, com pintura eletrostática, altura de 3 m</v>
          </cell>
          <cell r="D2222" t="str">
            <v>un</v>
          </cell>
          <cell r="E2222">
            <v>382.09</v>
          </cell>
          <cell r="F2222">
            <v>37.61</v>
          </cell>
          <cell r="G2222">
            <v>419.7</v>
          </cell>
          <cell r="H2222">
            <v>15</v>
          </cell>
        </row>
        <row r="2223">
          <cell r="B2223" t="str">
            <v>38.16.270</v>
          </cell>
          <cell r="C2223" t="str">
            <v>Caixa de derivação embutida ou externa para rodapé técnico duplo</v>
          </cell>
          <cell r="D2223" t="str">
            <v>un</v>
          </cell>
          <cell r="E2223">
            <v>47.66</v>
          </cell>
          <cell r="F2223">
            <v>27.92</v>
          </cell>
          <cell r="G2223">
            <v>75.58</v>
          </cell>
          <cell r="H2223">
            <v>15</v>
          </cell>
        </row>
        <row r="2224">
          <cell r="B2224" t="str">
            <v>38.19</v>
          </cell>
          <cell r="C2224" t="str">
            <v>Eletroduto em PVC corrugado flexivel</v>
          </cell>
          <cell r="D2224"/>
          <cell r="E2224"/>
          <cell r="F2224"/>
          <cell r="G2224"/>
          <cell r="H2224"/>
        </row>
        <row r="2225">
          <cell r="B2225" t="str">
            <v>38.19.020</v>
          </cell>
          <cell r="C2225" t="str">
            <v>Eletroduto de PVC corrugado flexível leve, diâmetro externo de 20 mm</v>
          </cell>
          <cell r="D2225" t="str">
            <v>m</v>
          </cell>
          <cell r="E2225">
            <v>2.5</v>
          </cell>
          <cell r="F2225">
            <v>16.75</v>
          </cell>
          <cell r="G2225">
            <v>19.25</v>
          </cell>
          <cell r="H2225">
            <v>15</v>
          </cell>
        </row>
        <row r="2226">
          <cell r="B2226" t="str">
            <v>38.19.030</v>
          </cell>
          <cell r="C2226" t="str">
            <v>Eletroduto de PVC corrugado flexível leve, diâmetro externo de 25 mm</v>
          </cell>
          <cell r="D2226" t="str">
            <v>m</v>
          </cell>
          <cell r="E2226">
            <v>2.39</v>
          </cell>
          <cell r="F2226">
            <v>16.75</v>
          </cell>
          <cell r="G2226">
            <v>19.14</v>
          </cell>
          <cell r="H2226">
            <v>15</v>
          </cell>
        </row>
        <row r="2227">
          <cell r="B2227" t="str">
            <v>38.19.040</v>
          </cell>
          <cell r="C2227" t="str">
            <v>Eletroduto de PVC corrugado flexível leve, diâmetro externo de 32 mm</v>
          </cell>
          <cell r="D2227" t="str">
            <v>m</v>
          </cell>
          <cell r="E2227">
            <v>4.91</v>
          </cell>
          <cell r="F2227">
            <v>16.75</v>
          </cell>
          <cell r="G2227">
            <v>21.66</v>
          </cell>
          <cell r="H2227">
            <v>15</v>
          </cell>
        </row>
        <row r="2228">
          <cell r="B2228" t="str">
            <v>38.19.210</v>
          </cell>
          <cell r="C2228" t="str">
            <v>Eletroduto de PVC corrugado flexível reforçado, diâmetro externo de 25 mm</v>
          </cell>
          <cell r="D2228" t="str">
            <v>m</v>
          </cell>
          <cell r="E2228">
            <v>3.24</v>
          </cell>
          <cell r="F2228">
            <v>16.75</v>
          </cell>
          <cell r="G2228">
            <v>19.989999999999998</v>
          </cell>
          <cell r="H2228">
            <v>15</v>
          </cell>
        </row>
        <row r="2229">
          <cell r="B2229" t="str">
            <v>38.19.220</v>
          </cell>
          <cell r="C2229" t="str">
            <v>Eletroduto de PVC corrugado flexível reforçado, diâmetro externo de 32 mm</v>
          </cell>
          <cell r="D2229" t="str">
            <v>m</v>
          </cell>
          <cell r="E2229">
            <v>5.95</v>
          </cell>
          <cell r="F2229">
            <v>16.75</v>
          </cell>
          <cell r="G2229">
            <v>22.7</v>
          </cell>
          <cell r="H2229">
            <v>15</v>
          </cell>
        </row>
        <row r="2230">
          <cell r="B2230" t="str">
            <v>38.20</v>
          </cell>
          <cell r="C2230" t="str">
            <v>Reparos, conservacoes e complementos - GRUPO 38</v>
          </cell>
          <cell r="D2230"/>
          <cell r="E2230"/>
          <cell r="F2230"/>
          <cell r="G2230"/>
          <cell r="H2230"/>
        </row>
        <row r="2231">
          <cell r="B2231" t="str">
            <v>38.20.010</v>
          </cell>
          <cell r="C2231" t="str">
            <v>Recolocação de perfilado 38x38 mm</v>
          </cell>
          <cell r="D2231" t="str">
            <v>m</v>
          </cell>
          <cell r="E2231"/>
          <cell r="F2231">
            <v>13.96</v>
          </cell>
          <cell r="G2231">
            <v>13.96</v>
          </cell>
          <cell r="H2231">
            <v>15</v>
          </cell>
        </row>
        <row r="2232">
          <cell r="B2232" t="str">
            <v>38.20.020</v>
          </cell>
          <cell r="C2232" t="str">
            <v>Recolocação de vergalhão</v>
          </cell>
          <cell r="D2232" t="str">
            <v>m</v>
          </cell>
          <cell r="E2232"/>
          <cell r="F2232">
            <v>22.33</v>
          </cell>
          <cell r="G2232">
            <v>22.33</v>
          </cell>
          <cell r="H2232">
            <v>15</v>
          </cell>
        </row>
        <row r="2233">
          <cell r="B2233" t="str">
            <v>38.20.030</v>
          </cell>
          <cell r="C2233" t="str">
            <v>Recolocação de caixa de tomada para perfilado</v>
          </cell>
          <cell r="D2233" t="str">
            <v>un</v>
          </cell>
          <cell r="E2233"/>
          <cell r="F2233">
            <v>16.75</v>
          </cell>
          <cell r="G2233">
            <v>16.75</v>
          </cell>
          <cell r="H2233">
            <v>15</v>
          </cell>
        </row>
        <row r="2234">
          <cell r="B2234" t="str">
            <v>38.20.040</v>
          </cell>
          <cell r="C2234" t="str">
            <v>Recolocação de eletrodutos</v>
          </cell>
          <cell r="D2234" t="str">
            <v>m</v>
          </cell>
          <cell r="E2234"/>
          <cell r="F2234">
            <v>55.83</v>
          </cell>
          <cell r="G2234">
            <v>55.83</v>
          </cell>
          <cell r="H2234">
            <v>15</v>
          </cell>
        </row>
        <row r="2235">
          <cell r="B2235" t="str">
            <v>38.21</v>
          </cell>
          <cell r="C2235" t="str">
            <v>Eletrocalha e acessorios</v>
          </cell>
          <cell r="D2235"/>
          <cell r="E2235"/>
          <cell r="F2235"/>
          <cell r="G2235"/>
          <cell r="H2235"/>
        </row>
        <row r="2236">
          <cell r="B2236" t="str">
            <v>38.21.110</v>
          </cell>
          <cell r="C2236" t="str">
            <v>Eletrocalha lisa galvanizada a fogo, 50 x 50 mm, com acessórios</v>
          </cell>
          <cell r="D2236" t="str">
            <v>m</v>
          </cell>
          <cell r="E2236">
            <v>52.2</v>
          </cell>
          <cell r="F2236">
            <v>27.92</v>
          </cell>
          <cell r="G2236">
            <v>80.12</v>
          </cell>
          <cell r="H2236">
            <v>15</v>
          </cell>
        </row>
        <row r="2237">
          <cell r="B2237" t="str">
            <v>38.21.120</v>
          </cell>
          <cell r="C2237" t="str">
            <v>Eletrocalha lisa galvanizada a fogo, 100 x 50 mm, com acessórios</v>
          </cell>
          <cell r="D2237" t="str">
            <v>m</v>
          </cell>
          <cell r="E2237">
            <v>69.28</v>
          </cell>
          <cell r="F2237">
            <v>27.92</v>
          </cell>
          <cell r="G2237">
            <v>97.2</v>
          </cell>
          <cell r="H2237">
            <v>15</v>
          </cell>
        </row>
        <row r="2238">
          <cell r="B2238" t="str">
            <v>38.21.130</v>
          </cell>
          <cell r="C2238" t="str">
            <v>Eletrocalha lisa galvanizada a fogo, 150 x 50 mm, com acessórios</v>
          </cell>
          <cell r="D2238" t="str">
            <v>m</v>
          </cell>
          <cell r="E2238">
            <v>85.31</v>
          </cell>
          <cell r="F2238">
            <v>27.92</v>
          </cell>
          <cell r="G2238">
            <v>113.23</v>
          </cell>
          <cell r="H2238">
            <v>15</v>
          </cell>
        </row>
        <row r="2239">
          <cell r="B2239" t="str">
            <v>38.21.140</v>
          </cell>
          <cell r="C2239" t="str">
            <v>Eletrocalha lisa galvanizada a fogo, 200 x 50 mm, com acessórios</v>
          </cell>
          <cell r="D2239" t="str">
            <v>m</v>
          </cell>
          <cell r="E2239">
            <v>101.92</v>
          </cell>
          <cell r="F2239">
            <v>27.92</v>
          </cell>
          <cell r="G2239">
            <v>129.84</v>
          </cell>
          <cell r="H2239">
            <v>15</v>
          </cell>
        </row>
        <row r="2240">
          <cell r="B2240" t="str">
            <v>38.21.150</v>
          </cell>
          <cell r="C2240" t="str">
            <v>Eletrocalha lisa galvanizada a fogo, 250 x 50 mm, com acessórios</v>
          </cell>
          <cell r="D2240" t="str">
            <v>m</v>
          </cell>
          <cell r="E2240">
            <v>119.96</v>
          </cell>
          <cell r="F2240">
            <v>27.92</v>
          </cell>
          <cell r="G2240">
            <v>147.88</v>
          </cell>
          <cell r="H2240">
            <v>15</v>
          </cell>
        </row>
        <row r="2241">
          <cell r="B2241" t="str">
            <v>38.21.310</v>
          </cell>
          <cell r="C2241" t="str">
            <v>Eletrocalha lisa galvanizada a fogo, 100 x 100 mm, com acessórios</v>
          </cell>
          <cell r="D2241" t="str">
            <v>m</v>
          </cell>
          <cell r="E2241">
            <v>105.24</v>
          </cell>
          <cell r="F2241">
            <v>41.87</v>
          </cell>
          <cell r="G2241">
            <v>147.11000000000001</v>
          </cell>
          <cell r="H2241">
            <v>15</v>
          </cell>
        </row>
        <row r="2242">
          <cell r="B2242" t="str">
            <v>38.21.320</v>
          </cell>
          <cell r="C2242" t="str">
            <v>Eletrocalha lisa galvanizada a fogo, 150 x 100 mm, com acessórios</v>
          </cell>
          <cell r="D2242" t="str">
            <v>m</v>
          </cell>
          <cell r="E2242">
            <v>117.18</v>
          </cell>
          <cell r="F2242">
            <v>41.87</v>
          </cell>
          <cell r="G2242">
            <v>159.05000000000001</v>
          </cell>
          <cell r="H2242">
            <v>15</v>
          </cell>
        </row>
        <row r="2243">
          <cell r="B2243" t="str">
            <v>38.21.330</v>
          </cell>
          <cell r="C2243" t="str">
            <v>Eletrocalha lisa galvanizada a fogo, 200 x 100 mm, com acessórios</v>
          </cell>
          <cell r="D2243" t="str">
            <v>m</v>
          </cell>
          <cell r="E2243">
            <v>138.97999999999999</v>
          </cell>
          <cell r="F2243">
            <v>41.87</v>
          </cell>
          <cell r="G2243">
            <v>180.85</v>
          </cell>
          <cell r="H2243">
            <v>15</v>
          </cell>
        </row>
        <row r="2244">
          <cell r="B2244" t="str">
            <v>38.21.340</v>
          </cell>
          <cell r="C2244" t="str">
            <v>Eletrocalha lisa galvanizada a fogo, 250 x 100 mm, com acessórios</v>
          </cell>
          <cell r="D2244" t="str">
            <v>m</v>
          </cell>
          <cell r="E2244">
            <v>154.31</v>
          </cell>
          <cell r="F2244">
            <v>41.87</v>
          </cell>
          <cell r="G2244">
            <v>196.18</v>
          </cell>
          <cell r="H2244">
            <v>15</v>
          </cell>
        </row>
        <row r="2245">
          <cell r="B2245" t="str">
            <v>38.21.350</v>
          </cell>
          <cell r="C2245" t="str">
            <v>Eletrocalha lisa galvanizada a fogo, 300 x 100 mm, com acessórios</v>
          </cell>
          <cell r="D2245" t="str">
            <v>m</v>
          </cell>
          <cell r="E2245">
            <v>166.92</v>
          </cell>
          <cell r="F2245">
            <v>55.83</v>
          </cell>
          <cell r="G2245">
            <v>222.75</v>
          </cell>
          <cell r="H2245">
            <v>15</v>
          </cell>
        </row>
        <row r="2246">
          <cell r="B2246" t="str">
            <v>38.21.360</v>
          </cell>
          <cell r="C2246" t="str">
            <v>Eletrocalha lisa galvanizada a fogo, 400 x 100 mm, com acessórios</v>
          </cell>
          <cell r="D2246" t="str">
            <v>m</v>
          </cell>
          <cell r="E2246">
            <v>207.14</v>
          </cell>
          <cell r="F2246">
            <v>55.83</v>
          </cell>
          <cell r="G2246">
            <v>262.97000000000003</v>
          </cell>
          <cell r="H2246">
            <v>15</v>
          </cell>
        </row>
        <row r="2247">
          <cell r="B2247" t="str">
            <v>38.21.920</v>
          </cell>
          <cell r="C2247" t="str">
            <v>Eletrocalha perfurada galvanizada a fogo, 100 x 50 mm, com acessórios</v>
          </cell>
          <cell r="D2247" t="str">
            <v>m</v>
          </cell>
          <cell r="E2247">
            <v>60.57</v>
          </cell>
          <cell r="F2247">
            <v>27.92</v>
          </cell>
          <cell r="G2247">
            <v>88.49</v>
          </cell>
          <cell r="H2247">
            <v>15</v>
          </cell>
        </row>
        <row r="2248">
          <cell r="B2248" t="str">
            <v>38.21.930</v>
          </cell>
          <cell r="C2248" t="str">
            <v>Eletrocalha perfurada galvanizada a fogo, 150 x 50 mm, com acessórios</v>
          </cell>
          <cell r="D2248" t="str">
            <v>m</v>
          </cell>
          <cell r="E2248">
            <v>74.98</v>
          </cell>
          <cell r="F2248">
            <v>27.92</v>
          </cell>
          <cell r="G2248">
            <v>102.9</v>
          </cell>
          <cell r="H2248">
            <v>15</v>
          </cell>
        </row>
        <row r="2249">
          <cell r="B2249" t="str">
            <v>38.21.940</v>
          </cell>
          <cell r="C2249" t="str">
            <v>Eletrocalha perfurada galvanizada a fogo, 200 x 50 mm, com acessórios</v>
          </cell>
          <cell r="D2249" t="str">
            <v>m</v>
          </cell>
          <cell r="E2249">
            <v>91.65</v>
          </cell>
          <cell r="F2249">
            <v>27.92</v>
          </cell>
          <cell r="G2249">
            <v>119.57</v>
          </cell>
          <cell r="H2249">
            <v>15</v>
          </cell>
        </row>
        <row r="2250">
          <cell r="B2250" t="str">
            <v>38.21.950</v>
          </cell>
          <cell r="C2250" t="str">
            <v>Eletrocalha perfurada galvanizada a fogo, 250 x 50 mm, com acessórios</v>
          </cell>
          <cell r="D2250" t="str">
            <v>m</v>
          </cell>
          <cell r="E2250">
            <v>104.04</v>
          </cell>
          <cell r="F2250">
            <v>27.92</v>
          </cell>
          <cell r="G2250">
            <v>131.96</v>
          </cell>
          <cell r="H2250">
            <v>15</v>
          </cell>
        </row>
        <row r="2251">
          <cell r="B2251" t="str">
            <v>38.22</v>
          </cell>
          <cell r="C2251" t="str">
            <v>Eletrocalha e acessorios.</v>
          </cell>
          <cell r="D2251"/>
          <cell r="E2251"/>
          <cell r="F2251"/>
          <cell r="G2251"/>
          <cell r="H2251"/>
        </row>
        <row r="2252">
          <cell r="B2252" t="str">
            <v>38.22.120</v>
          </cell>
          <cell r="C2252" t="str">
            <v>Eletrocalha perfurada galvanizada a fogo, 150x100 mm, com acessórios</v>
          </cell>
          <cell r="D2252" t="str">
            <v>m</v>
          </cell>
          <cell r="E2252">
            <v>101.02</v>
          </cell>
          <cell r="F2252">
            <v>41.87</v>
          </cell>
          <cell r="G2252">
            <v>142.88999999999999</v>
          </cell>
          <cell r="H2252">
            <v>15</v>
          </cell>
        </row>
        <row r="2253">
          <cell r="B2253" t="str">
            <v>38.22.130</v>
          </cell>
          <cell r="C2253" t="str">
            <v>Eletrocalha perfurada galvanizada a fogo, 200x100 mm, com acessórios</v>
          </cell>
          <cell r="D2253" t="str">
            <v>m</v>
          </cell>
          <cell r="E2253">
            <v>121.13</v>
          </cell>
          <cell r="F2253">
            <v>41.87</v>
          </cell>
          <cell r="G2253">
            <v>163</v>
          </cell>
          <cell r="H2253">
            <v>15</v>
          </cell>
        </row>
        <row r="2254">
          <cell r="B2254" t="str">
            <v>38.22.140</v>
          </cell>
          <cell r="C2254" t="str">
            <v>Eletrocalha perfurada galvanizada a fogo, 250x100 mm, com acessórios</v>
          </cell>
          <cell r="D2254" t="str">
            <v>m</v>
          </cell>
          <cell r="E2254">
            <v>138.26</v>
          </cell>
          <cell r="F2254">
            <v>41.87</v>
          </cell>
          <cell r="G2254">
            <v>180.13</v>
          </cell>
          <cell r="H2254">
            <v>15</v>
          </cell>
        </row>
        <row r="2255">
          <cell r="B2255" t="str">
            <v>38.22.150</v>
          </cell>
          <cell r="C2255" t="str">
            <v>Eletrocalha perfurada galvanizada a fogo, 300x100 mm, com acessórios</v>
          </cell>
          <cell r="D2255" t="str">
            <v>m</v>
          </cell>
          <cell r="E2255">
            <v>148.5</v>
          </cell>
          <cell r="F2255">
            <v>55.83</v>
          </cell>
          <cell r="G2255">
            <v>204.33</v>
          </cell>
          <cell r="H2255">
            <v>15</v>
          </cell>
        </row>
        <row r="2256">
          <cell r="B2256" t="str">
            <v>38.22.160</v>
          </cell>
          <cell r="C2256" t="str">
            <v>Eletrocalha perfurada galvanizada a fogo, 400x100 mm, com acessórios</v>
          </cell>
          <cell r="D2256" t="str">
            <v>m</v>
          </cell>
          <cell r="E2256">
            <v>213.94</v>
          </cell>
          <cell r="F2256">
            <v>55.83</v>
          </cell>
          <cell r="G2256">
            <v>269.77</v>
          </cell>
          <cell r="H2256">
            <v>15</v>
          </cell>
        </row>
        <row r="2257">
          <cell r="B2257" t="str">
            <v>38.22.610</v>
          </cell>
          <cell r="C2257" t="str">
            <v>Tampa de encaixe para eletrocalha, galvanizada a fogo, L= 50 mm</v>
          </cell>
          <cell r="D2257" t="str">
            <v>m</v>
          </cell>
          <cell r="E2257">
            <v>27.61</v>
          </cell>
          <cell r="F2257">
            <v>2.8</v>
          </cell>
          <cell r="G2257">
            <v>30.41</v>
          </cell>
          <cell r="H2257">
            <v>15</v>
          </cell>
        </row>
        <row r="2258">
          <cell r="B2258" t="str">
            <v>38.22.620</v>
          </cell>
          <cell r="C2258" t="str">
            <v>Tampa de encaixe para eletrocalha, galvanizada a fogo, L= 100 mm</v>
          </cell>
          <cell r="D2258" t="str">
            <v>m</v>
          </cell>
          <cell r="E2258">
            <v>48.39</v>
          </cell>
          <cell r="F2258">
            <v>2.8</v>
          </cell>
          <cell r="G2258">
            <v>51.19</v>
          </cell>
          <cell r="H2258">
            <v>15</v>
          </cell>
        </row>
        <row r="2259">
          <cell r="B2259" t="str">
            <v>38.22.630</v>
          </cell>
          <cell r="C2259" t="str">
            <v>Tampa de encaixe para eletrocalha, galvanizada a fogo, L= 150 mm</v>
          </cell>
          <cell r="D2259" t="str">
            <v>m</v>
          </cell>
          <cell r="E2259">
            <v>67.38</v>
          </cell>
          <cell r="F2259">
            <v>2.8</v>
          </cell>
          <cell r="G2259">
            <v>70.180000000000007</v>
          </cell>
          <cell r="H2259">
            <v>15</v>
          </cell>
        </row>
        <row r="2260">
          <cell r="B2260" t="str">
            <v>38.22.640</v>
          </cell>
          <cell r="C2260" t="str">
            <v>Tampa de encaixe para eletrocalha, galvanizada a fogo, L= 200 mm</v>
          </cell>
          <cell r="D2260" t="str">
            <v>m</v>
          </cell>
          <cell r="E2260">
            <v>84.38</v>
          </cell>
          <cell r="F2260">
            <v>2.8</v>
          </cell>
          <cell r="G2260">
            <v>87.18</v>
          </cell>
          <cell r="H2260">
            <v>15</v>
          </cell>
        </row>
        <row r="2261">
          <cell r="B2261" t="str">
            <v>38.22.650</v>
          </cell>
          <cell r="C2261" t="str">
            <v>Tampa de encaixe para eletrocalha, galvanizada a fogo, L= 250 mm</v>
          </cell>
          <cell r="D2261" t="str">
            <v>m</v>
          </cell>
          <cell r="E2261">
            <v>114.8</v>
          </cell>
          <cell r="F2261">
            <v>2.8</v>
          </cell>
          <cell r="G2261">
            <v>117.6</v>
          </cell>
          <cell r="H2261">
            <v>15</v>
          </cell>
        </row>
        <row r="2262">
          <cell r="B2262" t="str">
            <v>38.22.660</v>
          </cell>
          <cell r="C2262" t="str">
            <v>Tampa de encaixe para eletrocalha, galvanizada a fogo, L= 300 mm</v>
          </cell>
          <cell r="D2262" t="str">
            <v>m</v>
          </cell>
          <cell r="E2262">
            <v>121.63</v>
          </cell>
          <cell r="F2262">
            <v>2.8</v>
          </cell>
          <cell r="G2262">
            <v>124.43</v>
          </cell>
          <cell r="H2262">
            <v>15</v>
          </cell>
        </row>
        <row r="2263">
          <cell r="B2263" t="str">
            <v>38.22.670</v>
          </cell>
          <cell r="C2263" t="str">
            <v>Tampa de encaixe para eletrocalha, galvanizada a fogo, L= 400 mm</v>
          </cell>
          <cell r="D2263" t="str">
            <v>m</v>
          </cell>
          <cell r="E2263">
            <v>163.44</v>
          </cell>
          <cell r="F2263">
            <v>2.8</v>
          </cell>
          <cell r="G2263">
            <v>166.24</v>
          </cell>
          <cell r="H2263">
            <v>15</v>
          </cell>
        </row>
        <row r="2264">
          <cell r="B2264" t="str">
            <v>38.23</v>
          </cell>
          <cell r="C2264" t="str">
            <v>Eletrocalha e acessorios..</v>
          </cell>
          <cell r="D2264"/>
          <cell r="E2264"/>
          <cell r="F2264"/>
          <cell r="G2264"/>
          <cell r="H2264"/>
        </row>
        <row r="2265">
          <cell r="B2265" t="str">
            <v>38.23.010</v>
          </cell>
          <cell r="C2265" t="str">
            <v>Suporte para eletrocalha, galvanizado a fogo, 50x50 mm</v>
          </cell>
          <cell r="D2265" t="str">
            <v>UN</v>
          </cell>
          <cell r="E2265">
            <v>5.8</v>
          </cell>
          <cell r="F2265">
            <v>13.96</v>
          </cell>
          <cell r="G2265">
            <v>19.760000000000002</v>
          </cell>
          <cell r="H2265">
            <v>15</v>
          </cell>
        </row>
        <row r="2266">
          <cell r="B2266" t="str">
            <v>38.23.020</v>
          </cell>
          <cell r="C2266" t="str">
            <v>Suporte para eletrocalha, galvanizado a fogo, 100x50 mm</v>
          </cell>
          <cell r="D2266" t="str">
            <v>UN</v>
          </cell>
          <cell r="E2266">
            <v>10.69</v>
          </cell>
          <cell r="F2266">
            <v>13.96</v>
          </cell>
          <cell r="G2266">
            <v>24.65</v>
          </cell>
          <cell r="H2266">
            <v>15</v>
          </cell>
        </row>
        <row r="2267">
          <cell r="B2267" t="str">
            <v>38.23.030</v>
          </cell>
          <cell r="C2267" t="str">
            <v>Suporte para eletrocalha, galvanizado a fogo, 150x50 mm</v>
          </cell>
          <cell r="D2267" t="str">
            <v>UN</v>
          </cell>
          <cell r="E2267">
            <v>13.58</v>
          </cell>
          <cell r="F2267">
            <v>13.96</v>
          </cell>
          <cell r="G2267">
            <v>27.54</v>
          </cell>
          <cell r="H2267">
            <v>15</v>
          </cell>
        </row>
        <row r="2268">
          <cell r="B2268" t="str">
            <v>38.23.040</v>
          </cell>
          <cell r="C2268" t="str">
            <v>Suporte para eletrocalha, galvanizado a fogo, 200x50 mm</v>
          </cell>
          <cell r="D2268" t="str">
            <v>UN</v>
          </cell>
          <cell r="E2268">
            <v>16.399999999999999</v>
          </cell>
          <cell r="F2268">
            <v>13.96</v>
          </cell>
          <cell r="G2268">
            <v>30.36</v>
          </cell>
          <cell r="H2268">
            <v>15</v>
          </cell>
        </row>
        <row r="2269">
          <cell r="B2269" t="str">
            <v>38.23.050</v>
          </cell>
          <cell r="C2269" t="str">
            <v>Suporte para eletrocalha, galvanizado a fogo, 250x50 mm</v>
          </cell>
          <cell r="D2269" t="str">
            <v>UN</v>
          </cell>
          <cell r="E2269">
            <v>18.64</v>
          </cell>
          <cell r="F2269">
            <v>13.96</v>
          </cell>
          <cell r="G2269">
            <v>32.6</v>
          </cell>
          <cell r="H2269">
            <v>15</v>
          </cell>
        </row>
        <row r="2270">
          <cell r="B2270" t="str">
            <v>38.23.060</v>
          </cell>
          <cell r="C2270" t="str">
            <v>Suporte para eletrocalha, galvanizado a fogo, 300x50 mm</v>
          </cell>
          <cell r="D2270" t="str">
            <v>UN</v>
          </cell>
          <cell r="E2270">
            <v>22.18</v>
          </cell>
          <cell r="F2270">
            <v>13.96</v>
          </cell>
          <cell r="G2270">
            <v>36.14</v>
          </cell>
          <cell r="H2270">
            <v>15</v>
          </cell>
        </row>
        <row r="2271">
          <cell r="B2271" t="str">
            <v>38.23.110</v>
          </cell>
          <cell r="C2271" t="str">
            <v>Suporte para eletrocalha, galvanizado a fogo, 100x100 mm</v>
          </cell>
          <cell r="D2271" t="str">
            <v>UN</v>
          </cell>
          <cell r="E2271">
            <v>13.87</v>
          </cell>
          <cell r="F2271">
            <v>13.96</v>
          </cell>
          <cell r="G2271">
            <v>27.83</v>
          </cell>
          <cell r="H2271">
            <v>15</v>
          </cell>
        </row>
        <row r="2272">
          <cell r="B2272" t="str">
            <v>38.23.120</v>
          </cell>
          <cell r="C2272" t="str">
            <v>Suporte para eletrocalha, galvanizado a fogo, 150x100 mm</v>
          </cell>
          <cell r="D2272" t="str">
            <v>UN</v>
          </cell>
          <cell r="E2272">
            <v>15.8</v>
          </cell>
          <cell r="F2272">
            <v>13.96</v>
          </cell>
          <cell r="G2272">
            <v>29.76</v>
          </cell>
          <cell r="H2272">
            <v>15</v>
          </cell>
        </row>
        <row r="2273">
          <cell r="B2273" t="str">
            <v>38.23.130</v>
          </cell>
          <cell r="C2273" t="str">
            <v>Suporte para eletrocalha, galvanizado a fogo, 200x100 mm</v>
          </cell>
          <cell r="D2273" t="str">
            <v>UN</v>
          </cell>
          <cell r="E2273">
            <v>21.1</v>
          </cell>
          <cell r="F2273">
            <v>13.96</v>
          </cell>
          <cell r="G2273">
            <v>35.06</v>
          </cell>
          <cell r="H2273">
            <v>15</v>
          </cell>
        </row>
        <row r="2274">
          <cell r="B2274" t="str">
            <v>38.23.140</v>
          </cell>
          <cell r="C2274" t="str">
            <v>Suporte para eletrocalha, galvanizado a fogo, 250x100 mm</v>
          </cell>
          <cell r="D2274" t="str">
            <v>UN</v>
          </cell>
          <cell r="E2274">
            <v>21.81</v>
          </cell>
          <cell r="F2274">
            <v>13.96</v>
          </cell>
          <cell r="G2274">
            <v>35.770000000000003</v>
          </cell>
          <cell r="H2274">
            <v>15</v>
          </cell>
        </row>
        <row r="2275">
          <cell r="B2275" t="str">
            <v>38.23.150</v>
          </cell>
          <cell r="C2275" t="str">
            <v>Suporte para eletrocalha, galvanizado a fogo, 300x100 mm</v>
          </cell>
          <cell r="D2275" t="str">
            <v>UN</v>
          </cell>
          <cell r="E2275">
            <v>25.89</v>
          </cell>
          <cell r="F2275">
            <v>13.96</v>
          </cell>
          <cell r="G2275">
            <v>39.85</v>
          </cell>
          <cell r="H2275">
            <v>15</v>
          </cell>
        </row>
        <row r="2276">
          <cell r="B2276" t="str">
            <v>38.23.160</v>
          </cell>
          <cell r="C2276" t="str">
            <v>Suporte para eletrocalha, galvanizado a fogo, 400x100 mm</v>
          </cell>
          <cell r="D2276" t="str">
            <v>UN</v>
          </cell>
          <cell r="E2276">
            <v>27.92</v>
          </cell>
          <cell r="F2276">
            <v>13.96</v>
          </cell>
          <cell r="G2276">
            <v>41.88</v>
          </cell>
          <cell r="H2276">
            <v>15</v>
          </cell>
        </row>
        <row r="2277">
          <cell r="B2277" t="str">
            <v>38.23.210</v>
          </cell>
          <cell r="C2277" t="str">
            <v>Mão francesa simples, galvanizada a fogo, L= 200 mm</v>
          </cell>
          <cell r="D2277" t="str">
            <v>UN</v>
          </cell>
          <cell r="E2277">
            <v>15.34</v>
          </cell>
          <cell r="F2277">
            <v>13.96</v>
          </cell>
          <cell r="G2277">
            <v>29.3</v>
          </cell>
          <cell r="H2277">
            <v>15</v>
          </cell>
        </row>
        <row r="2278">
          <cell r="B2278" t="str">
            <v>38.23.220</v>
          </cell>
          <cell r="C2278" t="str">
            <v>Mão francesa simples, galvanizada a fogo, L= 300 mm</v>
          </cell>
          <cell r="D2278" t="str">
            <v>UN</v>
          </cell>
          <cell r="E2278">
            <v>17.45</v>
          </cell>
          <cell r="F2278">
            <v>13.96</v>
          </cell>
          <cell r="G2278">
            <v>31.41</v>
          </cell>
          <cell r="H2278">
            <v>15</v>
          </cell>
        </row>
        <row r="2279">
          <cell r="B2279" t="str">
            <v>38.23.230</v>
          </cell>
          <cell r="C2279" t="str">
            <v>Mão francesa simples, galvanizada a fogo, L= 400 mm</v>
          </cell>
          <cell r="D2279" t="str">
            <v>UN</v>
          </cell>
          <cell r="E2279">
            <v>21.87</v>
          </cell>
          <cell r="F2279">
            <v>13.96</v>
          </cell>
          <cell r="G2279">
            <v>35.83</v>
          </cell>
          <cell r="H2279">
            <v>15</v>
          </cell>
        </row>
        <row r="2280">
          <cell r="B2280" t="str">
            <v>38.23.240</v>
          </cell>
          <cell r="C2280" t="str">
            <v>Mão francesa simples, galvanizada a fogo, L= 500 mm</v>
          </cell>
          <cell r="D2280" t="str">
            <v>UN</v>
          </cell>
          <cell r="E2280">
            <v>27.25</v>
          </cell>
          <cell r="F2280">
            <v>13.96</v>
          </cell>
          <cell r="G2280">
            <v>41.21</v>
          </cell>
          <cell r="H2280">
            <v>15</v>
          </cell>
        </row>
        <row r="2281">
          <cell r="B2281" t="str">
            <v>38.23.310</v>
          </cell>
          <cell r="C2281" t="str">
            <v>Mão francesa dupla, galvanizada a fogo, L= 300 mm</v>
          </cell>
          <cell r="D2281" t="str">
            <v>UN</v>
          </cell>
          <cell r="E2281">
            <v>25.85</v>
          </cell>
          <cell r="F2281">
            <v>19.54</v>
          </cell>
          <cell r="G2281">
            <v>45.39</v>
          </cell>
          <cell r="H2281">
            <v>15</v>
          </cell>
        </row>
        <row r="2282">
          <cell r="B2282" t="str">
            <v>38.23.320</v>
          </cell>
          <cell r="C2282" t="str">
            <v>Mão francesa dupla, galvanizada a fogo, L= 400 mm</v>
          </cell>
          <cell r="D2282" t="str">
            <v>UN</v>
          </cell>
          <cell r="E2282">
            <v>33.200000000000003</v>
          </cell>
          <cell r="F2282">
            <v>19.54</v>
          </cell>
          <cell r="G2282">
            <v>52.74</v>
          </cell>
          <cell r="H2282">
            <v>15</v>
          </cell>
        </row>
        <row r="2283">
          <cell r="B2283" t="str">
            <v>38.23.330</v>
          </cell>
          <cell r="C2283" t="str">
            <v>Mão francesa dupla, galvanizada a fogo, L= 500 mm</v>
          </cell>
          <cell r="D2283" t="str">
            <v>UN</v>
          </cell>
          <cell r="E2283">
            <v>47.49</v>
          </cell>
          <cell r="F2283">
            <v>19.54</v>
          </cell>
          <cell r="G2283">
            <v>67.03</v>
          </cell>
          <cell r="H2283">
            <v>15</v>
          </cell>
        </row>
        <row r="2284">
          <cell r="B2284" t="str">
            <v>39</v>
          </cell>
          <cell r="C2284" t="str">
            <v>CONDUTOR E ENFIACAO DE ENERGIA ELETRICA E TELEFONIA</v>
          </cell>
          <cell r="D2284"/>
          <cell r="E2284"/>
          <cell r="F2284"/>
          <cell r="G2284"/>
          <cell r="H2284"/>
        </row>
        <row r="2285">
          <cell r="B2285" t="str">
            <v>39.02</v>
          </cell>
          <cell r="C2285" t="str">
            <v>Cabo de cobre, isolamento 450V / 750 V, isolacao em PVC 70°C</v>
          </cell>
          <cell r="D2285"/>
          <cell r="E2285"/>
          <cell r="F2285"/>
          <cell r="G2285"/>
          <cell r="H2285"/>
        </row>
        <row r="2286">
          <cell r="B2286" t="str">
            <v>39.02.010</v>
          </cell>
          <cell r="C2286" t="str">
            <v>Cabo de cobre de 1,5 mm², isolamento 750 V - isolação em PVC 70°C</v>
          </cell>
          <cell r="D2286" t="str">
            <v>m</v>
          </cell>
          <cell r="E2286">
            <v>1.59</v>
          </cell>
          <cell r="F2286">
            <v>2.23</v>
          </cell>
          <cell r="G2286">
            <v>3.82</v>
          </cell>
          <cell r="H2286">
            <v>15</v>
          </cell>
        </row>
        <row r="2287">
          <cell r="B2287" t="str">
            <v>39.02.016</v>
          </cell>
          <cell r="C2287" t="str">
            <v>Cabo de cobre de 2,5 mm², isolamento 750 V - isolação em PVC 70°C</v>
          </cell>
          <cell r="D2287" t="str">
            <v>m</v>
          </cell>
          <cell r="E2287">
            <v>2.42</v>
          </cell>
          <cell r="F2287">
            <v>2.23</v>
          </cell>
          <cell r="G2287">
            <v>4.6500000000000004</v>
          </cell>
          <cell r="H2287">
            <v>15</v>
          </cell>
        </row>
        <row r="2288">
          <cell r="B2288" t="str">
            <v>39.02.020</v>
          </cell>
          <cell r="C2288" t="str">
            <v>Cabo de cobre de 4 mm², isolamento 750 V - isolação em PVC 70°C</v>
          </cell>
          <cell r="D2288" t="str">
            <v>m</v>
          </cell>
          <cell r="E2288">
            <v>3.9</v>
          </cell>
          <cell r="F2288">
            <v>3.35</v>
          </cell>
          <cell r="G2288">
            <v>7.25</v>
          </cell>
          <cell r="H2288">
            <v>15</v>
          </cell>
        </row>
        <row r="2289">
          <cell r="B2289" t="str">
            <v>39.02.030</v>
          </cell>
          <cell r="C2289" t="str">
            <v>Cabo de cobre de 6 mm², isolamento 750 V - isolação em PVC 70°C</v>
          </cell>
          <cell r="D2289" t="str">
            <v>m</v>
          </cell>
          <cell r="E2289">
            <v>5.81</v>
          </cell>
          <cell r="F2289">
            <v>3.91</v>
          </cell>
          <cell r="G2289">
            <v>9.7200000000000006</v>
          </cell>
          <cell r="H2289">
            <v>15</v>
          </cell>
        </row>
        <row r="2290">
          <cell r="B2290" t="str">
            <v>39.02.040</v>
          </cell>
          <cell r="C2290" t="str">
            <v>Cabo de cobre de 10 mm², isolamento 750 V - isolação em PVC 70°C</v>
          </cell>
          <cell r="D2290" t="str">
            <v>m</v>
          </cell>
          <cell r="E2290">
            <v>9.73</v>
          </cell>
          <cell r="F2290">
            <v>4.47</v>
          </cell>
          <cell r="G2290">
            <v>14.2</v>
          </cell>
          <cell r="H2290">
            <v>15</v>
          </cell>
        </row>
        <row r="2291">
          <cell r="B2291" t="str">
            <v>39.03</v>
          </cell>
          <cell r="C2291" t="str">
            <v>Cabo de cobre, isolamento 0,6/1kV, isolacao em PVC 70°C</v>
          </cell>
          <cell r="D2291"/>
          <cell r="E2291"/>
          <cell r="F2291"/>
          <cell r="G2291"/>
          <cell r="H2291"/>
        </row>
        <row r="2292">
          <cell r="B2292" t="str">
            <v>39.03.160</v>
          </cell>
          <cell r="C2292" t="str">
            <v>Cabo de cobre de 1,5 mm², isolamento 0,6/1 kV - isolação em PVC 70°C</v>
          </cell>
          <cell r="D2292" t="str">
            <v>m</v>
          </cell>
          <cell r="E2292">
            <v>1.1599999999999999</v>
          </cell>
          <cell r="F2292">
            <v>2.23</v>
          </cell>
          <cell r="G2292">
            <v>3.39</v>
          </cell>
          <cell r="H2292">
            <v>15</v>
          </cell>
        </row>
        <row r="2293">
          <cell r="B2293" t="str">
            <v>39.03.170</v>
          </cell>
          <cell r="C2293" t="str">
            <v>Cabo de cobre de 2,5 mm², isolamento 0,6/1 kV - isolação em PVC 70°C</v>
          </cell>
          <cell r="D2293" t="str">
            <v>m</v>
          </cell>
          <cell r="E2293">
            <v>1.84</v>
          </cell>
          <cell r="F2293">
            <v>2.8</v>
          </cell>
          <cell r="G2293">
            <v>4.6399999999999997</v>
          </cell>
          <cell r="H2293">
            <v>15</v>
          </cell>
        </row>
        <row r="2294">
          <cell r="B2294" t="str">
            <v>39.03.174</v>
          </cell>
          <cell r="C2294" t="str">
            <v>Cabo de cobre de 4 mm², isolamento 0,6/1 kV - isolação em PVC 70°C</v>
          </cell>
          <cell r="D2294" t="str">
            <v>m</v>
          </cell>
          <cell r="E2294">
            <v>2.81</v>
          </cell>
          <cell r="F2294">
            <v>3.35</v>
          </cell>
          <cell r="G2294">
            <v>6.16</v>
          </cell>
          <cell r="H2294">
            <v>15</v>
          </cell>
        </row>
        <row r="2295">
          <cell r="B2295" t="str">
            <v>39.03.178</v>
          </cell>
          <cell r="C2295" t="str">
            <v>Cabo de cobre de 6 mm², isolamento 0,6/1 kV - isolação em PVC 70°C</v>
          </cell>
          <cell r="D2295" t="str">
            <v>m</v>
          </cell>
          <cell r="E2295">
            <v>4.05</v>
          </cell>
          <cell r="F2295">
            <v>3.91</v>
          </cell>
          <cell r="G2295">
            <v>7.96</v>
          </cell>
          <cell r="H2295">
            <v>15</v>
          </cell>
        </row>
        <row r="2296">
          <cell r="B2296" t="str">
            <v>39.03.182</v>
          </cell>
          <cell r="C2296" t="str">
            <v>Cabo de cobre de 10 mm², isolamento 0,6/1 kV - isolação em PVC 70°C</v>
          </cell>
          <cell r="D2296" t="str">
            <v>m</v>
          </cell>
          <cell r="E2296">
            <v>7.4</v>
          </cell>
          <cell r="F2296">
            <v>4.47</v>
          </cell>
          <cell r="G2296">
            <v>11.87</v>
          </cell>
          <cell r="H2296">
            <v>15</v>
          </cell>
        </row>
        <row r="2297">
          <cell r="B2297" t="str">
            <v>39.04</v>
          </cell>
          <cell r="C2297" t="str">
            <v>Cabo de cobre nu, tempera mole, classe 2</v>
          </cell>
          <cell r="D2297"/>
          <cell r="E2297"/>
          <cell r="F2297"/>
          <cell r="G2297"/>
          <cell r="H2297"/>
        </row>
        <row r="2298">
          <cell r="B2298" t="str">
            <v>39.04.040</v>
          </cell>
          <cell r="C2298" t="str">
            <v>Cabo de cobre nu, têmpera mole, classe 2, de 10 mm²</v>
          </cell>
          <cell r="D2298" t="str">
            <v>m</v>
          </cell>
          <cell r="E2298">
            <v>10.92</v>
          </cell>
          <cell r="F2298">
            <v>2.8</v>
          </cell>
          <cell r="G2298">
            <v>13.72</v>
          </cell>
          <cell r="H2298">
            <v>15</v>
          </cell>
        </row>
        <row r="2299">
          <cell r="B2299" t="str">
            <v>39.04.050</v>
          </cell>
          <cell r="C2299" t="str">
            <v>Cabo de cobre nu, têmpera mole, classe 2, de 16 mm²</v>
          </cell>
          <cell r="D2299" t="str">
            <v>m</v>
          </cell>
          <cell r="E2299">
            <v>15.42</v>
          </cell>
          <cell r="F2299">
            <v>2.8</v>
          </cell>
          <cell r="G2299">
            <v>18.22</v>
          </cell>
          <cell r="H2299">
            <v>15</v>
          </cell>
        </row>
        <row r="2300">
          <cell r="B2300" t="str">
            <v>39.04.060</v>
          </cell>
          <cell r="C2300" t="str">
            <v>Cabo de cobre nu, têmpera mole, classe 2, de 25 mm²</v>
          </cell>
          <cell r="D2300" t="str">
            <v>m</v>
          </cell>
          <cell r="E2300">
            <v>23.63</v>
          </cell>
          <cell r="F2300">
            <v>5.58</v>
          </cell>
          <cell r="G2300">
            <v>29.21</v>
          </cell>
          <cell r="H2300">
            <v>15</v>
          </cell>
        </row>
        <row r="2301">
          <cell r="B2301" t="str">
            <v>39.04.070</v>
          </cell>
          <cell r="C2301" t="str">
            <v>Cabo de cobre nu, têmpera mole, classe 2, de 35 mm²</v>
          </cell>
          <cell r="D2301" t="str">
            <v>m</v>
          </cell>
          <cell r="E2301">
            <v>33.96</v>
          </cell>
          <cell r="F2301">
            <v>8.3800000000000008</v>
          </cell>
          <cell r="G2301">
            <v>42.34</v>
          </cell>
          <cell r="H2301">
            <v>15</v>
          </cell>
        </row>
        <row r="2302">
          <cell r="B2302" t="str">
            <v>39.04.080</v>
          </cell>
          <cell r="C2302" t="str">
            <v>Cabo de cobre nu, têmpera mole, classe 2, de 50 mm²</v>
          </cell>
          <cell r="D2302" t="str">
            <v>m</v>
          </cell>
          <cell r="E2302">
            <v>47.29</v>
          </cell>
          <cell r="F2302">
            <v>11.16</v>
          </cell>
          <cell r="G2302">
            <v>58.45</v>
          </cell>
          <cell r="H2302">
            <v>15</v>
          </cell>
        </row>
        <row r="2303">
          <cell r="B2303" t="str">
            <v>39.04.100</v>
          </cell>
          <cell r="C2303" t="str">
            <v>Cabo de cobre nu, têmpera mole, classe 2, de 70 mm²</v>
          </cell>
          <cell r="D2303" t="str">
            <v>m</v>
          </cell>
          <cell r="E2303">
            <v>65.98</v>
          </cell>
          <cell r="F2303">
            <v>13.96</v>
          </cell>
          <cell r="G2303">
            <v>79.94</v>
          </cell>
          <cell r="H2303">
            <v>15</v>
          </cell>
        </row>
        <row r="2304">
          <cell r="B2304" t="str">
            <v>39.04.120</v>
          </cell>
          <cell r="C2304" t="str">
            <v>Cabo de cobre nu, têmpera mole, classe 2, de 95 mm²</v>
          </cell>
          <cell r="D2304" t="str">
            <v>m</v>
          </cell>
          <cell r="E2304">
            <v>90.63</v>
          </cell>
          <cell r="F2304">
            <v>16.75</v>
          </cell>
          <cell r="G2304">
            <v>107.38</v>
          </cell>
          <cell r="H2304">
            <v>15</v>
          </cell>
        </row>
        <row r="2305">
          <cell r="B2305" t="str">
            <v>39.04.180</v>
          </cell>
          <cell r="C2305" t="str">
            <v>Cabo de cobre nu, têmpera mole, classe 2, de 185 mm²</v>
          </cell>
          <cell r="D2305" t="str">
            <v>m</v>
          </cell>
          <cell r="E2305">
            <v>199.72</v>
          </cell>
          <cell r="F2305">
            <v>25.12</v>
          </cell>
          <cell r="G2305">
            <v>224.84</v>
          </cell>
          <cell r="H2305">
            <v>15</v>
          </cell>
        </row>
        <row r="2306">
          <cell r="B2306" t="str">
            <v>39.05</v>
          </cell>
          <cell r="C2306" t="str">
            <v>Cabo de cobre tripolar, isolamento 8,7/15 kV, isolacao EPR 90°C</v>
          </cell>
          <cell r="D2306"/>
          <cell r="E2306"/>
          <cell r="F2306"/>
          <cell r="G2306"/>
          <cell r="H2306"/>
        </row>
        <row r="2307">
          <cell r="B2307" t="str">
            <v>39.05.070</v>
          </cell>
          <cell r="C2307" t="str">
            <v>Cabo de cobre de 3x35 mm², isolamento 8,7/15 kV - isolação EPR 90°C</v>
          </cell>
          <cell r="D2307" t="str">
            <v>m</v>
          </cell>
          <cell r="E2307">
            <v>197.14</v>
          </cell>
          <cell r="F2307">
            <v>50.63</v>
          </cell>
          <cell r="G2307">
            <v>247.77</v>
          </cell>
          <cell r="H2307">
            <v>15</v>
          </cell>
        </row>
        <row r="2308">
          <cell r="B2308" t="str">
            <v>39.06</v>
          </cell>
          <cell r="C2308" t="str">
            <v>Cabo de cobre unipolar, isolamento 8,7/15 kV, isolacao EPR 90°C</v>
          </cell>
          <cell r="D2308"/>
          <cell r="E2308"/>
          <cell r="F2308"/>
          <cell r="G2308"/>
          <cell r="H2308"/>
        </row>
        <row r="2309">
          <cell r="B2309" t="str">
            <v>39.06.060</v>
          </cell>
          <cell r="C2309" t="str">
            <v>Cabo de cobre de 25 mm², isolamento 8,7/15 kV - isolação EPR 90°C</v>
          </cell>
          <cell r="D2309" t="str">
            <v>m</v>
          </cell>
          <cell r="E2309">
            <v>57.44</v>
          </cell>
          <cell r="F2309">
            <v>30.38</v>
          </cell>
          <cell r="G2309">
            <v>87.82</v>
          </cell>
          <cell r="H2309">
            <v>15</v>
          </cell>
        </row>
        <row r="2310">
          <cell r="B2310" t="str">
            <v>39.06.070</v>
          </cell>
          <cell r="C2310" t="str">
            <v>Cabo de cobre de 35 mm², isolamento 8,7/15 kV - isolação EPR 90°C</v>
          </cell>
          <cell r="D2310" t="str">
            <v>m</v>
          </cell>
          <cell r="E2310">
            <v>72.599999999999994</v>
          </cell>
          <cell r="F2310">
            <v>36.57</v>
          </cell>
          <cell r="G2310">
            <v>109.17</v>
          </cell>
          <cell r="H2310">
            <v>15</v>
          </cell>
        </row>
        <row r="2311">
          <cell r="B2311" t="str">
            <v>39.06.074</v>
          </cell>
          <cell r="C2311" t="str">
            <v>Cabo de cobre de 50 mm², isolamento 8,7/15 kV - isolação EPR 90°C</v>
          </cell>
          <cell r="D2311" t="str">
            <v>m</v>
          </cell>
          <cell r="E2311">
            <v>84.47</v>
          </cell>
          <cell r="F2311">
            <v>50.63</v>
          </cell>
          <cell r="G2311">
            <v>135.1</v>
          </cell>
          <cell r="H2311">
            <v>15</v>
          </cell>
        </row>
        <row r="2312">
          <cell r="B2312" t="str">
            <v>39.06.084</v>
          </cell>
          <cell r="C2312" t="str">
            <v>Cabo de cobre de 120 mm², isolamento 8,7/15 kV - isolação EPR 90°C</v>
          </cell>
          <cell r="D2312" t="str">
            <v>m</v>
          </cell>
          <cell r="E2312">
            <v>162.15</v>
          </cell>
          <cell r="F2312">
            <v>60.75</v>
          </cell>
          <cell r="G2312">
            <v>222.9</v>
          </cell>
          <cell r="H2312">
            <v>15</v>
          </cell>
        </row>
        <row r="2313">
          <cell r="B2313" t="str">
            <v>39.09</v>
          </cell>
          <cell r="C2313" t="str">
            <v>Conectores</v>
          </cell>
          <cell r="D2313"/>
          <cell r="E2313"/>
          <cell r="F2313"/>
          <cell r="G2313"/>
          <cell r="H2313"/>
        </row>
        <row r="2314">
          <cell r="B2314" t="str">
            <v>39.09.010</v>
          </cell>
          <cell r="C2314" t="str">
            <v>Conector terminal tipo BNC para cabo coaxial RG 59</v>
          </cell>
          <cell r="D2314" t="str">
            <v>un</v>
          </cell>
          <cell r="E2314">
            <v>12.23</v>
          </cell>
          <cell r="F2314">
            <v>5.58</v>
          </cell>
          <cell r="G2314">
            <v>17.809999999999999</v>
          </cell>
          <cell r="H2314">
            <v>15</v>
          </cell>
        </row>
        <row r="2315">
          <cell r="B2315" t="str">
            <v>39.09.015</v>
          </cell>
          <cell r="C2315" t="str">
            <v>Conector de emenda tipo BNC para cabo coaxial RG 59</v>
          </cell>
          <cell r="D2315" t="str">
            <v>un</v>
          </cell>
          <cell r="E2315">
            <v>6.56</v>
          </cell>
          <cell r="F2315">
            <v>5.58</v>
          </cell>
          <cell r="G2315">
            <v>12.14</v>
          </cell>
          <cell r="H2315">
            <v>15</v>
          </cell>
        </row>
        <row r="2316">
          <cell r="B2316" t="str">
            <v>39.09.020</v>
          </cell>
          <cell r="C2316" t="str">
            <v>Conector split-bolt para cabo de 25 mm², latão, simples</v>
          </cell>
          <cell r="D2316" t="str">
            <v>un</v>
          </cell>
          <cell r="E2316">
            <v>9.26</v>
          </cell>
          <cell r="F2316">
            <v>5.58</v>
          </cell>
          <cell r="G2316">
            <v>14.84</v>
          </cell>
          <cell r="H2316">
            <v>15</v>
          </cell>
        </row>
        <row r="2317">
          <cell r="B2317" t="str">
            <v>39.09.040</v>
          </cell>
          <cell r="C2317" t="str">
            <v>Conector split-bolt para cabo de 35 mm², latão, simples</v>
          </cell>
          <cell r="D2317" t="str">
            <v>un</v>
          </cell>
          <cell r="E2317">
            <v>11.52</v>
          </cell>
          <cell r="F2317">
            <v>5.58</v>
          </cell>
          <cell r="G2317">
            <v>17.100000000000001</v>
          </cell>
          <cell r="H2317">
            <v>15</v>
          </cell>
        </row>
        <row r="2318">
          <cell r="B2318" t="str">
            <v>39.09.060</v>
          </cell>
          <cell r="C2318" t="str">
            <v>Conector split-bolt para cabo de 50 mm², latão, simples</v>
          </cell>
          <cell r="D2318" t="str">
            <v>un</v>
          </cell>
          <cell r="E2318">
            <v>13.18</v>
          </cell>
          <cell r="F2318">
            <v>5.58</v>
          </cell>
          <cell r="G2318">
            <v>18.760000000000002</v>
          </cell>
          <cell r="H2318">
            <v>15</v>
          </cell>
        </row>
        <row r="2319">
          <cell r="B2319" t="str">
            <v>39.09.100</v>
          </cell>
          <cell r="C2319" t="str">
            <v>Conector split-bolt para cabo de 25 mm², latão, com rabicho</v>
          </cell>
          <cell r="D2319" t="str">
            <v>un</v>
          </cell>
          <cell r="E2319">
            <v>13.48</v>
          </cell>
          <cell r="F2319">
            <v>5.58</v>
          </cell>
          <cell r="G2319">
            <v>19.059999999999999</v>
          </cell>
          <cell r="H2319">
            <v>15</v>
          </cell>
        </row>
        <row r="2320">
          <cell r="B2320" t="str">
            <v>39.09.120</v>
          </cell>
          <cell r="C2320" t="str">
            <v>Conector split-bolt para cabo de 35 mm², latão, com rabicho</v>
          </cell>
          <cell r="D2320" t="str">
            <v>un</v>
          </cell>
          <cell r="E2320">
            <v>16</v>
          </cell>
          <cell r="F2320">
            <v>5.58</v>
          </cell>
          <cell r="G2320">
            <v>21.58</v>
          </cell>
          <cell r="H2320">
            <v>15</v>
          </cell>
        </row>
        <row r="2321">
          <cell r="B2321" t="str">
            <v>39.09.140</v>
          </cell>
          <cell r="C2321" t="str">
            <v>Conector split-bolt para cabo de 50 mm², latão, com rabicho</v>
          </cell>
          <cell r="D2321" t="str">
            <v>un</v>
          </cell>
          <cell r="E2321">
            <v>18.22</v>
          </cell>
          <cell r="F2321">
            <v>5.58</v>
          </cell>
          <cell r="G2321">
            <v>23.8</v>
          </cell>
          <cell r="H2321">
            <v>15</v>
          </cell>
        </row>
        <row r="2322">
          <cell r="B2322" t="str">
            <v>39.10</v>
          </cell>
          <cell r="C2322" t="str">
            <v>Terminais de pressao e compressao</v>
          </cell>
          <cell r="D2322"/>
          <cell r="E2322"/>
          <cell r="F2322"/>
          <cell r="G2322"/>
          <cell r="H2322"/>
        </row>
        <row r="2323">
          <cell r="B2323" t="str">
            <v>39.10.050</v>
          </cell>
          <cell r="C2323" t="str">
            <v>Terminal de compressão para cabo de 2,5 mm²</v>
          </cell>
          <cell r="D2323" t="str">
            <v>un</v>
          </cell>
          <cell r="E2323">
            <v>0.98</v>
          </cell>
          <cell r="F2323">
            <v>4.47</v>
          </cell>
          <cell r="G2323">
            <v>5.45</v>
          </cell>
          <cell r="H2323">
            <v>15</v>
          </cell>
        </row>
        <row r="2324">
          <cell r="B2324" t="str">
            <v>39.10.060</v>
          </cell>
          <cell r="C2324" t="str">
            <v>Terminal de pressão/compressão para cabo de 6 até 10 mm²</v>
          </cell>
          <cell r="D2324" t="str">
            <v>un</v>
          </cell>
          <cell r="E2324">
            <v>7.76</v>
          </cell>
          <cell r="F2324">
            <v>8.3800000000000008</v>
          </cell>
          <cell r="G2324">
            <v>16.14</v>
          </cell>
          <cell r="H2324">
            <v>15</v>
          </cell>
        </row>
        <row r="2325">
          <cell r="B2325" t="str">
            <v>39.10.080</v>
          </cell>
          <cell r="C2325" t="str">
            <v>Terminal de pressão/compressão para cabo de 16 mm²</v>
          </cell>
          <cell r="D2325" t="str">
            <v>un</v>
          </cell>
          <cell r="E2325">
            <v>8.49</v>
          </cell>
          <cell r="F2325">
            <v>8.3800000000000008</v>
          </cell>
          <cell r="G2325">
            <v>16.87</v>
          </cell>
          <cell r="H2325">
            <v>15</v>
          </cell>
        </row>
        <row r="2326">
          <cell r="B2326" t="str">
            <v>39.10.120</v>
          </cell>
          <cell r="C2326" t="str">
            <v>Terminal de pressão/compressão para cabo de 25 mm²</v>
          </cell>
          <cell r="D2326" t="str">
            <v>un</v>
          </cell>
          <cell r="E2326">
            <v>9.35</v>
          </cell>
          <cell r="F2326">
            <v>8.3800000000000008</v>
          </cell>
          <cell r="G2326">
            <v>17.73</v>
          </cell>
          <cell r="H2326">
            <v>15</v>
          </cell>
        </row>
        <row r="2327">
          <cell r="B2327" t="str">
            <v>39.10.130</v>
          </cell>
          <cell r="C2327" t="str">
            <v>Terminal de pressão/compressão para cabo de 35 mm²</v>
          </cell>
          <cell r="D2327" t="str">
            <v>un</v>
          </cell>
          <cell r="E2327">
            <v>9.59</v>
          </cell>
          <cell r="F2327">
            <v>8.3800000000000008</v>
          </cell>
          <cell r="G2327">
            <v>17.97</v>
          </cell>
          <cell r="H2327">
            <v>15</v>
          </cell>
        </row>
        <row r="2328">
          <cell r="B2328" t="str">
            <v>39.10.160</v>
          </cell>
          <cell r="C2328" t="str">
            <v>Terminal de pressão/compressão para cabo de 50 mm²</v>
          </cell>
          <cell r="D2328" t="str">
            <v>un</v>
          </cell>
          <cell r="E2328">
            <v>16.7</v>
          </cell>
          <cell r="F2328">
            <v>8.3800000000000008</v>
          </cell>
          <cell r="G2328">
            <v>25.08</v>
          </cell>
          <cell r="H2328">
            <v>15</v>
          </cell>
        </row>
        <row r="2329">
          <cell r="B2329" t="str">
            <v>39.10.200</v>
          </cell>
          <cell r="C2329" t="str">
            <v>Terminal de pressão/compressão para cabo de 70 mm²</v>
          </cell>
          <cell r="D2329" t="str">
            <v>un</v>
          </cell>
          <cell r="E2329">
            <v>15.96</v>
          </cell>
          <cell r="F2329">
            <v>8.3800000000000008</v>
          </cell>
          <cell r="G2329">
            <v>24.34</v>
          </cell>
          <cell r="H2329">
            <v>15</v>
          </cell>
        </row>
        <row r="2330">
          <cell r="B2330" t="str">
            <v>39.10.240</v>
          </cell>
          <cell r="C2330" t="str">
            <v>Terminal de pressão/compressão para cabo de 95 mm²</v>
          </cell>
          <cell r="D2330" t="str">
            <v>un</v>
          </cell>
          <cell r="E2330">
            <v>23.38</v>
          </cell>
          <cell r="F2330">
            <v>8.3800000000000008</v>
          </cell>
          <cell r="G2330">
            <v>31.76</v>
          </cell>
          <cell r="H2330">
            <v>15</v>
          </cell>
        </row>
        <row r="2331">
          <cell r="B2331" t="str">
            <v>39.10.246</v>
          </cell>
          <cell r="C2331" t="str">
            <v>Terminal de pressão/compressão para cabo de 120 mm²</v>
          </cell>
          <cell r="D2331" t="str">
            <v>un</v>
          </cell>
          <cell r="E2331">
            <v>33.64</v>
          </cell>
          <cell r="F2331">
            <v>11.16</v>
          </cell>
          <cell r="G2331">
            <v>44.8</v>
          </cell>
          <cell r="H2331">
            <v>15</v>
          </cell>
        </row>
        <row r="2332">
          <cell r="B2332" t="str">
            <v>39.10.250</v>
          </cell>
          <cell r="C2332" t="str">
            <v>Terminal de pressão/compressão para cabo de 150 mm²</v>
          </cell>
          <cell r="D2332" t="str">
            <v>un</v>
          </cell>
          <cell r="E2332">
            <v>33.799999999999997</v>
          </cell>
          <cell r="F2332">
            <v>11.16</v>
          </cell>
          <cell r="G2332">
            <v>44.96</v>
          </cell>
          <cell r="H2332">
            <v>15</v>
          </cell>
        </row>
        <row r="2333">
          <cell r="B2333" t="str">
            <v>39.10.280</v>
          </cell>
          <cell r="C2333" t="str">
            <v>Terminal de pressão/compressão para cabo de 185 mm²</v>
          </cell>
          <cell r="D2333" t="str">
            <v>un</v>
          </cell>
          <cell r="E2333">
            <v>41.13</v>
          </cell>
          <cell r="F2333">
            <v>11.16</v>
          </cell>
          <cell r="G2333">
            <v>52.29</v>
          </cell>
          <cell r="H2333">
            <v>15</v>
          </cell>
        </row>
        <row r="2334">
          <cell r="B2334" t="str">
            <v>39.10.300</v>
          </cell>
          <cell r="C2334" t="str">
            <v>Terminal de pressão/compressão para cabo de 240 mm²</v>
          </cell>
          <cell r="D2334" t="str">
            <v>un</v>
          </cell>
          <cell r="E2334">
            <v>47.77</v>
          </cell>
          <cell r="F2334">
            <v>11.16</v>
          </cell>
          <cell r="G2334">
            <v>58.93</v>
          </cell>
          <cell r="H2334">
            <v>15</v>
          </cell>
        </row>
        <row r="2335">
          <cell r="B2335" t="str">
            <v>39.11</v>
          </cell>
          <cell r="C2335" t="str">
            <v>Fios e cabos telefônicos</v>
          </cell>
          <cell r="D2335"/>
          <cell r="E2335"/>
          <cell r="F2335"/>
          <cell r="G2335"/>
          <cell r="H2335"/>
        </row>
        <row r="2336">
          <cell r="B2336" t="str">
            <v>39.11.020</v>
          </cell>
          <cell r="C2336" t="str">
            <v>Cabo telefônico CI, com 10 pares de 0,50 mm, para centrais telefônicas, equipamentos e rede interna</v>
          </cell>
          <cell r="D2336" t="str">
            <v>m</v>
          </cell>
          <cell r="E2336">
            <v>6.57</v>
          </cell>
          <cell r="F2336">
            <v>8.3800000000000008</v>
          </cell>
          <cell r="G2336">
            <v>14.95</v>
          </cell>
          <cell r="H2336">
            <v>15</v>
          </cell>
        </row>
        <row r="2337">
          <cell r="B2337" t="str">
            <v>39.11.040</v>
          </cell>
          <cell r="C2337" t="str">
            <v>Cabo telefônico CI, com 20 pares de 0,50 mm, para centrais telefônicas, equipamentos e rede interna</v>
          </cell>
          <cell r="D2337" t="str">
            <v>m</v>
          </cell>
          <cell r="E2337">
            <v>12.83</v>
          </cell>
          <cell r="F2337">
            <v>8.3800000000000008</v>
          </cell>
          <cell r="G2337">
            <v>21.21</v>
          </cell>
          <cell r="H2337">
            <v>15</v>
          </cell>
        </row>
        <row r="2338">
          <cell r="B2338" t="str">
            <v>39.11.080</v>
          </cell>
          <cell r="C2338" t="str">
            <v>Cabo telefônico CI, com 50 pares de 0,50 mm, para centrais telefônicas, equipamentos e rede interna</v>
          </cell>
          <cell r="D2338" t="str">
            <v>m</v>
          </cell>
          <cell r="E2338">
            <v>33.68</v>
          </cell>
          <cell r="F2338">
            <v>8.3800000000000008</v>
          </cell>
          <cell r="G2338">
            <v>42.06</v>
          </cell>
          <cell r="H2338">
            <v>15</v>
          </cell>
        </row>
        <row r="2339">
          <cell r="B2339" t="str">
            <v>39.11.092</v>
          </cell>
          <cell r="C2339" t="str">
            <v>Cabo telefônico CCI, com 1 par de 0,50 mm, para ligação de aparelhos telefônicos</v>
          </cell>
          <cell r="D2339" t="str">
            <v>m</v>
          </cell>
          <cell r="E2339">
            <v>0.83</v>
          </cell>
          <cell r="F2339">
            <v>4.47</v>
          </cell>
          <cell r="G2339">
            <v>5.3</v>
          </cell>
          <cell r="H2339">
            <v>15</v>
          </cell>
        </row>
        <row r="2340">
          <cell r="B2340" t="str">
            <v>39.11.110</v>
          </cell>
          <cell r="C2340" t="str">
            <v>Fio telefônico externo tipo FE-160</v>
          </cell>
          <cell r="D2340" t="str">
            <v>m</v>
          </cell>
          <cell r="E2340">
            <v>1.91</v>
          </cell>
          <cell r="F2340">
            <v>16.75</v>
          </cell>
          <cell r="G2340">
            <v>18.66</v>
          </cell>
          <cell r="H2340">
            <v>15</v>
          </cell>
        </row>
        <row r="2341">
          <cell r="B2341" t="str">
            <v>39.11.120</v>
          </cell>
          <cell r="C2341" t="str">
            <v>Cabo telefônico CTP-APL-SN, com 10 pares de 0,50 mm, para cotos de transição em caixas e entradas</v>
          </cell>
          <cell r="D2341" t="str">
            <v>M</v>
          </cell>
          <cell r="E2341">
            <v>7.26</v>
          </cell>
          <cell r="F2341">
            <v>6.7</v>
          </cell>
          <cell r="G2341">
            <v>13.96</v>
          </cell>
          <cell r="H2341">
            <v>15</v>
          </cell>
        </row>
        <row r="2342">
          <cell r="B2342" t="str">
            <v>39.11.190</v>
          </cell>
          <cell r="C2342" t="str">
            <v>Cabo telefônico CCE-APL, com 4 pares de 0,50 mm, para conexões em rede externa</v>
          </cell>
          <cell r="D2342" t="str">
            <v>M</v>
          </cell>
          <cell r="E2342">
            <v>4.63</v>
          </cell>
          <cell r="F2342">
            <v>5.58</v>
          </cell>
          <cell r="G2342">
            <v>10.210000000000001</v>
          </cell>
          <cell r="H2342">
            <v>15</v>
          </cell>
        </row>
        <row r="2343">
          <cell r="B2343" t="str">
            <v>39.11.210</v>
          </cell>
          <cell r="C2343" t="str">
            <v>Cabo telefônico secundário de distribuição CTP-APL, com 20 pares de 0,50 mm, para rede externa</v>
          </cell>
          <cell r="D2343" t="str">
            <v>M</v>
          </cell>
          <cell r="E2343">
            <v>15.25</v>
          </cell>
          <cell r="F2343">
            <v>7.26</v>
          </cell>
          <cell r="G2343">
            <v>22.51</v>
          </cell>
          <cell r="H2343">
            <v>15</v>
          </cell>
        </row>
        <row r="2344">
          <cell r="B2344" t="str">
            <v>39.11.230</v>
          </cell>
          <cell r="C2344" t="str">
            <v>Cabo telefônico secundário de distribuição CTP-APL, com 50 pares de 0,50 mm, para rede externa</v>
          </cell>
          <cell r="D2344" t="str">
            <v>M</v>
          </cell>
          <cell r="E2344">
            <v>35.89</v>
          </cell>
          <cell r="F2344">
            <v>8.93</v>
          </cell>
          <cell r="G2344">
            <v>44.82</v>
          </cell>
          <cell r="H2344">
            <v>15</v>
          </cell>
        </row>
        <row r="2345">
          <cell r="B2345" t="str">
            <v>39.11.240</v>
          </cell>
          <cell r="C2345" t="str">
            <v>Cabo telefônico secundário de distribuição CTP-APL, com 100 pares de 0,50 mm, para rede externa</v>
          </cell>
          <cell r="D2345" t="str">
            <v>M</v>
          </cell>
          <cell r="E2345">
            <v>66.19</v>
          </cell>
          <cell r="F2345">
            <v>11.73</v>
          </cell>
          <cell r="G2345">
            <v>77.92</v>
          </cell>
          <cell r="H2345">
            <v>15</v>
          </cell>
        </row>
        <row r="2346">
          <cell r="B2346" t="str">
            <v>39.11.270</v>
          </cell>
          <cell r="C2346" t="str">
            <v>Cabo telefônico secundário de distribuição CTP-APL-G, com 10 pares de 0,50 mm, para rede subterrânea</v>
          </cell>
          <cell r="D2346" t="str">
            <v>M</v>
          </cell>
          <cell r="E2346">
            <v>12.22</v>
          </cell>
          <cell r="F2346">
            <v>6.7</v>
          </cell>
          <cell r="G2346">
            <v>18.920000000000002</v>
          </cell>
          <cell r="H2346">
            <v>15</v>
          </cell>
        </row>
        <row r="2347">
          <cell r="B2347" t="str">
            <v>39.11.280</v>
          </cell>
          <cell r="C2347" t="str">
            <v>Cabo telefônico secundário de distribuição CTP-APL-G, com 20 pares de 0,50 mm, para rede subterrânea</v>
          </cell>
          <cell r="D2347" t="str">
            <v>M</v>
          </cell>
          <cell r="E2347">
            <v>18.64</v>
          </cell>
          <cell r="F2347">
            <v>7.26</v>
          </cell>
          <cell r="G2347">
            <v>25.9</v>
          </cell>
          <cell r="H2347">
            <v>15</v>
          </cell>
        </row>
        <row r="2348">
          <cell r="B2348" t="str">
            <v>39.11.300</v>
          </cell>
          <cell r="C2348" t="str">
            <v>Cabo telefônico secundário de distribuição CTP-APL-G, com 50 pares de 0,50 mm, para rede subterrânea</v>
          </cell>
          <cell r="D2348" t="str">
            <v>M</v>
          </cell>
          <cell r="E2348">
            <v>38.71</v>
          </cell>
          <cell r="F2348">
            <v>8.93</v>
          </cell>
          <cell r="G2348">
            <v>47.64</v>
          </cell>
          <cell r="H2348">
            <v>15</v>
          </cell>
        </row>
        <row r="2349">
          <cell r="B2349" t="str">
            <v>39.11.400</v>
          </cell>
          <cell r="C2349" t="str">
            <v>Cabo telefônico secundário de distribuição CTP-APL, com 10 pares de 0,65 mm, para rede externa</v>
          </cell>
          <cell r="D2349" t="str">
            <v>M</v>
          </cell>
          <cell r="E2349">
            <v>13.5</v>
          </cell>
          <cell r="F2349">
            <v>6.7</v>
          </cell>
          <cell r="G2349">
            <v>20.2</v>
          </cell>
          <cell r="H2349">
            <v>15</v>
          </cell>
        </row>
        <row r="2350">
          <cell r="B2350" t="str">
            <v>39.11.410</v>
          </cell>
          <cell r="C2350" t="str">
            <v>Cabo telefônico secundário de distribuição CTP-APL, com 20 pares de 0,65 mm, para rede externa</v>
          </cell>
          <cell r="D2350" t="str">
            <v>M</v>
          </cell>
          <cell r="E2350">
            <v>19.23</v>
          </cell>
          <cell r="F2350">
            <v>7.26</v>
          </cell>
          <cell r="G2350">
            <v>26.49</v>
          </cell>
          <cell r="H2350">
            <v>15</v>
          </cell>
        </row>
        <row r="2351">
          <cell r="B2351" t="str">
            <v>39.11.430</v>
          </cell>
          <cell r="C2351" t="str">
            <v>Cabo telefônico secundário de distribuição CTP-APL, com 50 pares de 0,65 mm, para rede externa</v>
          </cell>
          <cell r="D2351" t="str">
            <v>M</v>
          </cell>
          <cell r="E2351">
            <v>45.91</v>
          </cell>
          <cell r="F2351">
            <v>8.93</v>
          </cell>
          <cell r="G2351">
            <v>54.84</v>
          </cell>
          <cell r="H2351">
            <v>15</v>
          </cell>
        </row>
        <row r="2352">
          <cell r="B2352" t="str">
            <v>39.12</v>
          </cell>
          <cell r="C2352" t="str">
            <v>Cabo de cobre flexivel, isolamento 600 V, isolacao em VC/E 105°C</v>
          </cell>
          <cell r="D2352"/>
          <cell r="E2352"/>
          <cell r="F2352"/>
          <cell r="G2352"/>
          <cell r="H2352"/>
        </row>
        <row r="2353">
          <cell r="B2353" t="str">
            <v>39.12.510</v>
          </cell>
          <cell r="C2353" t="str">
            <v>Cabo de cobre flexível blindado de 2 x 1,5 mm², isolamento 600V, isolação em VC/E 105°C - para detecção de incêndio</v>
          </cell>
          <cell r="D2353" t="str">
            <v>M</v>
          </cell>
          <cell r="E2353">
            <v>5.4</v>
          </cell>
          <cell r="F2353">
            <v>5.58</v>
          </cell>
          <cell r="G2353">
            <v>10.98</v>
          </cell>
          <cell r="H2353">
            <v>15</v>
          </cell>
        </row>
        <row r="2354">
          <cell r="B2354" t="str">
            <v>39.12.520</v>
          </cell>
          <cell r="C2354" t="str">
            <v>Cabo de cobre flexível blindado de 3 x 1,5 mm², isolamento 600V, isolação em VC/E 105°C - para detecção de incêndio</v>
          </cell>
          <cell r="D2354" t="str">
            <v>M</v>
          </cell>
          <cell r="E2354">
            <v>7.51</v>
          </cell>
          <cell r="F2354">
            <v>5.58</v>
          </cell>
          <cell r="G2354">
            <v>13.09</v>
          </cell>
          <cell r="H2354">
            <v>15</v>
          </cell>
        </row>
        <row r="2355">
          <cell r="B2355" t="str">
            <v>39.12.530</v>
          </cell>
          <cell r="C2355" t="str">
            <v>Cabo de cobre flexível blindado de 2 x 2,5 mm², isolamento 600V, isolação em VC/E 105°C - para detecção de incêndio</v>
          </cell>
          <cell r="D2355" t="str">
            <v>M</v>
          </cell>
          <cell r="E2355">
            <v>7.81</v>
          </cell>
          <cell r="F2355">
            <v>5.58</v>
          </cell>
          <cell r="G2355">
            <v>13.39</v>
          </cell>
          <cell r="H2355">
            <v>15</v>
          </cell>
        </row>
        <row r="2356">
          <cell r="B2356" t="str">
            <v>39.14</v>
          </cell>
          <cell r="C2356" t="str">
            <v>Cabo de aluminio nu com alma de aco</v>
          </cell>
          <cell r="D2356"/>
          <cell r="E2356"/>
          <cell r="F2356"/>
          <cell r="G2356"/>
          <cell r="H2356"/>
        </row>
        <row r="2357">
          <cell r="B2357" t="str">
            <v>39.14.010</v>
          </cell>
          <cell r="C2357" t="str">
            <v>Cabo de alumínio nu com alma de aço CAA, 1/0 AWG - Raven</v>
          </cell>
          <cell r="D2357" t="str">
            <v>M</v>
          </cell>
          <cell r="E2357">
            <v>6.89</v>
          </cell>
          <cell r="F2357">
            <v>7.96</v>
          </cell>
          <cell r="G2357">
            <v>14.85</v>
          </cell>
          <cell r="H2357">
            <v>15</v>
          </cell>
        </row>
        <row r="2358">
          <cell r="B2358" t="str">
            <v>39.14.050</v>
          </cell>
          <cell r="C2358" t="str">
            <v>Cabo de alumínio nu com alma de aço CAA, 4 AWG - Swan</v>
          </cell>
          <cell r="D2358" t="str">
            <v>M</v>
          </cell>
          <cell r="E2358">
            <v>2.72</v>
          </cell>
          <cell r="F2358">
            <v>7.96</v>
          </cell>
          <cell r="G2358">
            <v>10.68</v>
          </cell>
          <cell r="H2358">
            <v>15</v>
          </cell>
        </row>
        <row r="2359">
          <cell r="B2359" t="str">
            <v>39.15</v>
          </cell>
          <cell r="C2359" t="str">
            <v>Cabo de aluminio nu sem alma de aco</v>
          </cell>
          <cell r="D2359"/>
          <cell r="E2359"/>
          <cell r="F2359"/>
          <cell r="G2359"/>
          <cell r="H2359"/>
        </row>
        <row r="2360">
          <cell r="B2360" t="str">
            <v>39.15.040</v>
          </cell>
          <cell r="C2360" t="str">
            <v>Cabo de alumínio nu sem alma de aço CA, 2 AWG - Iris</v>
          </cell>
          <cell r="D2360" t="str">
            <v>M</v>
          </cell>
          <cell r="E2360">
            <v>2.87</v>
          </cell>
          <cell r="F2360">
            <v>7.96</v>
          </cell>
          <cell r="G2360">
            <v>10.83</v>
          </cell>
          <cell r="H2360">
            <v>15</v>
          </cell>
        </row>
        <row r="2361">
          <cell r="B2361" t="str">
            <v>39.15.070</v>
          </cell>
          <cell r="C2361" t="str">
            <v>Cabo de alumínio nu sem alma de aço CA, 2/0 AWG - Aster</v>
          </cell>
          <cell r="D2361" t="str">
            <v>M</v>
          </cell>
          <cell r="E2361">
            <v>5.74</v>
          </cell>
          <cell r="F2361">
            <v>7.96</v>
          </cell>
          <cell r="G2361">
            <v>13.7</v>
          </cell>
          <cell r="H2361">
            <v>15</v>
          </cell>
        </row>
        <row r="2362">
          <cell r="B2362" t="str">
            <v>39.18</v>
          </cell>
          <cell r="C2362" t="str">
            <v>Cabo para transmissao de dados</v>
          </cell>
          <cell r="D2362"/>
          <cell r="E2362"/>
          <cell r="F2362"/>
          <cell r="G2362"/>
          <cell r="H2362"/>
        </row>
        <row r="2363">
          <cell r="B2363" t="str">
            <v>39.18.100</v>
          </cell>
          <cell r="C2363" t="str">
            <v>Cabo coaxial tipo RG 6</v>
          </cell>
          <cell r="D2363" t="str">
            <v>M</v>
          </cell>
          <cell r="E2363">
            <v>2.02</v>
          </cell>
          <cell r="F2363">
            <v>6.14</v>
          </cell>
          <cell r="G2363">
            <v>8.16</v>
          </cell>
          <cell r="H2363">
            <v>15</v>
          </cell>
        </row>
        <row r="2364">
          <cell r="B2364" t="str">
            <v>39.18.104</v>
          </cell>
          <cell r="C2364" t="str">
            <v>Cabo coaxial tipo RG 11</v>
          </cell>
          <cell r="D2364" t="str">
            <v>M</v>
          </cell>
          <cell r="E2364">
            <v>19.22</v>
          </cell>
          <cell r="F2364">
            <v>6.14</v>
          </cell>
          <cell r="G2364">
            <v>25.36</v>
          </cell>
          <cell r="H2364">
            <v>15</v>
          </cell>
        </row>
        <row r="2365">
          <cell r="B2365" t="str">
            <v>39.18.106</v>
          </cell>
          <cell r="C2365" t="str">
            <v>Cabo coaxial tipo RG 59</v>
          </cell>
          <cell r="D2365" t="str">
            <v>M</v>
          </cell>
          <cell r="E2365">
            <v>8.0299999999999994</v>
          </cell>
          <cell r="F2365">
            <v>4.75</v>
          </cell>
          <cell r="G2365">
            <v>12.78</v>
          </cell>
          <cell r="H2365">
            <v>15</v>
          </cell>
        </row>
        <row r="2366">
          <cell r="B2366" t="str">
            <v>39.18.110</v>
          </cell>
          <cell r="C2366" t="str">
            <v>Cabo coaxial tipo RGC 6</v>
          </cell>
          <cell r="D2366" t="str">
            <v>M</v>
          </cell>
          <cell r="E2366">
            <v>3.61</v>
          </cell>
          <cell r="F2366">
            <v>6.14</v>
          </cell>
          <cell r="G2366">
            <v>9.75</v>
          </cell>
          <cell r="H2366">
            <v>15</v>
          </cell>
        </row>
        <row r="2367">
          <cell r="B2367" t="str">
            <v>39.18.114</v>
          </cell>
          <cell r="C2367" t="str">
            <v>Cabo coaxial tipo RGC 59</v>
          </cell>
          <cell r="D2367" t="str">
            <v>M</v>
          </cell>
          <cell r="E2367">
            <v>4.74</v>
          </cell>
          <cell r="F2367">
            <v>4.75</v>
          </cell>
          <cell r="G2367">
            <v>9.49</v>
          </cell>
          <cell r="H2367">
            <v>15</v>
          </cell>
        </row>
        <row r="2368">
          <cell r="B2368" t="str">
            <v>39.18.120</v>
          </cell>
          <cell r="C2368" t="str">
            <v>Cabo para rede U/UTP 23 AWG com 4 pares - categoria 6A</v>
          </cell>
          <cell r="D2368" t="str">
            <v>M</v>
          </cell>
          <cell r="E2368">
            <v>18.37</v>
          </cell>
          <cell r="F2368">
            <v>8.5500000000000007</v>
          </cell>
          <cell r="G2368">
            <v>26.92</v>
          </cell>
          <cell r="H2368">
            <v>15</v>
          </cell>
        </row>
        <row r="2369">
          <cell r="B2369" t="str">
            <v>39.18.126</v>
          </cell>
          <cell r="C2369" t="str">
            <v>Cabo para rede 24 AWG com 4 pares, categoria 6</v>
          </cell>
          <cell r="D2369" t="str">
            <v>M</v>
          </cell>
          <cell r="E2369">
            <v>4.47</v>
          </cell>
          <cell r="F2369">
            <v>8.5500000000000007</v>
          </cell>
          <cell r="G2369">
            <v>13.02</v>
          </cell>
          <cell r="H2369">
            <v>15</v>
          </cell>
        </row>
        <row r="2370">
          <cell r="B2370" t="str">
            <v>39.20</v>
          </cell>
          <cell r="C2370" t="str">
            <v>Reparos, conservacoes e complementos - GRUPO 39</v>
          </cell>
          <cell r="D2370"/>
          <cell r="E2370"/>
          <cell r="F2370"/>
          <cell r="G2370"/>
          <cell r="H2370"/>
        </row>
        <row r="2371">
          <cell r="B2371" t="str">
            <v>39.20.005</v>
          </cell>
          <cell r="C2371" t="str">
            <v>Conector prensa-cabo de 3/4´</v>
          </cell>
          <cell r="D2371" t="str">
            <v>UN</v>
          </cell>
          <cell r="E2371">
            <v>11.05</v>
          </cell>
          <cell r="F2371">
            <v>9.31</v>
          </cell>
          <cell r="G2371">
            <v>20.36</v>
          </cell>
          <cell r="H2371">
            <v>15</v>
          </cell>
        </row>
        <row r="2372">
          <cell r="B2372" t="str">
            <v>39.20.010</v>
          </cell>
          <cell r="C2372" t="str">
            <v>Recolocação de condutor aparente com diâmetro externo até 6,5 mm</v>
          </cell>
          <cell r="D2372" t="str">
            <v>M</v>
          </cell>
          <cell r="E2372"/>
          <cell r="F2372">
            <v>7.96</v>
          </cell>
          <cell r="G2372">
            <v>7.96</v>
          </cell>
          <cell r="H2372">
            <v>15</v>
          </cell>
        </row>
        <row r="2373">
          <cell r="B2373" t="str">
            <v>39.20.030</v>
          </cell>
          <cell r="C2373" t="str">
            <v>Recolocação de condutor aparente com diâmetro externo acima de 6,5 mm</v>
          </cell>
          <cell r="D2373" t="str">
            <v>M</v>
          </cell>
          <cell r="E2373"/>
          <cell r="F2373">
            <v>15.92</v>
          </cell>
          <cell r="G2373">
            <v>15.92</v>
          </cell>
          <cell r="H2373">
            <v>15</v>
          </cell>
        </row>
        <row r="2374">
          <cell r="B2374" t="str">
            <v>39.21</v>
          </cell>
          <cell r="C2374" t="str">
            <v>Cabo de cobre flexivel, isolamento 0,6/1 kV, isolacao em HEPR 90°C</v>
          </cell>
          <cell r="D2374"/>
          <cell r="E2374"/>
          <cell r="F2374"/>
          <cell r="G2374"/>
          <cell r="H2374"/>
        </row>
        <row r="2375">
          <cell r="B2375" t="str">
            <v>39.21.010</v>
          </cell>
          <cell r="C2375" t="str">
            <v>Cabo de cobre flexível de 1,5 mm², isolamento 0,6/1kV - isolação HEPR 90°C</v>
          </cell>
          <cell r="D2375" t="str">
            <v>m</v>
          </cell>
          <cell r="E2375">
            <v>1.7</v>
          </cell>
          <cell r="F2375">
            <v>1.1100000000000001</v>
          </cell>
          <cell r="G2375">
            <v>2.81</v>
          </cell>
          <cell r="H2375">
            <v>15</v>
          </cell>
        </row>
        <row r="2376">
          <cell r="B2376" t="str">
            <v>39.21.020</v>
          </cell>
          <cell r="C2376" t="str">
            <v>Cabo de cobre flexível de 2,5 mm², isolamento 0,6/1kV - isolação HEPR 90°C</v>
          </cell>
          <cell r="D2376" t="str">
            <v>m</v>
          </cell>
          <cell r="E2376">
            <v>2.44</v>
          </cell>
          <cell r="F2376">
            <v>1.1100000000000001</v>
          </cell>
          <cell r="G2376">
            <v>3.55</v>
          </cell>
          <cell r="H2376">
            <v>15</v>
          </cell>
        </row>
        <row r="2377">
          <cell r="B2377" t="str">
            <v>39.21.030</v>
          </cell>
          <cell r="C2377" t="str">
            <v>Cabo de cobre flexível de 4 mm², isolamento 0,6/1kV - isolação HEPR 90°C</v>
          </cell>
          <cell r="D2377" t="str">
            <v>m</v>
          </cell>
          <cell r="E2377">
            <v>3.68</v>
          </cell>
          <cell r="F2377">
            <v>1.1100000000000001</v>
          </cell>
          <cell r="G2377">
            <v>4.79</v>
          </cell>
          <cell r="H2377">
            <v>15</v>
          </cell>
        </row>
        <row r="2378">
          <cell r="B2378" t="str">
            <v>39.21.040</v>
          </cell>
          <cell r="C2378" t="str">
            <v>Cabo de cobre flexível de 6 mm², isolamento 0,6/1kV - isolação HEPR 90°C</v>
          </cell>
          <cell r="D2378" t="str">
            <v>m</v>
          </cell>
          <cell r="E2378">
            <v>5.39</v>
          </cell>
          <cell r="F2378">
            <v>1.1100000000000001</v>
          </cell>
          <cell r="G2378">
            <v>6.5</v>
          </cell>
          <cell r="H2378">
            <v>15</v>
          </cell>
        </row>
        <row r="2379">
          <cell r="B2379" t="str">
            <v>39.21.050</v>
          </cell>
          <cell r="C2379" t="str">
            <v>Cabo de cobre flexível de 10 mm², isolamento 0,6/1kV - isolação HEPR 90°C</v>
          </cell>
          <cell r="D2379" t="str">
            <v>m</v>
          </cell>
          <cell r="E2379">
            <v>8.49</v>
          </cell>
          <cell r="F2379">
            <v>4.47</v>
          </cell>
          <cell r="G2379">
            <v>12.96</v>
          </cell>
          <cell r="H2379">
            <v>15</v>
          </cell>
        </row>
        <row r="2380">
          <cell r="B2380" t="str">
            <v>39.21.060</v>
          </cell>
          <cell r="C2380" t="str">
            <v>Cabo de cobre flexível de 16 mm², isolamento 0,6/1kV - isolação HEPR 90°C</v>
          </cell>
          <cell r="D2380" t="str">
            <v>m</v>
          </cell>
          <cell r="E2380">
            <v>13.04</v>
          </cell>
          <cell r="F2380">
            <v>5.0199999999999996</v>
          </cell>
          <cell r="G2380">
            <v>18.059999999999999</v>
          </cell>
          <cell r="H2380">
            <v>15</v>
          </cell>
        </row>
        <row r="2381">
          <cell r="B2381" t="str">
            <v>39.21.070</v>
          </cell>
          <cell r="C2381" t="str">
            <v>Cabo de cobre flexível de 25 mm², isolamento 0,6/1kV - isolação HEPR 90°C</v>
          </cell>
          <cell r="D2381" t="str">
            <v>m</v>
          </cell>
          <cell r="E2381">
            <v>19.899999999999999</v>
          </cell>
          <cell r="F2381">
            <v>5.58</v>
          </cell>
          <cell r="G2381">
            <v>25.48</v>
          </cell>
          <cell r="H2381">
            <v>15</v>
          </cell>
        </row>
        <row r="2382">
          <cell r="B2382" t="str">
            <v>39.21.080</v>
          </cell>
          <cell r="C2382" t="str">
            <v>Cabo de cobre flexível de 35 mm², isolamento 0,6/1kV - isolação HEPR 90°C</v>
          </cell>
          <cell r="D2382" t="str">
            <v>m</v>
          </cell>
          <cell r="E2382">
            <v>27.65</v>
          </cell>
          <cell r="F2382">
            <v>8.3800000000000008</v>
          </cell>
          <cell r="G2382">
            <v>36.03</v>
          </cell>
          <cell r="H2382">
            <v>15</v>
          </cell>
        </row>
        <row r="2383">
          <cell r="B2383" t="str">
            <v>39.21.090</v>
          </cell>
          <cell r="C2383" t="str">
            <v>Cabo de cobre flexível de 50 mm², isolamento 0,6/1kV - isolação HEPR 90°C</v>
          </cell>
          <cell r="D2383" t="str">
            <v>m</v>
          </cell>
          <cell r="E2383">
            <v>39.909999999999997</v>
          </cell>
          <cell r="F2383">
            <v>11.16</v>
          </cell>
          <cell r="G2383">
            <v>51.07</v>
          </cell>
          <cell r="H2383">
            <v>15</v>
          </cell>
        </row>
        <row r="2384">
          <cell r="B2384" t="str">
            <v>39.21.100</v>
          </cell>
          <cell r="C2384" t="str">
            <v>Cabo de cobre flexível de 70 mm², isolamento 0,6/1kV - isolação HEPR 90°C</v>
          </cell>
          <cell r="D2384" t="str">
            <v>m</v>
          </cell>
          <cell r="E2384">
            <v>55.08</v>
          </cell>
          <cell r="F2384">
            <v>13.96</v>
          </cell>
          <cell r="G2384">
            <v>69.040000000000006</v>
          </cell>
          <cell r="H2384">
            <v>15</v>
          </cell>
        </row>
        <row r="2385">
          <cell r="B2385" t="str">
            <v>39.21.110</v>
          </cell>
          <cell r="C2385" t="str">
            <v>Cabo de cobre flexível de 95 mm², isolamento 0,6/1kV - isolação HEPR 90°C</v>
          </cell>
          <cell r="D2385" t="str">
            <v>m</v>
          </cell>
          <cell r="E2385">
            <v>74.37</v>
          </cell>
          <cell r="F2385">
            <v>16.75</v>
          </cell>
          <cell r="G2385">
            <v>91.12</v>
          </cell>
          <cell r="H2385">
            <v>15</v>
          </cell>
        </row>
        <row r="2386">
          <cell r="B2386" t="str">
            <v>39.21.120</v>
          </cell>
          <cell r="C2386" t="str">
            <v>Cabo de cobre flexível de 120 mm², isolamento 0,6/1kV - isolação HEPR 90°C</v>
          </cell>
          <cell r="D2386" t="str">
            <v>m</v>
          </cell>
          <cell r="E2386">
            <v>91.99</v>
          </cell>
          <cell r="F2386">
            <v>19.54</v>
          </cell>
          <cell r="G2386">
            <v>111.53</v>
          </cell>
          <cell r="H2386">
            <v>15</v>
          </cell>
        </row>
        <row r="2387">
          <cell r="B2387" t="str">
            <v>39.21.125</v>
          </cell>
          <cell r="C2387" t="str">
            <v>Cabo de cobre flexível de 150 mm², isolamento 0,6/1 kV - isolação HEPR 90°C</v>
          </cell>
          <cell r="D2387" t="str">
            <v>m</v>
          </cell>
          <cell r="E2387">
            <v>114.38</v>
          </cell>
          <cell r="F2387">
            <v>19.54</v>
          </cell>
          <cell r="G2387">
            <v>133.91999999999999</v>
          </cell>
          <cell r="H2387">
            <v>15</v>
          </cell>
        </row>
        <row r="2388">
          <cell r="B2388" t="str">
            <v>39.21.130</v>
          </cell>
          <cell r="C2388" t="str">
            <v>Cabo de cobre flexível de 185 mm², isolamento 0,6/1kV - isolação HEPR 90°C</v>
          </cell>
          <cell r="D2388" t="str">
            <v>m</v>
          </cell>
          <cell r="E2388">
            <v>139.21</v>
          </cell>
          <cell r="F2388">
            <v>22.33</v>
          </cell>
          <cell r="G2388">
            <v>161.54</v>
          </cell>
          <cell r="H2388">
            <v>15</v>
          </cell>
        </row>
        <row r="2389">
          <cell r="B2389" t="str">
            <v>39.21.140</v>
          </cell>
          <cell r="C2389" t="str">
            <v>Cabo de cobre flexível de 240 mm², isolamento 0,6/1kV - isolação HEPR 90°C</v>
          </cell>
          <cell r="D2389" t="str">
            <v>m</v>
          </cell>
          <cell r="E2389">
            <v>186.14</v>
          </cell>
          <cell r="F2389">
            <v>25.12</v>
          </cell>
          <cell r="G2389">
            <v>211.26</v>
          </cell>
          <cell r="H2389">
            <v>15</v>
          </cell>
        </row>
        <row r="2390">
          <cell r="B2390" t="str">
            <v>39.21.201</v>
          </cell>
          <cell r="C2390" t="str">
            <v>Cabo de cobre flexível de 2 x 2,5 mm², isolamento 0,6/1 kV - isolação HEPR 90°C</v>
          </cell>
          <cell r="D2390" t="str">
            <v>m</v>
          </cell>
          <cell r="E2390">
            <v>5.23</v>
          </cell>
          <cell r="F2390">
            <v>2.23</v>
          </cell>
          <cell r="G2390">
            <v>7.46</v>
          </cell>
          <cell r="H2390">
            <v>15</v>
          </cell>
        </row>
        <row r="2391">
          <cell r="B2391" t="str">
            <v>39.21.230</v>
          </cell>
          <cell r="C2391" t="str">
            <v>Cabo de cobre flexível de 3 x 1,5 mm², isolamento 0,6/1 kV - isolação HEPR 90°C</v>
          </cell>
          <cell r="D2391" t="str">
            <v>m</v>
          </cell>
          <cell r="E2391">
            <v>5.24</v>
          </cell>
          <cell r="F2391">
            <v>1.1100000000000001</v>
          </cell>
          <cell r="G2391">
            <v>6.35</v>
          </cell>
          <cell r="H2391">
            <v>15</v>
          </cell>
        </row>
        <row r="2392">
          <cell r="B2392" t="str">
            <v>39.21.231</v>
          </cell>
          <cell r="C2392" t="str">
            <v>Cabo de cobre flexível de 3 x 2,5 mm², isolamento 0,6/1 kV - isolação HEPR 90°C</v>
          </cell>
          <cell r="D2392" t="str">
            <v>m</v>
          </cell>
          <cell r="E2392">
            <v>7.92</v>
          </cell>
          <cell r="F2392">
            <v>2.8</v>
          </cell>
          <cell r="G2392">
            <v>10.72</v>
          </cell>
          <cell r="H2392">
            <v>15</v>
          </cell>
        </row>
        <row r="2393">
          <cell r="B2393" t="str">
            <v>39.21.234</v>
          </cell>
          <cell r="C2393" t="str">
            <v>Cabo de cobre flexível de 3 x 10 mm², isolamento 0,6/1 kV - isolação HEPR 90°C</v>
          </cell>
          <cell r="D2393" t="str">
            <v>m</v>
          </cell>
          <cell r="E2393">
            <v>28.48</v>
          </cell>
          <cell r="F2393">
            <v>5.58</v>
          </cell>
          <cell r="G2393">
            <v>34.06</v>
          </cell>
          <cell r="H2393">
            <v>15</v>
          </cell>
        </row>
        <row r="2394">
          <cell r="B2394" t="str">
            <v>39.21.236</v>
          </cell>
          <cell r="C2394" t="str">
            <v>Cabo de cobre flexível de 3 x 25 mm², isolamento 0,6/1 kV - isolação HEPR 90°C</v>
          </cell>
          <cell r="D2394" t="str">
            <v>m</v>
          </cell>
          <cell r="E2394">
            <v>72.099999999999994</v>
          </cell>
          <cell r="F2394">
            <v>16.75</v>
          </cell>
          <cell r="G2394">
            <v>88.85</v>
          </cell>
          <cell r="H2394">
            <v>15</v>
          </cell>
        </row>
        <row r="2395">
          <cell r="B2395" t="str">
            <v>39.21.237</v>
          </cell>
          <cell r="C2395" t="str">
            <v>Cabo de cobre flexível de 3 x 35 mm², isolamento 0,6/1 kV - isolação HEPR 90°C</v>
          </cell>
          <cell r="D2395" t="str">
            <v>m</v>
          </cell>
          <cell r="E2395">
            <v>101.89</v>
          </cell>
          <cell r="F2395">
            <v>22.33</v>
          </cell>
          <cell r="G2395">
            <v>124.22</v>
          </cell>
          <cell r="H2395">
            <v>15</v>
          </cell>
        </row>
        <row r="2396">
          <cell r="B2396" t="str">
            <v>39.21.254</v>
          </cell>
          <cell r="C2396" t="str">
            <v>Cabo de cobre flexível de 4 x 10 mm², isolamento 0,6/1 kV - isolação HEPR 90°C</v>
          </cell>
          <cell r="D2396" t="str">
            <v>m</v>
          </cell>
          <cell r="E2396">
            <v>38.700000000000003</v>
          </cell>
          <cell r="F2396">
            <v>7.26</v>
          </cell>
          <cell r="G2396">
            <v>45.96</v>
          </cell>
          <cell r="H2396">
            <v>15</v>
          </cell>
        </row>
        <row r="2397">
          <cell r="B2397" t="str">
            <v>39.24</v>
          </cell>
          <cell r="C2397" t="str">
            <v>Cabo de cobre flexivel, isolamento 500 V, isolacao PP 70°C</v>
          </cell>
          <cell r="D2397"/>
          <cell r="E2397"/>
          <cell r="F2397"/>
          <cell r="G2397"/>
          <cell r="H2397"/>
        </row>
        <row r="2398">
          <cell r="B2398" t="str">
            <v>39.24.151</v>
          </cell>
          <cell r="C2398" t="str">
            <v>Cabo de cobre flexível de 3 x 1,5 mm², isolamento 500 V - isolação PP 70°C</v>
          </cell>
          <cell r="D2398" t="str">
            <v>m</v>
          </cell>
          <cell r="E2398">
            <v>5.74</v>
          </cell>
          <cell r="F2398">
            <v>6.7</v>
          </cell>
          <cell r="G2398">
            <v>12.44</v>
          </cell>
          <cell r="H2398">
            <v>15</v>
          </cell>
        </row>
        <row r="2399">
          <cell r="B2399" t="str">
            <v>39.24.152</v>
          </cell>
          <cell r="C2399" t="str">
            <v>Cabo de cobre flexível de 3 x 2,5 mm², isolamento 500 V - isolação PP 70°C</v>
          </cell>
          <cell r="D2399" t="str">
            <v>m</v>
          </cell>
          <cell r="E2399">
            <v>9.57</v>
          </cell>
          <cell r="F2399">
            <v>8.3800000000000008</v>
          </cell>
          <cell r="G2399">
            <v>17.95</v>
          </cell>
          <cell r="H2399">
            <v>15</v>
          </cell>
        </row>
        <row r="2400">
          <cell r="B2400" t="str">
            <v>39.24.153</v>
          </cell>
          <cell r="C2400" t="str">
            <v>Cabo de cobre flexível de 3 x 4 mm², isolamento 500 V - isolação PP 70°C</v>
          </cell>
          <cell r="D2400" t="str">
            <v>m</v>
          </cell>
          <cell r="E2400">
            <v>14.69</v>
          </cell>
          <cell r="F2400">
            <v>10.050000000000001</v>
          </cell>
          <cell r="G2400">
            <v>24.74</v>
          </cell>
          <cell r="H2400">
            <v>15</v>
          </cell>
        </row>
        <row r="2401">
          <cell r="B2401" t="str">
            <v>39.24.154</v>
          </cell>
          <cell r="C2401" t="str">
            <v>Cabo de cobre flexível de 3 x 6 mm², isolamento 500 V - isolação PP 70°C</v>
          </cell>
          <cell r="D2401" t="str">
            <v>m</v>
          </cell>
          <cell r="E2401">
            <v>21.51</v>
          </cell>
          <cell r="F2401">
            <v>11.73</v>
          </cell>
          <cell r="G2401">
            <v>33.24</v>
          </cell>
          <cell r="H2401">
            <v>15</v>
          </cell>
        </row>
        <row r="2402">
          <cell r="B2402" t="str">
            <v>39.24.173</v>
          </cell>
          <cell r="C2402" t="str">
            <v>Cabo de cobre flexível de 4 x 4 mm², isolamento 500 V - isolação PP 70°C</v>
          </cell>
          <cell r="D2402" t="str">
            <v>m</v>
          </cell>
          <cell r="E2402">
            <v>18.88</v>
          </cell>
          <cell r="F2402">
            <v>6.7</v>
          </cell>
          <cell r="G2402">
            <v>25.58</v>
          </cell>
          <cell r="H2402">
            <v>15</v>
          </cell>
        </row>
        <row r="2403">
          <cell r="B2403" t="str">
            <v>39.24.174</v>
          </cell>
          <cell r="C2403" t="str">
            <v>Cabo de cobre flexível de 4 x 6 mm², isolamento 500 V - isolação PP 70°C</v>
          </cell>
          <cell r="D2403" t="str">
            <v>m</v>
          </cell>
          <cell r="E2403">
            <v>30.23</v>
          </cell>
          <cell r="F2403">
            <v>15.63</v>
          </cell>
          <cell r="G2403">
            <v>45.86</v>
          </cell>
          <cell r="H2403">
            <v>15</v>
          </cell>
        </row>
        <row r="2404">
          <cell r="B2404" t="str">
            <v>39.25</v>
          </cell>
          <cell r="C2404" t="str">
            <v>Cabo de cobre unipolar, isolamento 15/25 kV, isolacao EPR 90 °C / 105 °C</v>
          </cell>
          <cell r="D2404"/>
          <cell r="E2404"/>
          <cell r="F2404"/>
          <cell r="G2404"/>
          <cell r="H2404"/>
        </row>
        <row r="2405">
          <cell r="B2405" t="str">
            <v>39.25.020</v>
          </cell>
          <cell r="C2405" t="str">
            <v>Cabo de cobre de 35 mm², isolamento 15/25 kV - isolação EPR 105°C</v>
          </cell>
          <cell r="D2405" t="str">
            <v>M</v>
          </cell>
          <cell r="E2405">
            <v>98.85</v>
          </cell>
          <cell r="F2405">
            <v>1.67</v>
          </cell>
          <cell r="G2405">
            <v>100.52</v>
          </cell>
          <cell r="H2405">
            <v>15</v>
          </cell>
        </row>
        <row r="2406">
          <cell r="B2406" t="str">
            <v>39.25.030</v>
          </cell>
          <cell r="C2406" t="str">
            <v>Cabo de cobre de 50 mm², isolamento 15/25 kV - isolação EPR 105°C</v>
          </cell>
          <cell r="D2406" t="str">
            <v>M</v>
          </cell>
          <cell r="E2406">
            <v>112.73</v>
          </cell>
          <cell r="F2406">
            <v>1.67</v>
          </cell>
          <cell r="G2406">
            <v>114.4</v>
          </cell>
          <cell r="H2406">
            <v>15</v>
          </cell>
        </row>
        <row r="2407">
          <cell r="B2407" t="str">
            <v>39.26</v>
          </cell>
          <cell r="C2407" t="str">
            <v>Cabo de cobre flexivel, isolamento 0,6/1kV - isolacao HEPR 90° C - baixa emissao fumaca e gases</v>
          </cell>
          <cell r="D2407"/>
          <cell r="E2407"/>
          <cell r="F2407"/>
          <cell r="G2407"/>
          <cell r="H2407"/>
        </row>
        <row r="2408">
          <cell r="B2408" t="str">
            <v>39.26.010</v>
          </cell>
          <cell r="C2408" t="str">
            <v>Cabo de cobre flexível de 1,5 mm², isolamento 0,6/1 kV - isolação HEPR 90°C - baixa emissão de fumaça e gases</v>
          </cell>
          <cell r="D2408" t="str">
            <v>M</v>
          </cell>
          <cell r="E2408">
            <v>2.0099999999999998</v>
          </cell>
          <cell r="F2408">
            <v>2.23</v>
          </cell>
          <cell r="G2408">
            <v>4.24</v>
          </cell>
          <cell r="H2408">
            <v>15</v>
          </cell>
        </row>
        <row r="2409">
          <cell r="B2409" t="str">
            <v>39.26.020</v>
          </cell>
          <cell r="C2409" t="str">
            <v>Cabo de cobre flexível de 2,5 mm², isolamento 0,6/1 kV - isolação HEPR 90°C - baixa emissão de fumaça e gases</v>
          </cell>
          <cell r="D2409" t="str">
            <v>M</v>
          </cell>
          <cell r="E2409">
            <v>3.1</v>
          </cell>
          <cell r="F2409">
            <v>2.8</v>
          </cell>
          <cell r="G2409">
            <v>5.9</v>
          </cell>
          <cell r="H2409">
            <v>15</v>
          </cell>
        </row>
        <row r="2410">
          <cell r="B2410" t="str">
            <v>39.26.030</v>
          </cell>
          <cell r="C2410" t="str">
            <v>Cabo de cobre flexível de 4 mm², isolamento 0,6/1 kV -  isolação HEPR 90°C - baixa emissão de fumaça e gases</v>
          </cell>
          <cell r="D2410" t="str">
            <v>M</v>
          </cell>
          <cell r="E2410">
            <v>4.5199999999999996</v>
          </cell>
          <cell r="F2410">
            <v>3.35</v>
          </cell>
          <cell r="G2410">
            <v>7.87</v>
          </cell>
          <cell r="H2410">
            <v>15</v>
          </cell>
        </row>
        <row r="2411">
          <cell r="B2411" t="str">
            <v>39.26.040</v>
          </cell>
          <cell r="C2411" t="str">
            <v>Cabo de cobre flexível de 6 mm², isolamento 0,6/1 kV - isolação HEPR 90°C - baixa emissão de fumaça e gases</v>
          </cell>
          <cell r="D2411" t="str">
            <v>M</v>
          </cell>
          <cell r="E2411">
            <v>6.44</v>
          </cell>
          <cell r="F2411">
            <v>3.91</v>
          </cell>
          <cell r="G2411">
            <v>10.35</v>
          </cell>
          <cell r="H2411">
            <v>15</v>
          </cell>
        </row>
        <row r="2412">
          <cell r="B2412" t="str">
            <v>39.26.050</v>
          </cell>
          <cell r="C2412" t="str">
            <v>Cabo de cobre flexível de 10 mm², isolamento 0,6/1 kV - isolação HEPR 90°C - baixa emissão de fumaça e gases</v>
          </cell>
          <cell r="D2412" t="str">
            <v>M</v>
          </cell>
          <cell r="E2412">
            <v>10.19</v>
          </cell>
          <cell r="F2412">
            <v>4.47</v>
          </cell>
          <cell r="G2412">
            <v>14.66</v>
          </cell>
          <cell r="H2412">
            <v>15</v>
          </cell>
        </row>
        <row r="2413">
          <cell r="B2413" t="str">
            <v>39.26.060</v>
          </cell>
          <cell r="C2413" t="str">
            <v>Cabo de cobre flexível de 16 mm², isolamento 0,6/1 kV - isolação HEPR 90°C - baixa emissão de fumaça e gases</v>
          </cell>
          <cell r="D2413" t="str">
            <v>M</v>
          </cell>
          <cell r="E2413">
            <v>15.63</v>
          </cell>
          <cell r="F2413">
            <v>5.0199999999999996</v>
          </cell>
          <cell r="G2413">
            <v>20.65</v>
          </cell>
          <cell r="H2413">
            <v>15</v>
          </cell>
        </row>
        <row r="2414">
          <cell r="B2414" t="str">
            <v>39.26.070</v>
          </cell>
          <cell r="C2414" t="str">
            <v>Cabo de cobre flexível de 25 mm², isolamento 0,6/1 kV - isolação HEPR 90°C - baixa emissão de fumaça e gases</v>
          </cell>
          <cell r="D2414" t="str">
            <v>M</v>
          </cell>
          <cell r="E2414">
            <v>24.08</v>
          </cell>
          <cell r="F2414">
            <v>5.58</v>
          </cell>
          <cell r="G2414">
            <v>29.66</v>
          </cell>
          <cell r="H2414">
            <v>15</v>
          </cell>
        </row>
        <row r="2415">
          <cell r="B2415" t="str">
            <v>39.26.080</v>
          </cell>
          <cell r="C2415" t="str">
            <v>Cabo de cobre flexível de 35 mm², isolamento 0,6/1 kV - isolação HEPR 90°C - baixa emissão de fumaça e gases</v>
          </cell>
          <cell r="D2415" t="str">
            <v>M</v>
          </cell>
          <cell r="E2415">
            <v>32.96</v>
          </cell>
          <cell r="F2415">
            <v>8.3800000000000008</v>
          </cell>
          <cell r="G2415">
            <v>41.34</v>
          </cell>
          <cell r="H2415">
            <v>15</v>
          </cell>
        </row>
        <row r="2416">
          <cell r="B2416" t="str">
            <v>39.26.090</v>
          </cell>
          <cell r="C2416" t="str">
            <v>Cabo de cobre flexível de 50 mm², isolamento 0,6/1 kV - isolação HEPR 90°C - baixa emissão de fumaça e gases</v>
          </cell>
          <cell r="D2416" t="str">
            <v>M</v>
          </cell>
          <cell r="E2416">
            <v>46.92</v>
          </cell>
          <cell r="F2416">
            <v>11.16</v>
          </cell>
          <cell r="G2416">
            <v>58.08</v>
          </cell>
          <cell r="H2416">
            <v>15</v>
          </cell>
        </row>
        <row r="2417">
          <cell r="B2417" t="str">
            <v>39.26.100</v>
          </cell>
          <cell r="C2417" t="str">
            <v>Cabo de cobre flexível de 70 mm², isolamento 0,6/1 kV - isolação HEPR 90°C - baixa emissão de fumaça e gases</v>
          </cell>
          <cell r="D2417" t="str">
            <v>M</v>
          </cell>
          <cell r="E2417">
            <v>65.17</v>
          </cell>
          <cell r="F2417">
            <v>13.96</v>
          </cell>
          <cell r="G2417">
            <v>79.13</v>
          </cell>
          <cell r="H2417">
            <v>15</v>
          </cell>
        </row>
        <row r="2418">
          <cell r="B2418" t="str">
            <v>39.26.110</v>
          </cell>
          <cell r="C2418" t="str">
            <v>Cabo de cobre flexível de 95 mm², isolamento 0,6/1 kV - isolação HEPR 90°C - baixa emissão de fumaça e gases</v>
          </cell>
          <cell r="D2418" t="str">
            <v>M</v>
          </cell>
          <cell r="E2418">
            <v>87.61</v>
          </cell>
          <cell r="F2418">
            <v>16.75</v>
          </cell>
          <cell r="G2418">
            <v>104.36</v>
          </cell>
          <cell r="H2418">
            <v>15</v>
          </cell>
        </row>
        <row r="2419">
          <cell r="B2419" t="str">
            <v>39.26.120</v>
          </cell>
          <cell r="C2419" t="str">
            <v>Cabo de cobre flexível de 120 mm², isolamento 0,6/1 kV - isolação HEPR 90°C - baixa emissão de fumaça e gases</v>
          </cell>
          <cell r="D2419" t="str">
            <v>M</v>
          </cell>
          <cell r="E2419">
            <v>111.28</v>
          </cell>
          <cell r="F2419">
            <v>19.54</v>
          </cell>
          <cell r="G2419">
            <v>130.82</v>
          </cell>
          <cell r="H2419">
            <v>15</v>
          </cell>
        </row>
        <row r="2420">
          <cell r="B2420" t="str">
            <v>39.26.130</v>
          </cell>
          <cell r="C2420" t="str">
            <v>Cabo de cobre flexível de 150 mm², isolamento 0,6/1 kV - isolação HEPR 90°C - baixa emissão de fumaça e gases</v>
          </cell>
          <cell r="D2420" t="str">
            <v>M</v>
          </cell>
          <cell r="E2420">
            <v>138.04</v>
          </cell>
          <cell r="F2420">
            <v>22.33</v>
          </cell>
          <cell r="G2420">
            <v>160.37</v>
          </cell>
          <cell r="H2420">
            <v>15</v>
          </cell>
        </row>
        <row r="2421">
          <cell r="B2421" t="str">
            <v>39.26.140</v>
          </cell>
          <cell r="C2421" t="str">
            <v>Cabo de cobre flexível de 185 mm², isolamento 0,6/1 kV - isolação HEPR 90°C - baixa emissão de fumaça e gases</v>
          </cell>
          <cell r="D2421" t="str">
            <v>M</v>
          </cell>
          <cell r="E2421">
            <v>166.54</v>
          </cell>
          <cell r="F2421">
            <v>25.12</v>
          </cell>
          <cell r="G2421">
            <v>191.66</v>
          </cell>
          <cell r="H2421">
            <v>15</v>
          </cell>
        </row>
        <row r="2422">
          <cell r="B2422" t="str">
            <v>39.26.150</v>
          </cell>
          <cell r="C2422" t="str">
            <v>Cabo de cobre flexível de 240 mm², isolamento 0,6/1 kV - isolação HEPR 90°C - baixa emissão de fumaça e gases</v>
          </cell>
          <cell r="D2422" t="str">
            <v>M</v>
          </cell>
          <cell r="E2422">
            <v>219.13</v>
          </cell>
          <cell r="F2422">
            <v>27.92</v>
          </cell>
          <cell r="G2422">
            <v>247.05</v>
          </cell>
          <cell r="H2422">
            <v>15</v>
          </cell>
        </row>
        <row r="2423">
          <cell r="B2423" t="str">
            <v>39.27</v>
          </cell>
          <cell r="C2423" t="str">
            <v>Cabo optico</v>
          </cell>
          <cell r="D2423"/>
          <cell r="E2423"/>
          <cell r="F2423"/>
          <cell r="G2423"/>
          <cell r="H2423"/>
        </row>
        <row r="2424">
          <cell r="B2424" t="str">
            <v>39.27.010</v>
          </cell>
          <cell r="C2424" t="str">
            <v>Cabo óptico de terminação, 2 fibras, 50/125 µm - uso interno/externo</v>
          </cell>
          <cell r="D2424" t="str">
            <v>M</v>
          </cell>
          <cell r="E2424">
            <v>8.9700000000000006</v>
          </cell>
          <cell r="F2424">
            <v>2.8</v>
          </cell>
          <cell r="G2424">
            <v>11.77</v>
          </cell>
          <cell r="H2424">
            <v>15</v>
          </cell>
        </row>
        <row r="2425">
          <cell r="B2425" t="str">
            <v>39.27.020</v>
          </cell>
          <cell r="C2425" t="str">
            <v>Cabo óptico multimodo, 4 fibras, 50/125 µm - uso interno/externo</v>
          </cell>
          <cell r="D2425" t="str">
            <v>M</v>
          </cell>
          <cell r="E2425">
            <v>13.61</v>
          </cell>
          <cell r="F2425">
            <v>5.58</v>
          </cell>
          <cell r="G2425">
            <v>19.190000000000001</v>
          </cell>
          <cell r="H2425">
            <v>15</v>
          </cell>
        </row>
        <row r="2426">
          <cell r="B2426" t="str">
            <v>39.27.030</v>
          </cell>
          <cell r="C2426" t="str">
            <v>Cabo óptico multimodo, 6 fibras, 50/125 µm - uso interno/externo</v>
          </cell>
          <cell r="D2426" t="str">
            <v>M</v>
          </cell>
          <cell r="E2426">
            <v>17.600000000000001</v>
          </cell>
          <cell r="F2426">
            <v>5.58</v>
          </cell>
          <cell r="G2426">
            <v>23.18</v>
          </cell>
          <cell r="H2426">
            <v>15</v>
          </cell>
        </row>
        <row r="2427">
          <cell r="B2427" t="str">
            <v>39.30</v>
          </cell>
          <cell r="C2427" t="str">
            <v>Fios e cabos - audio e video</v>
          </cell>
          <cell r="D2427"/>
          <cell r="E2427"/>
          <cell r="F2427"/>
          <cell r="G2427"/>
          <cell r="H2427"/>
        </row>
        <row r="2428">
          <cell r="B2428" t="str">
            <v>39.30.010</v>
          </cell>
          <cell r="C2428" t="str">
            <v>Cabo torcido flexível de 2 x 2,5 mm², isolação em PVC antichama</v>
          </cell>
          <cell r="D2428" t="str">
            <v>M</v>
          </cell>
          <cell r="E2428">
            <v>4.9400000000000004</v>
          </cell>
          <cell r="F2428">
            <v>13.96</v>
          </cell>
          <cell r="G2428">
            <v>18.899999999999999</v>
          </cell>
          <cell r="H2428">
            <v>15</v>
          </cell>
        </row>
        <row r="2429">
          <cell r="B2429" t="str">
            <v>40</v>
          </cell>
          <cell r="C2429" t="str">
            <v>DISTRIBUICAO DE FORCA E COMANDO DE ENERGIA ELETRICA E TELEFONIA</v>
          </cell>
          <cell r="D2429"/>
          <cell r="E2429"/>
          <cell r="F2429"/>
          <cell r="G2429"/>
          <cell r="H2429"/>
        </row>
        <row r="2430">
          <cell r="B2430" t="str">
            <v>40.01</v>
          </cell>
          <cell r="C2430" t="str">
            <v>Caixa de passagem estampada</v>
          </cell>
          <cell r="D2430"/>
          <cell r="E2430"/>
          <cell r="F2430"/>
          <cell r="G2430"/>
          <cell r="H2430"/>
        </row>
        <row r="2431">
          <cell r="B2431" t="str">
            <v>40.01.020</v>
          </cell>
          <cell r="C2431" t="str">
            <v>Caixa de ferro estampada 4´ x 2´</v>
          </cell>
          <cell r="D2431" t="str">
            <v>un</v>
          </cell>
          <cell r="E2431">
            <v>1.96</v>
          </cell>
          <cell r="F2431">
            <v>13.96</v>
          </cell>
          <cell r="G2431">
            <v>15.92</v>
          </cell>
          <cell r="H2431">
            <v>15</v>
          </cell>
        </row>
        <row r="2432">
          <cell r="B2432" t="str">
            <v>40.01.040</v>
          </cell>
          <cell r="C2432" t="str">
            <v>Caixa de ferro estampada 4´ x 4´</v>
          </cell>
          <cell r="D2432" t="str">
            <v>un</v>
          </cell>
          <cell r="E2432">
            <v>3.32</v>
          </cell>
          <cell r="F2432">
            <v>13.96</v>
          </cell>
          <cell r="G2432">
            <v>17.28</v>
          </cell>
          <cell r="H2432">
            <v>15</v>
          </cell>
        </row>
        <row r="2433">
          <cell r="B2433" t="str">
            <v>40.01.080</v>
          </cell>
          <cell r="C2433" t="str">
            <v>Caixa de ferro octogonal fundo móvel 4´ x 4´</v>
          </cell>
          <cell r="D2433" t="str">
            <v>un</v>
          </cell>
          <cell r="E2433">
            <v>2.84</v>
          </cell>
          <cell r="F2433">
            <v>16.75</v>
          </cell>
          <cell r="G2433">
            <v>19.59</v>
          </cell>
          <cell r="H2433">
            <v>15</v>
          </cell>
        </row>
        <row r="2434">
          <cell r="B2434" t="str">
            <v>40.01.090</v>
          </cell>
          <cell r="C2434" t="str">
            <v>Caixa de ferro estampada octogonal de 3´ x 3´</v>
          </cell>
          <cell r="D2434" t="str">
            <v>un</v>
          </cell>
          <cell r="E2434">
            <v>2</v>
          </cell>
          <cell r="F2434">
            <v>13.96</v>
          </cell>
          <cell r="G2434">
            <v>15.96</v>
          </cell>
          <cell r="H2434">
            <v>15</v>
          </cell>
        </row>
        <row r="2435">
          <cell r="B2435" t="str">
            <v>40.02</v>
          </cell>
          <cell r="C2435" t="str">
            <v>Caixa de passagem com tampa</v>
          </cell>
          <cell r="D2435"/>
          <cell r="E2435"/>
          <cell r="F2435"/>
          <cell r="G2435"/>
          <cell r="H2435"/>
        </row>
        <row r="2436">
          <cell r="B2436" t="str">
            <v>40.02.010</v>
          </cell>
          <cell r="C2436" t="str">
            <v>Caixa de tomada em alumínio para piso 4´ x 4´</v>
          </cell>
          <cell r="D2436" t="str">
            <v>un</v>
          </cell>
          <cell r="E2436">
            <v>42.55</v>
          </cell>
          <cell r="F2436">
            <v>44.67</v>
          </cell>
          <cell r="G2436">
            <v>87.22</v>
          </cell>
          <cell r="H2436">
            <v>15</v>
          </cell>
        </row>
        <row r="2437">
          <cell r="B2437" t="str">
            <v>40.02.020</v>
          </cell>
          <cell r="C2437" t="str">
            <v>Caixa de passagem em chapa, com tampa parafusada, 100 x 100 x 80 mm</v>
          </cell>
          <cell r="D2437" t="str">
            <v>un</v>
          </cell>
          <cell r="E2437">
            <v>15.91</v>
          </cell>
          <cell r="F2437">
            <v>16.75</v>
          </cell>
          <cell r="G2437">
            <v>32.659999999999997</v>
          </cell>
          <cell r="H2437">
            <v>15</v>
          </cell>
        </row>
        <row r="2438">
          <cell r="B2438" t="str">
            <v>40.02.040</v>
          </cell>
          <cell r="C2438" t="str">
            <v>Caixa de passagem em chapa, com tampa parafusada, 150 x 150 x 80 mm</v>
          </cell>
          <cell r="D2438" t="str">
            <v>un</v>
          </cell>
          <cell r="E2438">
            <v>18.239999999999998</v>
          </cell>
          <cell r="F2438">
            <v>16.75</v>
          </cell>
          <cell r="G2438">
            <v>34.99</v>
          </cell>
          <cell r="H2438">
            <v>15</v>
          </cell>
        </row>
        <row r="2439">
          <cell r="B2439" t="str">
            <v>40.02.060</v>
          </cell>
          <cell r="C2439" t="str">
            <v>Caixa de passagem em chapa, com tampa parafusada, 200 x 200 x 100 mm</v>
          </cell>
          <cell r="D2439" t="str">
            <v>un</v>
          </cell>
          <cell r="E2439">
            <v>29.82</v>
          </cell>
          <cell r="F2439">
            <v>16.75</v>
          </cell>
          <cell r="G2439">
            <v>46.57</v>
          </cell>
          <cell r="H2439">
            <v>15</v>
          </cell>
        </row>
        <row r="2440">
          <cell r="B2440" t="str">
            <v>40.02.080</v>
          </cell>
          <cell r="C2440" t="str">
            <v>Caixa de passagem em chapa, com tampa parafusada, 300 x 300 x 120 mm</v>
          </cell>
          <cell r="D2440" t="str">
            <v>un</v>
          </cell>
          <cell r="E2440">
            <v>56.87</v>
          </cell>
          <cell r="F2440">
            <v>22.33</v>
          </cell>
          <cell r="G2440">
            <v>79.2</v>
          </cell>
          <cell r="H2440">
            <v>15</v>
          </cell>
        </row>
        <row r="2441">
          <cell r="B2441" t="str">
            <v>40.02.100</v>
          </cell>
          <cell r="C2441" t="str">
            <v>Caixa de passagem em chapa, com tampa parafusada, 400 x 400 x 150 mm</v>
          </cell>
          <cell r="D2441" t="str">
            <v>un</v>
          </cell>
          <cell r="E2441">
            <v>135.58000000000001</v>
          </cell>
          <cell r="F2441">
            <v>22.33</v>
          </cell>
          <cell r="G2441">
            <v>157.91</v>
          </cell>
          <cell r="H2441">
            <v>15</v>
          </cell>
        </row>
        <row r="2442">
          <cell r="B2442" t="str">
            <v>40.02.120</v>
          </cell>
          <cell r="C2442" t="str">
            <v>Caixa de passagem em chapa, com tampa parafusada, 500 x 500 x 150 mm</v>
          </cell>
          <cell r="D2442" t="str">
            <v>un</v>
          </cell>
          <cell r="E2442">
            <v>181.4</v>
          </cell>
          <cell r="F2442">
            <v>27.92</v>
          </cell>
          <cell r="G2442">
            <v>209.32</v>
          </cell>
          <cell r="H2442">
            <v>15</v>
          </cell>
        </row>
        <row r="2443">
          <cell r="B2443" t="str">
            <v>40.02.440</v>
          </cell>
          <cell r="C2443" t="str">
            <v>Caixa em alumínio fundido à prova de tempo, umidade, gases, vapores e pó, 150 x 150 x 150 mm</v>
          </cell>
          <cell r="D2443" t="str">
            <v>un</v>
          </cell>
          <cell r="E2443">
            <v>168.27</v>
          </cell>
          <cell r="F2443">
            <v>16.75</v>
          </cell>
          <cell r="G2443">
            <v>185.02</v>
          </cell>
          <cell r="H2443">
            <v>15</v>
          </cell>
        </row>
        <row r="2444">
          <cell r="B2444" t="str">
            <v>40.02.450</v>
          </cell>
          <cell r="C2444" t="str">
            <v>Caixa em alumínio fundido à prova de tempo, umidade, gases, vapores e pó, 200 x 200 x 200 mm</v>
          </cell>
          <cell r="D2444" t="str">
            <v>un</v>
          </cell>
          <cell r="E2444">
            <v>562.73</v>
          </cell>
          <cell r="F2444">
            <v>16.75</v>
          </cell>
          <cell r="G2444">
            <v>579.48</v>
          </cell>
          <cell r="H2444">
            <v>15</v>
          </cell>
        </row>
        <row r="2445">
          <cell r="B2445" t="str">
            <v>40.02.460</v>
          </cell>
          <cell r="C2445" t="str">
            <v>Caixa em alumínio fundido à prova de tempo, umidade, gases, vapores e pó, 240 x 240 x 150 mm</v>
          </cell>
          <cell r="D2445" t="str">
            <v>un</v>
          </cell>
          <cell r="E2445">
            <v>820.75</v>
          </cell>
          <cell r="F2445">
            <v>16.75</v>
          </cell>
          <cell r="G2445">
            <v>837.5</v>
          </cell>
          <cell r="H2445">
            <v>15</v>
          </cell>
        </row>
        <row r="2446">
          <cell r="B2446" t="str">
            <v>40.02.470</v>
          </cell>
          <cell r="C2446" t="str">
            <v>Caixa em alumínio fundido à prova de tempo, umidade, gases, vapores e pó, 445 x 350 x 220 mm</v>
          </cell>
          <cell r="D2446" t="str">
            <v>un</v>
          </cell>
          <cell r="E2446">
            <v>1767.42</v>
          </cell>
          <cell r="F2446">
            <v>22.33</v>
          </cell>
          <cell r="G2446">
            <v>1789.75</v>
          </cell>
          <cell r="H2446">
            <v>15</v>
          </cell>
        </row>
        <row r="2447">
          <cell r="B2447" t="str">
            <v>40.02.600</v>
          </cell>
          <cell r="C2447" t="str">
            <v>Caixa de passagem em alumínio fundido à prova de tempo, 100 x 100 mm</v>
          </cell>
          <cell r="D2447" t="str">
            <v>un</v>
          </cell>
          <cell r="E2447">
            <v>24.76</v>
          </cell>
          <cell r="F2447">
            <v>16.75</v>
          </cell>
          <cell r="G2447">
            <v>41.51</v>
          </cell>
          <cell r="H2447">
            <v>15</v>
          </cell>
        </row>
        <row r="2448">
          <cell r="B2448" t="str">
            <v>40.02.610</v>
          </cell>
          <cell r="C2448" t="str">
            <v>Caixa de passagem em alumínio fundido à prova de tempo, 200 x 200 mm</v>
          </cell>
          <cell r="D2448" t="str">
            <v>un</v>
          </cell>
          <cell r="E2448">
            <v>78.27</v>
          </cell>
          <cell r="F2448">
            <v>16.75</v>
          </cell>
          <cell r="G2448">
            <v>95.02</v>
          </cell>
          <cell r="H2448">
            <v>15</v>
          </cell>
        </row>
        <row r="2449">
          <cell r="B2449" t="str">
            <v>40.02.620</v>
          </cell>
          <cell r="C2449" t="str">
            <v>Caixa de passagem em alumínio fundido à prova de tempo, 300 x 300 mm</v>
          </cell>
          <cell r="D2449" t="str">
            <v>un</v>
          </cell>
          <cell r="E2449">
            <v>205.79</v>
          </cell>
          <cell r="F2449">
            <v>22.33</v>
          </cell>
          <cell r="G2449">
            <v>228.12</v>
          </cell>
          <cell r="H2449">
            <v>15</v>
          </cell>
        </row>
        <row r="2450">
          <cell r="B2450" t="str">
            <v>40.04</v>
          </cell>
          <cell r="C2450" t="str">
            <v>Tomadas</v>
          </cell>
          <cell r="D2450"/>
          <cell r="E2450"/>
          <cell r="F2450"/>
          <cell r="G2450"/>
          <cell r="H2450"/>
        </row>
        <row r="2451">
          <cell r="B2451" t="str">
            <v>40.04.080</v>
          </cell>
          <cell r="C2451" t="str">
            <v>Tomada para telefone 4P, padrão TELEBRÁS, com placa</v>
          </cell>
          <cell r="D2451" t="str">
            <v>cj</v>
          </cell>
          <cell r="E2451">
            <v>26.4</v>
          </cell>
          <cell r="F2451">
            <v>16.75</v>
          </cell>
          <cell r="G2451">
            <v>43.15</v>
          </cell>
          <cell r="H2451">
            <v>15</v>
          </cell>
        </row>
        <row r="2452">
          <cell r="B2452" t="str">
            <v>40.04.090</v>
          </cell>
          <cell r="C2452" t="str">
            <v>Tomada RJ 11 para telefone, sem placa</v>
          </cell>
          <cell r="D2452" t="str">
            <v>un</v>
          </cell>
          <cell r="E2452">
            <v>29.33</v>
          </cell>
          <cell r="F2452">
            <v>16.75</v>
          </cell>
          <cell r="G2452">
            <v>46.08</v>
          </cell>
          <cell r="H2452">
            <v>15</v>
          </cell>
        </row>
        <row r="2453">
          <cell r="B2453" t="str">
            <v>40.04.096</v>
          </cell>
          <cell r="C2453" t="str">
            <v>Tomada RJ 45 para rede de dados, com placa</v>
          </cell>
          <cell r="D2453" t="str">
            <v>un</v>
          </cell>
          <cell r="E2453">
            <v>67.400000000000006</v>
          </cell>
          <cell r="F2453">
            <v>16.75</v>
          </cell>
          <cell r="G2453">
            <v>84.15</v>
          </cell>
          <cell r="H2453">
            <v>15</v>
          </cell>
        </row>
        <row r="2454">
          <cell r="B2454" t="str">
            <v>40.04.140</v>
          </cell>
          <cell r="C2454" t="str">
            <v>Tomada 3P+T de 32 A, blindada industrial de sobrepor negativa</v>
          </cell>
          <cell r="D2454" t="str">
            <v>cj</v>
          </cell>
          <cell r="E2454">
            <v>272.77999999999997</v>
          </cell>
          <cell r="F2454">
            <v>16.75</v>
          </cell>
          <cell r="G2454">
            <v>289.52999999999997</v>
          </cell>
          <cell r="H2454">
            <v>15</v>
          </cell>
        </row>
        <row r="2455">
          <cell r="B2455" t="str">
            <v>40.04.146</v>
          </cell>
          <cell r="C2455" t="str">
            <v>Tomada 3P+T de 63 A, blindada industrial de embutir</v>
          </cell>
          <cell r="D2455" t="str">
            <v>cj</v>
          </cell>
          <cell r="E2455">
            <v>277.63</v>
          </cell>
          <cell r="F2455">
            <v>16.75</v>
          </cell>
          <cell r="G2455">
            <v>294.38</v>
          </cell>
          <cell r="H2455">
            <v>15</v>
          </cell>
        </row>
        <row r="2456">
          <cell r="B2456" t="str">
            <v>40.04.230</v>
          </cell>
          <cell r="C2456" t="str">
            <v>Tomada de canaleta/perfilado universal 2P+T, com caixa e tampa</v>
          </cell>
          <cell r="D2456" t="str">
            <v>cj</v>
          </cell>
          <cell r="E2456">
            <v>19.98</v>
          </cell>
          <cell r="F2456">
            <v>16.75</v>
          </cell>
          <cell r="G2456">
            <v>36.729999999999997</v>
          </cell>
          <cell r="H2456">
            <v>15</v>
          </cell>
        </row>
        <row r="2457">
          <cell r="B2457" t="str">
            <v>40.04.340</v>
          </cell>
          <cell r="C2457" t="str">
            <v>Plugue e tomada 2P+T de 16 A de sobrepor - 380 / 440 V</v>
          </cell>
          <cell r="D2457" t="str">
            <v>cj</v>
          </cell>
          <cell r="E2457">
            <v>333.38</v>
          </cell>
          <cell r="F2457">
            <v>16.75</v>
          </cell>
          <cell r="G2457">
            <v>350.13</v>
          </cell>
          <cell r="H2457">
            <v>15</v>
          </cell>
        </row>
        <row r="2458">
          <cell r="B2458" t="str">
            <v>40.04.390</v>
          </cell>
          <cell r="C2458" t="str">
            <v>Tomada de energia quadrada com rabicho de 10 A - 250 V , para instalação em painel / rodapé / caixa de tomadas</v>
          </cell>
          <cell r="D2458" t="str">
            <v>un</v>
          </cell>
          <cell r="E2458">
            <v>23.17</v>
          </cell>
          <cell r="F2458">
            <v>16.75</v>
          </cell>
          <cell r="G2458">
            <v>39.92</v>
          </cell>
          <cell r="H2458">
            <v>15</v>
          </cell>
        </row>
        <row r="2459">
          <cell r="B2459" t="str">
            <v>40.04.450</v>
          </cell>
          <cell r="C2459" t="str">
            <v>Tomada 2P+T de 10 A - 250 V, completa</v>
          </cell>
          <cell r="D2459" t="str">
            <v>cj</v>
          </cell>
          <cell r="E2459">
            <v>12.84</v>
          </cell>
          <cell r="F2459">
            <v>16.75</v>
          </cell>
          <cell r="G2459">
            <v>29.59</v>
          </cell>
          <cell r="H2459">
            <v>15</v>
          </cell>
        </row>
        <row r="2460">
          <cell r="B2460" t="str">
            <v>40.04.460</v>
          </cell>
          <cell r="C2460" t="str">
            <v>Tomada 2P+T de 20 A - 250 V, completa</v>
          </cell>
          <cell r="D2460" t="str">
            <v>cj</v>
          </cell>
          <cell r="E2460">
            <v>13.92</v>
          </cell>
          <cell r="F2460">
            <v>16.75</v>
          </cell>
          <cell r="G2460">
            <v>30.67</v>
          </cell>
          <cell r="H2460">
            <v>15</v>
          </cell>
        </row>
        <row r="2461">
          <cell r="B2461" t="str">
            <v>40.04.470</v>
          </cell>
          <cell r="C2461" t="str">
            <v>Conjunto 2 tomadas 2P+T de 10 A, completo</v>
          </cell>
          <cell r="D2461" t="str">
            <v>cj</v>
          </cell>
          <cell r="E2461">
            <v>32.770000000000003</v>
          </cell>
          <cell r="F2461">
            <v>16.75</v>
          </cell>
          <cell r="G2461">
            <v>49.52</v>
          </cell>
          <cell r="H2461">
            <v>15</v>
          </cell>
        </row>
        <row r="2462">
          <cell r="B2462" t="str">
            <v>40.04.480</v>
          </cell>
          <cell r="C2462" t="str">
            <v>Conjunto 1 interruptor simples e 1 tomada 2P+T de 10 A, completo</v>
          </cell>
          <cell r="D2462" t="str">
            <v>cj</v>
          </cell>
          <cell r="E2462">
            <v>27.15</v>
          </cell>
          <cell r="F2462">
            <v>16.75</v>
          </cell>
          <cell r="G2462">
            <v>43.9</v>
          </cell>
          <cell r="H2462">
            <v>15</v>
          </cell>
        </row>
        <row r="2463">
          <cell r="B2463" t="str">
            <v>40.04.490</v>
          </cell>
          <cell r="C2463" t="str">
            <v>Conjunto 2 interruptores simples e 1 tomada 2P+T de 10 A, completo</v>
          </cell>
          <cell r="D2463" t="str">
            <v>cj</v>
          </cell>
          <cell r="E2463">
            <v>26.02</v>
          </cell>
          <cell r="F2463">
            <v>16.75</v>
          </cell>
          <cell r="G2463">
            <v>42.77</v>
          </cell>
          <cell r="H2463">
            <v>15</v>
          </cell>
        </row>
        <row r="2464">
          <cell r="B2464" t="str">
            <v>40.04.492</v>
          </cell>
          <cell r="C2464" t="str">
            <v>Conjunto 4´ x 4´ de 1 interruptor simples, 1 tomada universal e 1 tomada de 3 polos</v>
          </cell>
          <cell r="D2464" t="str">
            <v>cj</v>
          </cell>
          <cell r="E2464">
            <v>37.04</v>
          </cell>
          <cell r="F2464">
            <v>20.65</v>
          </cell>
          <cell r="G2464">
            <v>57.69</v>
          </cell>
          <cell r="H2464">
            <v>15</v>
          </cell>
        </row>
        <row r="2465">
          <cell r="B2465" t="str">
            <v>40.05</v>
          </cell>
          <cell r="C2465" t="str">
            <v>Interruptores e minuterias</v>
          </cell>
          <cell r="D2465"/>
          <cell r="E2465"/>
          <cell r="F2465"/>
          <cell r="G2465"/>
          <cell r="H2465"/>
        </row>
        <row r="2466">
          <cell r="B2466" t="str">
            <v>40.05.020</v>
          </cell>
          <cell r="C2466" t="str">
            <v>Interruptor com 1 tecla simples e placa</v>
          </cell>
          <cell r="D2466" t="str">
            <v>cj</v>
          </cell>
          <cell r="E2466">
            <v>14.32</v>
          </cell>
          <cell r="F2466">
            <v>18.98</v>
          </cell>
          <cell r="G2466">
            <v>33.299999999999997</v>
          </cell>
          <cell r="H2466">
            <v>15</v>
          </cell>
        </row>
        <row r="2467">
          <cell r="B2467" t="str">
            <v>40.05.040</v>
          </cell>
          <cell r="C2467" t="str">
            <v>Interruptor com 2 teclas simples e placa</v>
          </cell>
          <cell r="D2467" t="str">
            <v>cj</v>
          </cell>
          <cell r="E2467">
            <v>24.66</v>
          </cell>
          <cell r="F2467">
            <v>19.54</v>
          </cell>
          <cell r="G2467">
            <v>44.2</v>
          </cell>
          <cell r="H2467">
            <v>15</v>
          </cell>
        </row>
        <row r="2468">
          <cell r="B2468" t="str">
            <v>40.05.060</v>
          </cell>
          <cell r="C2468" t="str">
            <v>Interruptor com 3 teclas simples e placa</v>
          </cell>
          <cell r="D2468" t="str">
            <v>cj</v>
          </cell>
          <cell r="E2468">
            <v>26.91</v>
          </cell>
          <cell r="F2468">
            <v>27.92</v>
          </cell>
          <cell r="G2468">
            <v>54.83</v>
          </cell>
          <cell r="H2468">
            <v>15</v>
          </cell>
        </row>
        <row r="2469">
          <cell r="B2469" t="str">
            <v>40.05.080</v>
          </cell>
          <cell r="C2469" t="str">
            <v>Interruptor com 1 tecla paralelo e placa</v>
          </cell>
          <cell r="D2469" t="str">
            <v>cj</v>
          </cell>
          <cell r="E2469">
            <v>18.64</v>
          </cell>
          <cell r="F2469">
            <v>15.07</v>
          </cell>
          <cell r="G2469">
            <v>33.71</v>
          </cell>
          <cell r="H2469">
            <v>15</v>
          </cell>
        </row>
        <row r="2470">
          <cell r="B2470" t="str">
            <v>40.05.100</v>
          </cell>
          <cell r="C2470" t="str">
            <v>Interruptor com 2 teclas paralelo e placa</v>
          </cell>
          <cell r="D2470" t="str">
            <v>cj</v>
          </cell>
          <cell r="E2470">
            <v>12.87</v>
          </cell>
          <cell r="F2470">
            <v>25.12</v>
          </cell>
          <cell r="G2470">
            <v>37.99</v>
          </cell>
          <cell r="H2470">
            <v>15</v>
          </cell>
        </row>
        <row r="2471">
          <cell r="B2471" t="str">
            <v>40.05.120</v>
          </cell>
          <cell r="C2471" t="str">
            <v>Interruptor com 2 teclas, 1 simples, 1 paralelo e placa</v>
          </cell>
          <cell r="D2471" t="str">
            <v>cj</v>
          </cell>
          <cell r="E2471">
            <v>23.73</v>
          </cell>
          <cell r="F2471">
            <v>21.22</v>
          </cell>
          <cell r="G2471">
            <v>44.95</v>
          </cell>
          <cell r="H2471">
            <v>15</v>
          </cell>
        </row>
        <row r="2472">
          <cell r="B2472" t="str">
            <v>40.05.140</v>
          </cell>
          <cell r="C2472" t="str">
            <v>Interruptor com 3 teclas, 2 simples, 1 paralelo e placa</v>
          </cell>
          <cell r="D2472" t="str">
            <v>cj</v>
          </cell>
          <cell r="E2472">
            <v>12.63</v>
          </cell>
          <cell r="F2472">
            <v>25.12</v>
          </cell>
          <cell r="G2472">
            <v>37.75</v>
          </cell>
          <cell r="H2472">
            <v>15</v>
          </cell>
        </row>
        <row r="2473">
          <cell r="B2473" t="str">
            <v>40.05.160</v>
          </cell>
          <cell r="C2473" t="str">
            <v>Interruptor com 3 teclas, 1 simples, 2 paralelo e placa</v>
          </cell>
          <cell r="D2473" t="str">
            <v>cj</v>
          </cell>
          <cell r="E2473">
            <v>19.5</v>
          </cell>
          <cell r="F2473">
            <v>27.92</v>
          </cell>
          <cell r="G2473">
            <v>47.42</v>
          </cell>
          <cell r="H2473">
            <v>15</v>
          </cell>
        </row>
        <row r="2474">
          <cell r="B2474" t="str">
            <v>40.05.170</v>
          </cell>
          <cell r="C2474" t="str">
            <v>Interruptor bipolar paralelo, 1 tecla dupla e placa</v>
          </cell>
          <cell r="D2474" t="str">
            <v>cj</v>
          </cell>
          <cell r="E2474">
            <v>53.79</v>
          </cell>
          <cell r="F2474">
            <v>19.54</v>
          </cell>
          <cell r="G2474">
            <v>73.33</v>
          </cell>
          <cell r="H2474">
            <v>15</v>
          </cell>
        </row>
        <row r="2475">
          <cell r="B2475" t="str">
            <v>40.05.180</v>
          </cell>
          <cell r="C2475" t="str">
            <v>Interruptor bipolar simples, 1 tecla dupla e placa</v>
          </cell>
          <cell r="D2475" t="str">
            <v>cj</v>
          </cell>
          <cell r="E2475">
            <v>45.82</v>
          </cell>
          <cell r="F2475">
            <v>19.54</v>
          </cell>
          <cell r="G2475">
            <v>65.36</v>
          </cell>
          <cell r="H2475">
            <v>15</v>
          </cell>
        </row>
        <row r="2476">
          <cell r="B2476" t="str">
            <v>40.05.320</v>
          </cell>
          <cell r="C2476" t="str">
            <v>Pulsador 2 A - 250 V, para minuteria com placa</v>
          </cell>
          <cell r="D2476" t="str">
            <v>cj</v>
          </cell>
          <cell r="E2476">
            <v>18.420000000000002</v>
          </cell>
          <cell r="F2476">
            <v>13.96</v>
          </cell>
          <cell r="G2476">
            <v>32.380000000000003</v>
          </cell>
          <cell r="H2476">
            <v>15</v>
          </cell>
        </row>
        <row r="2477">
          <cell r="B2477" t="str">
            <v>40.05.330</v>
          </cell>
          <cell r="C2477" t="str">
            <v>Variador de luminosidade rotativo até 600 W / 220 V, com placa</v>
          </cell>
          <cell r="D2477" t="str">
            <v>cj</v>
          </cell>
          <cell r="E2477">
            <v>54.76</v>
          </cell>
          <cell r="F2477">
            <v>21.22</v>
          </cell>
          <cell r="G2477">
            <v>75.98</v>
          </cell>
          <cell r="H2477">
            <v>15</v>
          </cell>
        </row>
        <row r="2478">
          <cell r="B2478" t="str">
            <v>40.05.340</v>
          </cell>
          <cell r="C2478" t="str">
            <v>Sensor de presença para teto, com fotocélula, para lâmpada qualquer</v>
          </cell>
          <cell r="D2478" t="str">
            <v>un</v>
          </cell>
          <cell r="E2478">
            <v>35.229999999999997</v>
          </cell>
          <cell r="F2478">
            <v>16.75</v>
          </cell>
          <cell r="G2478">
            <v>51.98</v>
          </cell>
          <cell r="H2478">
            <v>15</v>
          </cell>
        </row>
        <row r="2479">
          <cell r="B2479" t="str">
            <v>40.05.350</v>
          </cell>
          <cell r="C2479" t="str">
            <v>Sensor de presença infravermelho passivo e microondas, alcance de 12 m - sem fio</v>
          </cell>
          <cell r="D2479" t="str">
            <v>un</v>
          </cell>
          <cell r="E2479">
            <v>99.27</v>
          </cell>
          <cell r="F2479">
            <v>27.92</v>
          </cell>
          <cell r="G2479">
            <v>127.19</v>
          </cell>
          <cell r="H2479">
            <v>15</v>
          </cell>
        </row>
        <row r="2480">
          <cell r="B2480" t="str">
            <v>40.06</v>
          </cell>
          <cell r="C2480" t="str">
            <v>Conduletes</v>
          </cell>
          <cell r="D2480"/>
          <cell r="E2480"/>
          <cell r="F2480"/>
          <cell r="G2480"/>
          <cell r="H2480"/>
        </row>
        <row r="2481">
          <cell r="B2481" t="str">
            <v>40.06.040</v>
          </cell>
          <cell r="C2481" t="str">
            <v>Condulete metálico de 3/4´</v>
          </cell>
          <cell r="D2481" t="str">
            <v>cj</v>
          </cell>
          <cell r="E2481">
            <v>14.49</v>
          </cell>
          <cell r="F2481">
            <v>27.92</v>
          </cell>
          <cell r="G2481">
            <v>42.41</v>
          </cell>
          <cell r="H2481">
            <v>15</v>
          </cell>
        </row>
        <row r="2482">
          <cell r="B2482" t="str">
            <v>40.06.060</v>
          </cell>
          <cell r="C2482" t="str">
            <v>Condulete metálico de 1´</v>
          </cell>
          <cell r="D2482" t="str">
            <v>cj</v>
          </cell>
          <cell r="E2482">
            <v>23.04</v>
          </cell>
          <cell r="F2482">
            <v>27.92</v>
          </cell>
          <cell r="G2482">
            <v>50.96</v>
          </cell>
          <cell r="H2482">
            <v>15</v>
          </cell>
        </row>
        <row r="2483">
          <cell r="B2483" t="str">
            <v>40.06.080</v>
          </cell>
          <cell r="C2483" t="str">
            <v>Condulete metálico de 1 1/4´</v>
          </cell>
          <cell r="D2483" t="str">
            <v>cj</v>
          </cell>
          <cell r="E2483">
            <v>43.22</v>
          </cell>
          <cell r="F2483">
            <v>27.92</v>
          </cell>
          <cell r="G2483">
            <v>71.14</v>
          </cell>
          <cell r="H2483">
            <v>15</v>
          </cell>
        </row>
        <row r="2484">
          <cell r="B2484" t="str">
            <v>40.06.100</v>
          </cell>
          <cell r="C2484" t="str">
            <v>Condulete metálico de 1 1/2´</v>
          </cell>
          <cell r="D2484" t="str">
            <v>cj</v>
          </cell>
          <cell r="E2484">
            <v>54.07</v>
          </cell>
          <cell r="F2484">
            <v>27.92</v>
          </cell>
          <cell r="G2484">
            <v>81.99</v>
          </cell>
          <cell r="H2484">
            <v>15</v>
          </cell>
        </row>
        <row r="2485">
          <cell r="B2485" t="str">
            <v>40.06.120</v>
          </cell>
          <cell r="C2485" t="str">
            <v>Condulete metálico de 2´</v>
          </cell>
          <cell r="D2485" t="str">
            <v>cj</v>
          </cell>
          <cell r="E2485">
            <v>73.760000000000005</v>
          </cell>
          <cell r="F2485">
            <v>27.92</v>
          </cell>
          <cell r="G2485">
            <v>101.68</v>
          </cell>
          <cell r="H2485">
            <v>15</v>
          </cell>
        </row>
        <row r="2486">
          <cell r="B2486" t="str">
            <v>40.06.140</v>
          </cell>
          <cell r="C2486" t="str">
            <v>Condulete metálico de 2 1/2´</v>
          </cell>
          <cell r="D2486" t="str">
            <v>cj</v>
          </cell>
          <cell r="E2486">
            <v>219.66</v>
          </cell>
          <cell r="F2486">
            <v>27.92</v>
          </cell>
          <cell r="G2486">
            <v>247.58</v>
          </cell>
          <cell r="H2486">
            <v>15</v>
          </cell>
        </row>
        <row r="2487">
          <cell r="B2487" t="str">
            <v>40.06.160</v>
          </cell>
          <cell r="C2487" t="str">
            <v>Condulete metálico de 3´</v>
          </cell>
          <cell r="D2487" t="str">
            <v>cj</v>
          </cell>
          <cell r="E2487">
            <v>271.83999999999997</v>
          </cell>
          <cell r="F2487">
            <v>27.92</v>
          </cell>
          <cell r="G2487">
            <v>299.76</v>
          </cell>
          <cell r="H2487">
            <v>15</v>
          </cell>
        </row>
        <row r="2488">
          <cell r="B2488" t="str">
            <v>40.06.170</v>
          </cell>
          <cell r="C2488" t="str">
            <v>Condulete metálico de 4´</v>
          </cell>
          <cell r="D2488" t="str">
            <v>cj</v>
          </cell>
          <cell r="E2488">
            <v>400.46</v>
          </cell>
          <cell r="F2488">
            <v>27.92</v>
          </cell>
          <cell r="G2488">
            <v>428.38</v>
          </cell>
          <cell r="H2488">
            <v>15</v>
          </cell>
        </row>
        <row r="2489">
          <cell r="B2489" t="str">
            <v>40.06.510</v>
          </cell>
          <cell r="C2489" t="str">
            <v>Condulete em PVC de 1´ - com tampa</v>
          </cell>
          <cell r="D2489" t="str">
            <v>cj</v>
          </cell>
          <cell r="E2489">
            <v>18.72</v>
          </cell>
          <cell r="F2489">
            <v>27.92</v>
          </cell>
          <cell r="G2489">
            <v>46.64</v>
          </cell>
          <cell r="H2489">
            <v>15</v>
          </cell>
        </row>
        <row r="2490">
          <cell r="B2490" t="str">
            <v>40.07</v>
          </cell>
          <cell r="C2490" t="str">
            <v>Caixa de passagem em PVC</v>
          </cell>
          <cell r="D2490"/>
          <cell r="E2490"/>
          <cell r="F2490"/>
          <cell r="G2490"/>
          <cell r="H2490"/>
        </row>
        <row r="2491">
          <cell r="B2491" t="str">
            <v>40.07.010</v>
          </cell>
          <cell r="C2491" t="str">
            <v>Caixa em PVC de 4´ x 2´</v>
          </cell>
          <cell r="D2491" t="str">
            <v>un</v>
          </cell>
          <cell r="E2491">
            <v>3.49</v>
          </cell>
          <cell r="F2491">
            <v>13.96</v>
          </cell>
          <cell r="G2491">
            <v>17.45</v>
          </cell>
          <cell r="H2491">
            <v>15</v>
          </cell>
        </row>
        <row r="2492">
          <cell r="B2492" t="str">
            <v>40.07.020</v>
          </cell>
          <cell r="C2492" t="str">
            <v>Caixa em PVC de 4´ x 4´</v>
          </cell>
          <cell r="D2492" t="str">
            <v>un</v>
          </cell>
          <cell r="E2492">
            <v>6.82</v>
          </cell>
          <cell r="F2492">
            <v>13.96</v>
          </cell>
          <cell r="G2492">
            <v>20.78</v>
          </cell>
          <cell r="H2492">
            <v>15</v>
          </cell>
        </row>
        <row r="2493">
          <cell r="B2493" t="str">
            <v>40.07.040</v>
          </cell>
          <cell r="C2493" t="str">
            <v>Caixa em PVC octogonal de 4´ x 4´</v>
          </cell>
          <cell r="D2493" t="str">
            <v>un</v>
          </cell>
          <cell r="E2493">
            <v>8.32</v>
          </cell>
          <cell r="F2493">
            <v>13.96</v>
          </cell>
          <cell r="G2493">
            <v>22.28</v>
          </cell>
          <cell r="H2493">
            <v>15</v>
          </cell>
        </row>
        <row r="2494">
          <cell r="B2494" t="str">
            <v>40.10</v>
          </cell>
          <cell r="C2494" t="str">
            <v>Contator</v>
          </cell>
          <cell r="D2494"/>
          <cell r="E2494"/>
          <cell r="F2494"/>
          <cell r="G2494"/>
          <cell r="H2494"/>
        </row>
        <row r="2495">
          <cell r="B2495" t="str">
            <v>40.10.016</v>
          </cell>
          <cell r="C2495" t="str">
            <v>Contator de potência 12 A - 1na+1nf</v>
          </cell>
          <cell r="D2495" t="str">
            <v>un</v>
          </cell>
          <cell r="E2495">
            <v>286.31</v>
          </cell>
          <cell r="F2495">
            <v>27.92</v>
          </cell>
          <cell r="G2495">
            <v>314.23</v>
          </cell>
          <cell r="H2495">
            <v>15</v>
          </cell>
        </row>
        <row r="2496">
          <cell r="B2496" t="str">
            <v>40.10.020</v>
          </cell>
          <cell r="C2496" t="str">
            <v>Contator de potência 9 A - 2na+2nf</v>
          </cell>
          <cell r="D2496" t="str">
            <v>un</v>
          </cell>
          <cell r="E2496">
            <v>287.99</v>
          </cell>
          <cell r="F2496">
            <v>27.92</v>
          </cell>
          <cell r="G2496">
            <v>315.91000000000003</v>
          </cell>
          <cell r="H2496">
            <v>15</v>
          </cell>
        </row>
        <row r="2497">
          <cell r="B2497" t="str">
            <v>40.10.040</v>
          </cell>
          <cell r="C2497" t="str">
            <v>Contator de potência 12 A - 2na+2nf</v>
          </cell>
          <cell r="D2497" t="str">
            <v>un</v>
          </cell>
          <cell r="E2497">
            <v>308.68</v>
          </cell>
          <cell r="F2497">
            <v>27.92</v>
          </cell>
          <cell r="G2497">
            <v>336.6</v>
          </cell>
          <cell r="H2497">
            <v>15</v>
          </cell>
        </row>
        <row r="2498">
          <cell r="B2498" t="str">
            <v>40.10.060</v>
          </cell>
          <cell r="C2498" t="str">
            <v>Contator de potência 16 A - 2na+2nf</v>
          </cell>
          <cell r="D2498" t="str">
            <v>un</v>
          </cell>
          <cell r="E2498">
            <v>196.48</v>
          </cell>
          <cell r="F2498">
            <v>27.92</v>
          </cell>
          <cell r="G2498">
            <v>224.4</v>
          </cell>
          <cell r="H2498">
            <v>15</v>
          </cell>
        </row>
        <row r="2499">
          <cell r="B2499" t="str">
            <v>40.10.080</v>
          </cell>
          <cell r="C2499" t="str">
            <v>Contator de potência 22 A/25 A - 2na+2nf</v>
          </cell>
          <cell r="D2499" t="str">
            <v>un</v>
          </cell>
          <cell r="E2499">
            <v>346.97</v>
          </cell>
          <cell r="F2499">
            <v>27.92</v>
          </cell>
          <cell r="G2499">
            <v>374.89</v>
          </cell>
          <cell r="H2499">
            <v>15</v>
          </cell>
        </row>
        <row r="2500">
          <cell r="B2500" t="str">
            <v>40.10.100</v>
          </cell>
          <cell r="C2500" t="str">
            <v>Contator de potência 32 A - 2na+2nf</v>
          </cell>
          <cell r="D2500" t="str">
            <v>un</v>
          </cell>
          <cell r="E2500">
            <v>575.36</v>
          </cell>
          <cell r="F2500">
            <v>27.92</v>
          </cell>
          <cell r="G2500">
            <v>603.28</v>
          </cell>
          <cell r="H2500">
            <v>15</v>
          </cell>
        </row>
        <row r="2501">
          <cell r="B2501" t="str">
            <v>40.10.106</v>
          </cell>
          <cell r="C2501" t="str">
            <v>Contator de potência 38 A/40 A - 2na+2nf</v>
          </cell>
          <cell r="D2501" t="str">
            <v>un</v>
          </cell>
          <cell r="E2501">
            <v>719.09</v>
          </cell>
          <cell r="F2501">
            <v>27.92</v>
          </cell>
          <cell r="G2501">
            <v>747.01</v>
          </cell>
          <cell r="H2501">
            <v>15</v>
          </cell>
        </row>
        <row r="2502">
          <cell r="B2502" t="str">
            <v>40.10.110</v>
          </cell>
          <cell r="C2502" t="str">
            <v>Contator de potência 50 A - 2na+2nf</v>
          </cell>
          <cell r="D2502" t="str">
            <v>un</v>
          </cell>
          <cell r="E2502">
            <v>1071.97</v>
          </cell>
          <cell r="F2502">
            <v>27.92</v>
          </cell>
          <cell r="G2502">
            <v>1099.8900000000001</v>
          </cell>
          <cell r="H2502">
            <v>15</v>
          </cell>
        </row>
        <row r="2503">
          <cell r="B2503" t="str">
            <v>40.10.132</v>
          </cell>
          <cell r="C2503" t="str">
            <v>Contator de potência 65 A - 2na+2nf</v>
          </cell>
          <cell r="D2503" t="str">
            <v>un</v>
          </cell>
          <cell r="E2503">
            <v>1618.61</v>
          </cell>
          <cell r="F2503">
            <v>27.92</v>
          </cell>
          <cell r="G2503">
            <v>1646.53</v>
          </cell>
          <cell r="H2503">
            <v>15</v>
          </cell>
        </row>
        <row r="2504">
          <cell r="B2504" t="str">
            <v>40.10.136</v>
          </cell>
          <cell r="C2504" t="str">
            <v>Contator de potência 110 A - 2na+2nf</v>
          </cell>
          <cell r="D2504" t="str">
            <v>un</v>
          </cell>
          <cell r="E2504">
            <v>3302.08</v>
          </cell>
          <cell r="F2504">
            <v>27.92</v>
          </cell>
          <cell r="G2504">
            <v>3330</v>
          </cell>
          <cell r="H2504">
            <v>15</v>
          </cell>
        </row>
        <row r="2505">
          <cell r="B2505" t="str">
            <v>40.10.140</v>
          </cell>
          <cell r="C2505" t="str">
            <v>Contator de potência 150 A - 2na+2nf</v>
          </cell>
          <cell r="D2505" t="str">
            <v>un</v>
          </cell>
          <cell r="E2505">
            <v>2148.62</v>
          </cell>
          <cell r="F2505">
            <v>27.92</v>
          </cell>
          <cell r="G2505">
            <v>2176.54</v>
          </cell>
          <cell r="H2505">
            <v>15</v>
          </cell>
        </row>
        <row r="2506">
          <cell r="B2506" t="str">
            <v>40.10.150</v>
          </cell>
          <cell r="C2506" t="str">
            <v>Contator de potência 220 A - 2na+2nf</v>
          </cell>
          <cell r="D2506" t="str">
            <v>un</v>
          </cell>
          <cell r="E2506">
            <v>5801.06</v>
          </cell>
          <cell r="F2506">
            <v>27.92</v>
          </cell>
          <cell r="G2506">
            <v>5828.98</v>
          </cell>
          <cell r="H2506">
            <v>15</v>
          </cell>
        </row>
        <row r="2507">
          <cell r="B2507" t="str">
            <v>40.10.500</v>
          </cell>
          <cell r="C2507" t="str">
            <v>Minicontator auxiliar - 4na</v>
          </cell>
          <cell r="D2507" t="str">
            <v>un</v>
          </cell>
          <cell r="E2507">
            <v>73.7</v>
          </cell>
          <cell r="F2507">
            <v>27.92</v>
          </cell>
          <cell r="G2507">
            <v>101.62</v>
          </cell>
          <cell r="H2507">
            <v>15</v>
          </cell>
        </row>
        <row r="2508">
          <cell r="B2508" t="str">
            <v>40.10.510</v>
          </cell>
          <cell r="C2508" t="str">
            <v>Contator auxiliar - 2na+2nf</v>
          </cell>
          <cell r="D2508" t="str">
            <v>un</v>
          </cell>
          <cell r="E2508">
            <v>116.46</v>
          </cell>
          <cell r="F2508">
            <v>27.92</v>
          </cell>
          <cell r="G2508">
            <v>144.38</v>
          </cell>
          <cell r="H2508">
            <v>15</v>
          </cell>
        </row>
        <row r="2509">
          <cell r="B2509" t="str">
            <v>40.10.520</v>
          </cell>
          <cell r="C2509" t="str">
            <v>Contator auxiliar - 4na+4nf</v>
          </cell>
          <cell r="D2509" t="str">
            <v>un</v>
          </cell>
          <cell r="E2509">
            <v>145.38999999999999</v>
          </cell>
          <cell r="F2509">
            <v>27.92</v>
          </cell>
          <cell r="G2509">
            <v>173.31</v>
          </cell>
          <cell r="H2509">
            <v>15</v>
          </cell>
        </row>
        <row r="2510">
          <cell r="B2510" t="str">
            <v>40.11</v>
          </cell>
          <cell r="C2510" t="str">
            <v>Rele</v>
          </cell>
          <cell r="D2510"/>
          <cell r="E2510"/>
          <cell r="F2510"/>
          <cell r="G2510"/>
          <cell r="H2510"/>
        </row>
        <row r="2511">
          <cell r="B2511" t="str">
            <v>40.11.010</v>
          </cell>
          <cell r="C2511" t="str">
            <v>Relé fotoelétrico 50/60 Hz, 110/220 V, 1200 VA, completo</v>
          </cell>
          <cell r="D2511" t="str">
            <v>un</v>
          </cell>
          <cell r="E2511">
            <v>80.06</v>
          </cell>
          <cell r="F2511">
            <v>25.12</v>
          </cell>
          <cell r="G2511">
            <v>105.18</v>
          </cell>
          <cell r="H2511">
            <v>15</v>
          </cell>
        </row>
        <row r="2512">
          <cell r="B2512" t="str">
            <v>40.11.020</v>
          </cell>
          <cell r="C2512" t="str">
            <v>Relé bimetálico de sobrecarga para acoplamento direto, faixas de ajuste de 9/12 A</v>
          </cell>
          <cell r="D2512" t="str">
            <v>un</v>
          </cell>
          <cell r="E2512">
            <v>258.93</v>
          </cell>
          <cell r="F2512">
            <v>27.92</v>
          </cell>
          <cell r="G2512">
            <v>286.85000000000002</v>
          </cell>
          <cell r="H2512">
            <v>15</v>
          </cell>
        </row>
        <row r="2513">
          <cell r="B2513" t="str">
            <v>40.11.030</v>
          </cell>
          <cell r="C2513" t="str">
            <v>Relé bimetálico de sobrecarga para acoplamento direto, faixas de ajuste de 20/32 A até 50/63 A</v>
          </cell>
          <cell r="D2513" t="str">
            <v>un</v>
          </cell>
          <cell r="E2513">
            <v>460.15</v>
          </cell>
          <cell r="F2513">
            <v>27.92</v>
          </cell>
          <cell r="G2513">
            <v>488.07</v>
          </cell>
          <cell r="H2513">
            <v>15</v>
          </cell>
        </row>
        <row r="2514">
          <cell r="B2514" t="str">
            <v>40.11.050</v>
          </cell>
          <cell r="C2514" t="str">
            <v>Relé bimetálico de sobrecarga para acoplamento direto, faixas de ajuste 0,4/0,63 A até 16/25 A</v>
          </cell>
          <cell r="D2514" t="str">
            <v>un</v>
          </cell>
          <cell r="E2514">
            <v>302.06</v>
          </cell>
          <cell r="F2514">
            <v>27.92</v>
          </cell>
          <cell r="G2514">
            <v>329.98</v>
          </cell>
          <cell r="H2514">
            <v>15</v>
          </cell>
        </row>
        <row r="2515">
          <cell r="B2515" t="str">
            <v>40.11.060</v>
          </cell>
          <cell r="C2515" t="str">
            <v>Relé de tempo eletrônico de 0,6 até 6 s - 220V - 50/60 Hz</v>
          </cell>
          <cell r="D2515" t="str">
            <v>un</v>
          </cell>
          <cell r="E2515">
            <v>94.96</v>
          </cell>
          <cell r="F2515">
            <v>55.83</v>
          </cell>
          <cell r="G2515">
            <v>150.79</v>
          </cell>
          <cell r="H2515">
            <v>15</v>
          </cell>
        </row>
        <row r="2516">
          <cell r="B2516" t="str">
            <v>40.11.070</v>
          </cell>
          <cell r="C2516" t="str">
            <v>Relé supervisor trifásico contra falta de fase, inversão de fase e mínima tensão</v>
          </cell>
          <cell r="D2516" t="str">
            <v>un</v>
          </cell>
          <cell r="E2516">
            <v>4500.34</v>
          </cell>
          <cell r="F2516">
            <v>55.83</v>
          </cell>
          <cell r="G2516">
            <v>4556.17</v>
          </cell>
          <cell r="H2516">
            <v>15</v>
          </cell>
        </row>
        <row r="2517">
          <cell r="B2517" t="str">
            <v>40.11.120</v>
          </cell>
          <cell r="C2517" t="str">
            <v>Relé de tempo eletrônico de 1,5 até 15 minutos - 110V/220V - 50/60Hz</v>
          </cell>
          <cell r="D2517" t="str">
            <v>un</v>
          </cell>
          <cell r="E2517">
            <v>111.35</v>
          </cell>
          <cell r="F2517">
            <v>55.83</v>
          </cell>
          <cell r="G2517">
            <v>167.18</v>
          </cell>
          <cell r="H2517">
            <v>15</v>
          </cell>
        </row>
        <row r="2518">
          <cell r="B2518" t="str">
            <v>40.11.230</v>
          </cell>
          <cell r="C2518" t="str">
            <v>Relé de sobrecarga eletrônico para acoplamento direto, faixa de ajuste de 55 A até 250 A</v>
          </cell>
          <cell r="D2518" t="str">
            <v>un</v>
          </cell>
          <cell r="E2518">
            <v>2738.12</v>
          </cell>
          <cell r="F2518">
            <v>27.92</v>
          </cell>
          <cell r="G2518">
            <v>2766.04</v>
          </cell>
          <cell r="H2518">
            <v>15</v>
          </cell>
        </row>
        <row r="2519">
          <cell r="B2519" t="str">
            <v>40.11.240</v>
          </cell>
          <cell r="C2519" t="str">
            <v>Relé de tempo eletrônico de 3 até 30s - 220V - 50/60Hz</v>
          </cell>
          <cell r="D2519" t="str">
            <v>un</v>
          </cell>
          <cell r="E2519">
            <v>119.63</v>
          </cell>
          <cell r="F2519">
            <v>55.83</v>
          </cell>
          <cell r="G2519">
            <v>175.46</v>
          </cell>
          <cell r="H2519">
            <v>15</v>
          </cell>
        </row>
        <row r="2520">
          <cell r="B2520" t="str">
            <v>40.11.250</v>
          </cell>
          <cell r="C2520" t="str">
            <v>Relé de impulso bipolar, 16 A, 250 V CA</v>
          </cell>
          <cell r="D2520" t="str">
            <v>un</v>
          </cell>
          <cell r="E2520">
            <v>270.95</v>
          </cell>
          <cell r="F2520">
            <v>33.5</v>
          </cell>
          <cell r="G2520">
            <v>304.45</v>
          </cell>
          <cell r="H2520">
            <v>15</v>
          </cell>
        </row>
        <row r="2521">
          <cell r="B2521" t="str">
            <v>40.12</v>
          </cell>
          <cell r="C2521" t="str">
            <v>Chave comutadora e seletora</v>
          </cell>
          <cell r="D2521"/>
          <cell r="E2521"/>
          <cell r="F2521"/>
          <cell r="G2521"/>
          <cell r="H2521"/>
        </row>
        <row r="2522">
          <cell r="B2522" t="str">
            <v>40.12.020</v>
          </cell>
          <cell r="C2522" t="str">
            <v>Chave comutadora/seletora com 1 polo e 3 posições para 63 A</v>
          </cell>
          <cell r="D2522" t="str">
            <v>UN</v>
          </cell>
          <cell r="E2522">
            <v>652.84</v>
          </cell>
          <cell r="F2522">
            <v>22.33</v>
          </cell>
          <cell r="G2522">
            <v>675.17</v>
          </cell>
          <cell r="H2522">
            <v>15</v>
          </cell>
        </row>
        <row r="2523">
          <cell r="B2523" t="str">
            <v>40.12.030</v>
          </cell>
          <cell r="C2523" t="str">
            <v>Chave comutadora/seletora com 1 polo e 3 posições para 25 A</v>
          </cell>
          <cell r="D2523" t="str">
            <v>UN</v>
          </cell>
          <cell r="E2523">
            <v>323.5</v>
          </cell>
          <cell r="F2523">
            <v>22.33</v>
          </cell>
          <cell r="G2523">
            <v>345.83</v>
          </cell>
          <cell r="H2523">
            <v>15</v>
          </cell>
        </row>
        <row r="2524">
          <cell r="B2524" t="str">
            <v>40.12.200</v>
          </cell>
          <cell r="C2524" t="str">
            <v>Chave comutadora/seletora com 1 polo e 2 posições para 25 A</v>
          </cell>
          <cell r="D2524" t="str">
            <v>UN</v>
          </cell>
          <cell r="E2524">
            <v>175.91</v>
          </cell>
          <cell r="F2524">
            <v>22.33</v>
          </cell>
          <cell r="G2524">
            <v>198.24</v>
          </cell>
          <cell r="H2524">
            <v>15</v>
          </cell>
        </row>
        <row r="2525">
          <cell r="B2525" t="str">
            <v>40.12.210</v>
          </cell>
          <cell r="C2525" t="str">
            <v>Chave comutadora/seletora com 3 polos e 3 posições para 25 A</v>
          </cell>
          <cell r="D2525" t="str">
            <v>UN</v>
          </cell>
          <cell r="E2525">
            <v>459.1</v>
          </cell>
          <cell r="F2525">
            <v>22.33</v>
          </cell>
          <cell r="G2525">
            <v>481.43</v>
          </cell>
          <cell r="H2525">
            <v>15</v>
          </cell>
        </row>
        <row r="2526">
          <cell r="B2526" t="str">
            <v>40.13</v>
          </cell>
          <cell r="C2526" t="str">
            <v>Amperimetro</v>
          </cell>
          <cell r="D2526"/>
          <cell r="E2526"/>
          <cell r="F2526"/>
          <cell r="G2526"/>
          <cell r="H2526"/>
        </row>
        <row r="2527">
          <cell r="B2527" t="str">
            <v>40.13.010</v>
          </cell>
          <cell r="C2527" t="str">
            <v>Chave comutadora para amperímetro</v>
          </cell>
          <cell r="D2527" t="str">
            <v>UN</v>
          </cell>
          <cell r="E2527">
            <v>166.5</v>
          </cell>
          <cell r="F2527">
            <v>22.33</v>
          </cell>
          <cell r="G2527">
            <v>188.83</v>
          </cell>
          <cell r="H2527">
            <v>15</v>
          </cell>
        </row>
        <row r="2528">
          <cell r="B2528" t="str">
            <v>40.13.040</v>
          </cell>
          <cell r="C2528" t="str">
            <v>Amperímetro de ferro móvel de 96 x 96 mm, para ligação em transformador de corrente, escala fixa de 0A/50 A até 0A/2 kA</v>
          </cell>
          <cell r="D2528" t="str">
            <v>UN</v>
          </cell>
          <cell r="E2528">
            <v>402.18</v>
          </cell>
          <cell r="F2528">
            <v>13.96</v>
          </cell>
          <cell r="G2528">
            <v>416.14</v>
          </cell>
          <cell r="H2528">
            <v>15</v>
          </cell>
        </row>
        <row r="2529">
          <cell r="B2529" t="str">
            <v>40.14</v>
          </cell>
          <cell r="C2529" t="str">
            <v>Voltimetro</v>
          </cell>
          <cell r="D2529"/>
          <cell r="E2529"/>
          <cell r="F2529"/>
          <cell r="G2529"/>
          <cell r="H2529"/>
        </row>
        <row r="2530">
          <cell r="B2530" t="str">
            <v>40.14.010</v>
          </cell>
          <cell r="C2530" t="str">
            <v>Chave comutadora para voltímetro</v>
          </cell>
          <cell r="D2530" t="str">
            <v>UN</v>
          </cell>
          <cell r="E2530">
            <v>139.06</v>
          </cell>
          <cell r="F2530">
            <v>22.33</v>
          </cell>
          <cell r="G2530">
            <v>161.38999999999999</v>
          </cell>
          <cell r="H2530">
            <v>15</v>
          </cell>
        </row>
        <row r="2531">
          <cell r="B2531" t="str">
            <v>40.14.030</v>
          </cell>
          <cell r="C2531" t="str">
            <v>Voltímetro de ferro móvel de 96 x 96 mm, escalas variáveis de 0/150 V, 0/250 V, 0/300 V, 0/500 V e 0/600 V</v>
          </cell>
          <cell r="D2531" t="str">
            <v>UN</v>
          </cell>
          <cell r="E2531">
            <v>139.59</v>
          </cell>
          <cell r="F2531">
            <v>27.92</v>
          </cell>
          <cell r="G2531">
            <v>167.51</v>
          </cell>
          <cell r="H2531">
            <v>15</v>
          </cell>
        </row>
        <row r="2532">
          <cell r="B2532" t="str">
            <v>40.20</v>
          </cell>
          <cell r="C2532" t="str">
            <v>Reparos, conservacoes e complementos - GRUPO 40</v>
          </cell>
          <cell r="D2532"/>
          <cell r="E2532"/>
          <cell r="F2532"/>
          <cell r="G2532"/>
          <cell r="H2532"/>
        </row>
        <row r="2533">
          <cell r="B2533" t="str">
            <v>40.20.050</v>
          </cell>
          <cell r="C2533" t="str">
            <v>Sinalizador com lâmpada</v>
          </cell>
          <cell r="D2533" t="str">
            <v>UN</v>
          </cell>
          <cell r="E2533">
            <v>66.72</v>
          </cell>
          <cell r="F2533">
            <v>44.67</v>
          </cell>
          <cell r="G2533">
            <v>111.39</v>
          </cell>
          <cell r="H2533">
            <v>15</v>
          </cell>
        </row>
        <row r="2534">
          <cell r="B2534" t="str">
            <v>40.20.060</v>
          </cell>
          <cell r="C2534" t="str">
            <v>Botão de comando duplo sem sinalizador</v>
          </cell>
          <cell r="D2534" t="str">
            <v>UN</v>
          </cell>
          <cell r="E2534">
            <v>54.2</v>
          </cell>
          <cell r="F2534">
            <v>44.67</v>
          </cell>
          <cell r="G2534">
            <v>98.87</v>
          </cell>
          <cell r="H2534">
            <v>15</v>
          </cell>
        </row>
        <row r="2535">
          <cell r="B2535" t="str">
            <v>40.20.090</v>
          </cell>
          <cell r="C2535" t="str">
            <v>Botoeira com retenção para quadro/painel</v>
          </cell>
          <cell r="D2535" t="str">
            <v>UN</v>
          </cell>
          <cell r="E2535">
            <v>37.72</v>
          </cell>
          <cell r="F2535">
            <v>16.75</v>
          </cell>
          <cell r="G2535">
            <v>54.47</v>
          </cell>
          <cell r="H2535">
            <v>15</v>
          </cell>
        </row>
        <row r="2536">
          <cell r="B2536" t="str">
            <v>40.20.100</v>
          </cell>
          <cell r="C2536" t="str">
            <v>Botoeira de comando liga-desliga, sem sinalização</v>
          </cell>
          <cell r="D2536" t="str">
            <v>UN</v>
          </cell>
          <cell r="E2536">
            <v>121.35</v>
          </cell>
          <cell r="F2536">
            <v>16.75</v>
          </cell>
          <cell r="G2536">
            <v>138.1</v>
          </cell>
          <cell r="H2536">
            <v>15</v>
          </cell>
        </row>
        <row r="2537">
          <cell r="B2537" t="str">
            <v>40.20.110</v>
          </cell>
          <cell r="C2537" t="str">
            <v>Alarme sonoro bitonal 220 V para painel de comando</v>
          </cell>
          <cell r="D2537" t="str">
            <v>UN</v>
          </cell>
          <cell r="E2537">
            <v>458.73</v>
          </cell>
          <cell r="F2537">
            <v>16.75</v>
          </cell>
          <cell r="G2537">
            <v>475.48</v>
          </cell>
          <cell r="H2537">
            <v>15</v>
          </cell>
        </row>
        <row r="2538">
          <cell r="B2538" t="str">
            <v>40.20.120</v>
          </cell>
          <cell r="C2538" t="str">
            <v>Placa de 4´ x 2´</v>
          </cell>
          <cell r="D2538" t="str">
            <v>UN</v>
          </cell>
          <cell r="E2538">
            <v>4.22</v>
          </cell>
          <cell r="F2538">
            <v>1.82</v>
          </cell>
          <cell r="G2538">
            <v>6.04</v>
          </cell>
          <cell r="H2538">
            <v>15</v>
          </cell>
        </row>
        <row r="2539">
          <cell r="B2539" t="str">
            <v>40.20.140</v>
          </cell>
          <cell r="C2539" t="str">
            <v>Placa de 4´ x 4´</v>
          </cell>
          <cell r="D2539" t="str">
            <v>UN</v>
          </cell>
          <cell r="E2539">
            <v>9.76</v>
          </cell>
          <cell r="F2539">
            <v>1.82</v>
          </cell>
          <cell r="G2539">
            <v>11.58</v>
          </cell>
          <cell r="H2539">
            <v>15</v>
          </cell>
        </row>
        <row r="2540">
          <cell r="B2540" t="str">
            <v>40.20.200</v>
          </cell>
          <cell r="C2540" t="str">
            <v>Chave de boia normalmente fechada ou aberta</v>
          </cell>
          <cell r="D2540" t="str">
            <v>UN</v>
          </cell>
          <cell r="E2540">
            <v>45.65</v>
          </cell>
          <cell r="F2540">
            <v>22.33</v>
          </cell>
          <cell r="G2540">
            <v>67.98</v>
          </cell>
          <cell r="H2540">
            <v>15</v>
          </cell>
        </row>
        <row r="2541">
          <cell r="B2541" t="str">
            <v>40.20.240</v>
          </cell>
          <cell r="C2541" t="str">
            <v>Plugue com 2P+T de 10A, 250V</v>
          </cell>
          <cell r="D2541" t="str">
            <v>UN</v>
          </cell>
          <cell r="E2541">
            <v>9.26</v>
          </cell>
          <cell r="F2541">
            <v>11.16</v>
          </cell>
          <cell r="G2541">
            <v>20.420000000000002</v>
          </cell>
          <cell r="H2541">
            <v>15</v>
          </cell>
        </row>
        <row r="2542">
          <cell r="B2542" t="str">
            <v>40.20.250</v>
          </cell>
          <cell r="C2542" t="str">
            <v>Plugue prolongador com 2P+T de 10A, 250V</v>
          </cell>
          <cell r="D2542" t="str">
            <v>UN</v>
          </cell>
          <cell r="E2542">
            <v>10.67</v>
          </cell>
          <cell r="F2542">
            <v>11.16</v>
          </cell>
          <cell r="G2542">
            <v>21.83</v>
          </cell>
          <cell r="H2542">
            <v>15</v>
          </cell>
        </row>
        <row r="2543">
          <cell r="B2543" t="str">
            <v>40.20.300</v>
          </cell>
          <cell r="C2543" t="str">
            <v>Chave de nível tipo boia pendular (pera), com contato micro switch</v>
          </cell>
          <cell r="D2543" t="str">
            <v>UN</v>
          </cell>
          <cell r="E2543">
            <v>456.54</v>
          </cell>
          <cell r="F2543">
            <v>55.83</v>
          </cell>
          <cell r="G2543">
            <v>512.37</v>
          </cell>
          <cell r="H2543">
            <v>15</v>
          </cell>
        </row>
        <row r="2544">
          <cell r="B2544" t="str">
            <v>40.20.302</v>
          </cell>
          <cell r="C2544" t="str">
            <v>Placa suporte (tampa) 4´ x 4´ para áreas úmidas, grau de proteção IP55</v>
          </cell>
          <cell r="D2544" t="str">
            <v>UN</v>
          </cell>
          <cell r="E2544">
            <v>104.01</v>
          </cell>
          <cell r="F2544">
            <v>16.75</v>
          </cell>
          <cell r="G2544">
            <v>120.76</v>
          </cell>
          <cell r="H2544">
            <v>15</v>
          </cell>
        </row>
        <row r="2545">
          <cell r="B2545" t="str">
            <v>40.20.310</v>
          </cell>
          <cell r="C2545" t="str">
            <v>Placa/espelho em latão escovado 4´ x 4´, para 02 tomadas elétrica</v>
          </cell>
          <cell r="D2545" t="str">
            <v>UN</v>
          </cell>
          <cell r="E2545">
            <v>53.98</v>
          </cell>
          <cell r="F2545">
            <v>25.36</v>
          </cell>
          <cell r="G2545">
            <v>79.34</v>
          </cell>
          <cell r="H2545">
            <v>15</v>
          </cell>
        </row>
        <row r="2546">
          <cell r="B2546" t="str">
            <v>40.20.320</v>
          </cell>
          <cell r="C2546" t="str">
            <v>Placa/espelho em latão escovado 4´ x 4´, para 01 tomada elétrica</v>
          </cell>
          <cell r="D2546" t="str">
            <v>UN</v>
          </cell>
          <cell r="E2546">
            <v>46.62</v>
          </cell>
          <cell r="F2546">
            <v>25.36</v>
          </cell>
          <cell r="G2546">
            <v>71.98</v>
          </cell>
          <cell r="H2546">
            <v>15</v>
          </cell>
        </row>
        <row r="2547">
          <cell r="B2547" t="str">
            <v>41</v>
          </cell>
          <cell r="C2547" t="str">
            <v>ILUMINACAO</v>
          </cell>
          <cell r="D2547"/>
          <cell r="E2547"/>
          <cell r="F2547"/>
          <cell r="G2547"/>
          <cell r="H2547"/>
        </row>
        <row r="2548">
          <cell r="B2548" t="str">
            <v>41.02</v>
          </cell>
          <cell r="C2548" t="str">
            <v>Lampadas</v>
          </cell>
          <cell r="D2548"/>
          <cell r="E2548"/>
          <cell r="F2548"/>
          <cell r="G2548"/>
          <cell r="H2548"/>
        </row>
        <row r="2549">
          <cell r="B2549" t="str">
            <v>41.02.541</v>
          </cell>
          <cell r="C2549" t="str">
            <v>Lâmpada LED tubular T8 com base G13, de 900 até 1050 Im - 9 a 10 W</v>
          </cell>
          <cell r="D2549" t="str">
            <v>un</v>
          </cell>
          <cell r="E2549">
            <v>15.93</v>
          </cell>
          <cell r="F2549">
            <v>4.54</v>
          </cell>
          <cell r="G2549">
            <v>20.47</v>
          </cell>
          <cell r="H2549">
            <v>15</v>
          </cell>
        </row>
        <row r="2550">
          <cell r="B2550" t="str">
            <v>41.02.551</v>
          </cell>
          <cell r="C2550" t="str">
            <v>Lâmpada LED tubular T8 com base G13, de 1850 até 2000 Im - 18 a 20 W</v>
          </cell>
          <cell r="D2550" t="str">
            <v>un</v>
          </cell>
          <cell r="E2550">
            <v>18.32</v>
          </cell>
          <cell r="F2550">
            <v>4.54</v>
          </cell>
          <cell r="G2550">
            <v>22.86</v>
          </cell>
          <cell r="H2550">
            <v>15</v>
          </cell>
        </row>
        <row r="2551">
          <cell r="B2551" t="str">
            <v>41.02.562</v>
          </cell>
          <cell r="C2551" t="str">
            <v>Lâmpada LED tubular T8 com base G13, de 3400 até 4000 Im - 36 a 40 W</v>
          </cell>
          <cell r="D2551" t="str">
            <v>un</v>
          </cell>
          <cell r="E2551">
            <v>55.65</v>
          </cell>
          <cell r="F2551">
            <v>4.54</v>
          </cell>
          <cell r="G2551">
            <v>60.19</v>
          </cell>
          <cell r="H2551">
            <v>15</v>
          </cell>
        </row>
        <row r="2552">
          <cell r="B2552" t="str">
            <v>41.02.580</v>
          </cell>
          <cell r="C2552" t="str">
            <v>Lâmpada LED 13,5W, com base E-27, 1400 até 1510 lm</v>
          </cell>
          <cell r="D2552" t="str">
            <v>un</v>
          </cell>
          <cell r="E2552">
            <v>14.85</v>
          </cell>
          <cell r="F2552">
            <v>4.54</v>
          </cell>
          <cell r="G2552">
            <v>19.39</v>
          </cell>
          <cell r="H2552">
            <v>15</v>
          </cell>
        </row>
        <row r="2553">
          <cell r="B2553" t="str">
            <v>41.04</v>
          </cell>
          <cell r="C2553" t="str">
            <v>Acessorios para iluminacao</v>
          </cell>
          <cell r="D2553"/>
          <cell r="E2553"/>
          <cell r="F2553"/>
          <cell r="G2553"/>
          <cell r="H2553"/>
        </row>
        <row r="2554">
          <cell r="B2554" t="str">
            <v>41.04.020</v>
          </cell>
          <cell r="C2554" t="str">
            <v>Receptáculo de porcelana com parafuso de fixação com rosca E-27</v>
          </cell>
          <cell r="D2554" t="str">
            <v>un</v>
          </cell>
          <cell r="E2554">
            <v>7.13</v>
          </cell>
          <cell r="F2554">
            <v>4.45</v>
          </cell>
          <cell r="G2554">
            <v>11.58</v>
          </cell>
          <cell r="H2554">
            <v>15</v>
          </cell>
        </row>
        <row r="2555">
          <cell r="B2555" t="str">
            <v>41.04.050</v>
          </cell>
          <cell r="C2555" t="str">
            <v>Trilho eletrificado de alimentação com 1 circuito, em alumínio com pintura na cor branco, inclusive acessórios</v>
          </cell>
          <cell r="D2555" t="str">
            <v>m</v>
          </cell>
          <cell r="E2555">
            <v>86.11</v>
          </cell>
          <cell r="F2555">
            <v>22.33</v>
          </cell>
          <cell r="G2555">
            <v>108.44</v>
          </cell>
          <cell r="H2555">
            <v>15</v>
          </cell>
        </row>
        <row r="2556">
          <cell r="B2556" t="str">
            <v>41.06</v>
          </cell>
          <cell r="C2556" t="str">
            <v>Lampada halogena</v>
          </cell>
          <cell r="D2556"/>
          <cell r="E2556"/>
          <cell r="F2556"/>
          <cell r="G2556"/>
          <cell r="H2556"/>
        </row>
        <row r="2557">
          <cell r="B2557" t="str">
            <v>41.06.100</v>
          </cell>
          <cell r="C2557" t="str">
            <v>Lâmpada halógena refletora PAR20, base E27 de 50 W - 220 V</v>
          </cell>
          <cell r="D2557" t="str">
            <v>un</v>
          </cell>
          <cell r="E2557">
            <v>21.77</v>
          </cell>
          <cell r="F2557">
            <v>4.54</v>
          </cell>
          <cell r="G2557">
            <v>26.31</v>
          </cell>
          <cell r="H2557">
            <v>15</v>
          </cell>
        </row>
        <row r="2558">
          <cell r="B2558" t="str">
            <v>41.06.130</v>
          </cell>
          <cell r="C2558" t="str">
            <v>Lâmpada halógena com refletor dicroico de 50 W - 12 V</v>
          </cell>
          <cell r="D2558" t="str">
            <v>un</v>
          </cell>
          <cell r="E2558">
            <v>7.99</v>
          </cell>
          <cell r="F2558">
            <v>4.54</v>
          </cell>
          <cell r="G2558">
            <v>12.53</v>
          </cell>
          <cell r="H2558">
            <v>15</v>
          </cell>
        </row>
        <row r="2559">
          <cell r="B2559" t="str">
            <v>41.06.410</v>
          </cell>
          <cell r="C2559" t="str">
            <v>Lâmpada halógena tubular, base R7s bilateral de 300 W - 110 ou 220 V</v>
          </cell>
          <cell r="D2559" t="str">
            <v>un</v>
          </cell>
          <cell r="E2559">
            <v>10.93</v>
          </cell>
          <cell r="F2559">
            <v>4.54</v>
          </cell>
          <cell r="G2559">
            <v>15.47</v>
          </cell>
          <cell r="H2559">
            <v>15</v>
          </cell>
        </row>
        <row r="2560">
          <cell r="B2560" t="str">
            <v>41.07</v>
          </cell>
          <cell r="C2560" t="str">
            <v>Lampada fluorescente</v>
          </cell>
          <cell r="D2560"/>
          <cell r="E2560"/>
          <cell r="F2560"/>
          <cell r="G2560"/>
          <cell r="H2560"/>
        </row>
        <row r="2561">
          <cell r="B2561" t="str">
            <v>41.07.030</v>
          </cell>
          <cell r="C2561" t="str">
            <v>Lâmpada fluorescente tubular, base bipino bilateral de 16 W</v>
          </cell>
          <cell r="D2561" t="str">
            <v>un</v>
          </cell>
          <cell r="E2561">
            <v>18.07</v>
          </cell>
          <cell r="F2561">
            <v>4.54</v>
          </cell>
          <cell r="G2561">
            <v>22.61</v>
          </cell>
          <cell r="H2561">
            <v>15</v>
          </cell>
        </row>
        <row r="2562">
          <cell r="B2562" t="str">
            <v>41.07.050</v>
          </cell>
          <cell r="C2562" t="str">
            <v>Lâmpada fluorescente tubular, base bipino bilateral de 20 W</v>
          </cell>
          <cell r="D2562" t="str">
            <v>un</v>
          </cell>
          <cell r="E2562">
            <v>11.13</v>
          </cell>
          <cell r="F2562">
            <v>4.54</v>
          </cell>
          <cell r="G2562">
            <v>15.67</v>
          </cell>
          <cell r="H2562">
            <v>15</v>
          </cell>
        </row>
        <row r="2563">
          <cell r="B2563" t="str">
            <v>41.07.060</v>
          </cell>
          <cell r="C2563" t="str">
            <v>Lâmpada fluorescente tubular, base bipino bilateral de 28 W</v>
          </cell>
          <cell r="D2563" t="str">
            <v>un</v>
          </cell>
          <cell r="E2563">
            <v>17.71</v>
          </cell>
          <cell r="F2563">
            <v>4.54</v>
          </cell>
          <cell r="G2563">
            <v>22.25</v>
          </cell>
          <cell r="H2563">
            <v>15</v>
          </cell>
        </row>
        <row r="2564">
          <cell r="B2564" t="str">
            <v>41.07.070</v>
          </cell>
          <cell r="C2564" t="str">
            <v>Lâmpada fluorescente tubular, base bipino bilateral de 32 W</v>
          </cell>
          <cell r="D2564" t="str">
            <v>un</v>
          </cell>
          <cell r="E2564">
            <v>17.61</v>
          </cell>
          <cell r="F2564">
            <v>4.54</v>
          </cell>
          <cell r="G2564">
            <v>22.15</v>
          </cell>
          <cell r="H2564">
            <v>15</v>
          </cell>
        </row>
        <row r="2565">
          <cell r="B2565" t="str">
            <v>41.07.200</v>
          </cell>
          <cell r="C2565" t="str">
            <v>Lâmpada fluorescente tubular, base bipino bilateral de 32 W, com camada trifósforo</v>
          </cell>
          <cell r="D2565" t="str">
            <v>un</v>
          </cell>
          <cell r="E2565">
            <v>24.01</v>
          </cell>
          <cell r="F2565">
            <v>4.54</v>
          </cell>
          <cell r="G2565">
            <v>28.55</v>
          </cell>
          <cell r="H2565">
            <v>15</v>
          </cell>
        </row>
        <row r="2566">
          <cell r="B2566" t="str">
            <v>41.07.430</v>
          </cell>
          <cell r="C2566" t="str">
            <v>Lâmpada fluorescente compacta eletrônica "3U", base E27 de 20 W - 110 ou 220 V</v>
          </cell>
          <cell r="D2566" t="str">
            <v>un</v>
          </cell>
          <cell r="E2566">
            <v>14.8</v>
          </cell>
          <cell r="F2566">
            <v>4.54</v>
          </cell>
          <cell r="G2566">
            <v>19.34</v>
          </cell>
          <cell r="H2566">
            <v>15</v>
          </cell>
        </row>
        <row r="2567">
          <cell r="B2567" t="str">
            <v>41.07.450</v>
          </cell>
          <cell r="C2567" t="str">
            <v>Lâmpada fluorescente compacta eletrônica "3U", base E27 de 25 W - 110 ou 220 V</v>
          </cell>
          <cell r="D2567" t="str">
            <v>un</v>
          </cell>
          <cell r="E2567">
            <v>15.89</v>
          </cell>
          <cell r="F2567">
            <v>4.54</v>
          </cell>
          <cell r="G2567">
            <v>20.43</v>
          </cell>
          <cell r="H2567">
            <v>15</v>
          </cell>
        </row>
        <row r="2568">
          <cell r="B2568" t="str">
            <v>41.07.800</v>
          </cell>
          <cell r="C2568" t="str">
            <v>Lâmpada fluorescente compacta "1U", base G-23 de 9 W</v>
          </cell>
          <cell r="D2568" t="str">
            <v>un</v>
          </cell>
          <cell r="E2568">
            <v>18.73</v>
          </cell>
          <cell r="F2568">
            <v>4.54</v>
          </cell>
          <cell r="G2568">
            <v>23.27</v>
          </cell>
          <cell r="H2568">
            <v>15</v>
          </cell>
        </row>
        <row r="2569">
          <cell r="B2569" t="str">
            <v>41.07.810</v>
          </cell>
          <cell r="C2569" t="str">
            <v>Lâmpada fluorescente compacta "2U", base G-24D-2 de 18 W</v>
          </cell>
          <cell r="D2569" t="str">
            <v>un</v>
          </cell>
          <cell r="E2569">
            <v>15.54</v>
          </cell>
          <cell r="F2569">
            <v>4.54</v>
          </cell>
          <cell r="G2569">
            <v>20.079999999999998</v>
          </cell>
          <cell r="H2569">
            <v>15</v>
          </cell>
        </row>
        <row r="2570">
          <cell r="B2570" t="str">
            <v>41.07.820</v>
          </cell>
          <cell r="C2570" t="str">
            <v>Lâmpada fluorescente compacta "2U", base G-24D-3 de 26 W</v>
          </cell>
          <cell r="D2570" t="str">
            <v>un</v>
          </cell>
          <cell r="E2570">
            <v>15.9</v>
          </cell>
          <cell r="F2570">
            <v>4.54</v>
          </cell>
          <cell r="G2570">
            <v>20.440000000000001</v>
          </cell>
          <cell r="H2570">
            <v>15</v>
          </cell>
        </row>
        <row r="2571">
          <cell r="B2571" t="str">
            <v>41.07.860</v>
          </cell>
          <cell r="C2571" t="str">
            <v>Lâmpada fluorescente compacta "2U", base G-24Q-3 de 26 W</v>
          </cell>
          <cell r="D2571" t="str">
            <v>un</v>
          </cell>
          <cell r="E2571">
            <v>14.2</v>
          </cell>
          <cell r="F2571">
            <v>4.54</v>
          </cell>
          <cell r="G2571">
            <v>18.739999999999998</v>
          </cell>
          <cell r="H2571">
            <v>15</v>
          </cell>
        </row>
        <row r="2572">
          <cell r="B2572" t="str">
            <v>41.08</v>
          </cell>
          <cell r="C2572" t="str">
            <v>Reator e equipamentos para lampada de descarga de alta potencia</v>
          </cell>
          <cell r="D2572"/>
          <cell r="E2572"/>
          <cell r="F2572"/>
          <cell r="G2572"/>
          <cell r="H2572"/>
        </row>
        <row r="2573">
          <cell r="B2573" t="str">
            <v>41.08.010</v>
          </cell>
          <cell r="C2573" t="str">
            <v>Transformador eletrônico para lâmpada halógena dicroica de 50 W - 220 V</v>
          </cell>
          <cell r="D2573" t="str">
            <v>un</v>
          </cell>
          <cell r="E2573">
            <v>34.840000000000003</v>
          </cell>
          <cell r="F2573">
            <v>11.16</v>
          </cell>
          <cell r="G2573">
            <v>46</v>
          </cell>
          <cell r="H2573">
            <v>15</v>
          </cell>
        </row>
        <row r="2574">
          <cell r="B2574" t="str">
            <v>41.09</v>
          </cell>
          <cell r="C2574" t="str">
            <v>Reator e equipamentos para lampada fluorescente</v>
          </cell>
          <cell r="D2574"/>
          <cell r="E2574"/>
          <cell r="F2574"/>
          <cell r="G2574"/>
          <cell r="H2574"/>
        </row>
        <row r="2575">
          <cell r="B2575" t="str">
            <v>41.09.720</v>
          </cell>
          <cell r="C2575" t="str">
            <v>Reator eletrônico de alto fator de potência com partida instantânea, para 2 lâmpadas fluorescentes tubulares, base bipino bilateral, 16 W - 127 V / 220 V</v>
          </cell>
          <cell r="D2575" t="str">
            <v>un</v>
          </cell>
          <cell r="E2575">
            <v>54.88</v>
          </cell>
          <cell r="F2575">
            <v>22.33</v>
          </cell>
          <cell r="G2575">
            <v>77.209999999999994</v>
          </cell>
          <cell r="H2575">
            <v>15</v>
          </cell>
        </row>
        <row r="2576">
          <cell r="B2576" t="str">
            <v>41.09.740</v>
          </cell>
          <cell r="C2576" t="str">
            <v>Reator eletrônico de alto fator de potência com partida instantânea, para 2 lâmpadas fluorescentes tubulares, base bipino bilateral, 28 W - 127 V / 220 V</v>
          </cell>
          <cell r="D2576" t="str">
            <v>un</v>
          </cell>
          <cell r="E2576">
            <v>102.26</v>
          </cell>
          <cell r="F2576">
            <v>11.16</v>
          </cell>
          <cell r="G2576">
            <v>113.42</v>
          </cell>
          <cell r="H2576">
            <v>15</v>
          </cell>
        </row>
        <row r="2577">
          <cell r="B2577" t="str">
            <v>41.09.750</v>
          </cell>
          <cell r="C2577" t="str">
            <v>Reator eletrônico de alto fator de potência com partida instantânea, para 2 lâmpadas fluorescentes tubulares, base bipino bilateral, 32 W - 127 V / 220 V</v>
          </cell>
          <cell r="D2577" t="str">
            <v>un</v>
          </cell>
          <cell r="E2577">
            <v>46.26</v>
          </cell>
          <cell r="F2577">
            <v>22.33</v>
          </cell>
          <cell r="G2577">
            <v>68.59</v>
          </cell>
          <cell r="H2577">
            <v>15</v>
          </cell>
        </row>
        <row r="2578">
          <cell r="B2578" t="str">
            <v>41.09.830</v>
          </cell>
          <cell r="C2578" t="str">
            <v>Reator eletrônico de alto fator de potência com partida instantânea, para 2 lâmpadas fluorescentes tubulares "HO", base bipino bilateral, 110 W - 220 V</v>
          </cell>
          <cell r="D2578" t="str">
            <v>un</v>
          </cell>
          <cell r="E2578">
            <v>86.45</v>
          </cell>
          <cell r="F2578">
            <v>22.33</v>
          </cell>
          <cell r="G2578">
            <v>108.78</v>
          </cell>
          <cell r="H2578">
            <v>15</v>
          </cell>
        </row>
        <row r="2579">
          <cell r="B2579" t="str">
            <v>41.09.870</v>
          </cell>
          <cell r="C2579" t="str">
            <v>Reator eletrônico de alto fator de potência com partida instantânea, para uma lâmpada fluorescente compacta "2U", base G24q-3, 26 W - 220 V</v>
          </cell>
          <cell r="D2579" t="str">
            <v>un</v>
          </cell>
          <cell r="E2579">
            <v>55.2</v>
          </cell>
          <cell r="F2579">
            <v>11.16</v>
          </cell>
          <cell r="G2579">
            <v>66.36</v>
          </cell>
          <cell r="H2579">
            <v>15</v>
          </cell>
        </row>
        <row r="2580">
          <cell r="B2580" t="str">
            <v>41.09.890</v>
          </cell>
          <cell r="C2580" t="str">
            <v>Reator eletrônico de alto fator de potência com partida instantânea, para 2 lâmpadas fluorescentes compactas "2U", base G24q-3, 26 W - 220 V</v>
          </cell>
          <cell r="D2580" t="str">
            <v>un</v>
          </cell>
          <cell r="E2580">
            <v>60.94</v>
          </cell>
          <cell r="F2580">
            <v>22.33</v>
          </cell>
          <cell r="G2580">
            <v>83.27</v>
          </cell>
          <cell r="H2580">
            <v>15</v>
          </cell>
        </row>
        <row r="2581">
          <cell r="B2581" t="str">
            <v>41.10</v>
          </cell>
          <cell r="C2581" t="str">
            <v>Postes e acessorios</v>
          </cell>
          <cell r="D2581"/>
          <cell r="E2581"/>
          <cell r="F2581"/>
          <cell r="G2581"/>
          <cell r="H2581"/>
        </row>
        <row r="2582">
          <cell r="B2582" t="str">
            <v>41.10.060</v>
          </cell>
          <cell r="C2582" t="str">
            <v>Braço em tubo de ferro galvanizado de 1" x 1,00 m para fixação de uma luminária</v>
          </cell>
          <cell r="D2582" t="str">
            <v>un</v>
          </cell>
          <cell r="E2582">
            <v>48.39</v>
          </cell>
          <cell r="F2582">
            <v>78.540000000000006</v>
          </cell>
          <cell r="G2582">
            <v>126.93</v>
          </cell>
          <cell r="H2582">
            <v>15</v>
          </cell>
        </row>
        <row r="2583">
          <cell r="B2583" t="str">
            <v>41.10.070</v>
          </cell>
          <cell r="C2583" t="str">
            <v>Cruzeta reforçada em ferro galvanizado para fixação de quatro luminárias</v>
          </cell>
          <cell r="D2583" t="str">
            <v>un</v>
          </cell>
          <cell r="E2583">
            <v>665.48</v>
          </cell>
          <cell r="F2583">
            <v>78.540000000000006</v>
          </cell>
          <cell r="G2583">
            <v>744.02</v>
          </cell>
          <cell r="H2583">
            <v>15</v>
          </cell>
        </row>
        <row r="2584">
          <cell r="B2584" t="str">
            <v>41.10.080</v>
          </cell>
          <cell r="C2584" t="str">
            <v>Cruzeta reforçada em ferro galvanizado para fixação de duas luminárias</v>
          </cell>
          <cell r="D2584" t="str">
            <v>un</v>
          </cell>
          <cell r="E2584">
            <v>503.75</v>
          </cell>
          <cell r="F2584">
            <v>78.540000000000006</v>
          </cell>
          <cell r="G2584">
            <v>582.29</v>
          </cell>
          <cell r="H2584">
            <v>15</v>
          </cell>
        </row>
        <row r="2585">
          <cell r="B2585" t="str">
            <v>41.10.260</v>
          </cell>
          <cell r="C2585" t="str">
            <v>Poste telecônico curvo em aço SAE 1010/1020 galvanizado a fogo, altura de 8,00 m</v>
          </cell>
          <cell r="D2585" t="str">
            <v>un</v>
          </cell>
          <cell r="E2585">
            <v>2023.66</v>
          </cell>
          <cell r="F2585">
            <v>340.98</v>
          </cell>
          <cell r="G2585">
            <v>2364.64</v>
          </cell>
          <cell r="H2585">
            <v>15</v>
          </cell>
        </row>
        <row r="2586">
          <cell r="B2586" t="str">
            <v>41.10.330</v>
          </cell>
          <cell r="C2586" t="str">
            <v>Poste telecônico reto em aço SAE 1010/1020 galvanizado a fogo, altura de 10,00 m</v>
          </cell>
          <cell r="D2586" t="str">
            <v>un</v>
          </cell>
          <cell r="E2586">
            <v>2391.11</v>
          </cell>
          <cell r="F2586">
            <v>126.15</v>
          </cell>
          <cell r="G2586">
            <v>2517.2600000000002</v>
          </cell>
          <cell r="H2586">
            <v>15</v>
          </cell>
        </row>
        <row r="2587">
          <cell r="B2587" t="str">
            <v>41.10.340</v>
          </cell>
          <cell r="C2587" t="str">
            <v>Poste telecônico reto em aço SAE 1010/1020 galvanizado a fogo, altura de 8,00 m</v>
          </cell>
          <cell r="D2587" t="str">
            <v>un</v>
          </cell>
          <cell r="E2587">
            <v>2006.15</v>
          </cell>
          <cell r="F2587">
            <v>126.15</v>
          </cell>
          <cell r="G2587">
            <v>2132.3000000000002</v>
          </cell>
          <cell r="H2587">
            <v>15</v>
          </cell>
        </row>
        <row r="2588">
          <cell r="B2588" t="str">
            <v>41.10.400</v>
          </cell>
          <cell r="C2588" t="str">
            <v>Poste telecônico em aço SAE 1010/1020 galvanizado a fogo, com espera para uma luminária, altura de 3,00 m</v>
          </cell>
          <cell r="D2588" t="str">
            <v>un</v>
          </cell>
          <cell r="E2588">
            <v>620.37</v>
          </cell>
          <cell r="F2588">
            <v>81.34</v>
          </cell>
          <cell r="G2588">
            <v>701.71</v>
          </cell>
          <cell r="H2588">
            <v>15</v>
          </cell>
        </row>
        <row r="2589">
          <cell r="B2589" t="str">
            <v>41.10.410</v>
          </cell>
          <cell r="C2589" t="str">
            <v>Poste telecônico em aço SAE 1010/1020 galvanizado a fogo, com espera para duas luminárias, altura de 3,00 m</v>
          </cell>
          <cell r="D2589" t="str">
            <v>un</v>
          </cell>
          <cell r="E2589">
            <v>654.82000000000005</v>
          </cell>
          <cell r="F2589">
            <v>81.34</v>
          </cell>
          <cell r="G2589">
            <v>736.16</v>
          </cell>
          <cell r="H2589">
            <v>15</v>
          </cell>
        </row>
        <row r="2590">
          <cell r="B2590" t="str">
            <v>41.10.430</v>
          </cell>
          <cell r="C2590" t="str">
            <v>Poste telecônico reto em aço SAE 1010/1020 galvanizado a fogo, altura de 6,00 m</v>
          </cell>
          <cell r="D2590" t="str">
            <v>un</v>
          </cell>
          <cell r="E2590">
            <v>1519.58</v>
          </cell>
          <cell r="F2590">
            <v>126.15</v>
          </cell>
          <cell r="G2590">
            <v>1645.73</v>
          </cell>
          <cell r="H2590">
            <v>15</v>
          </cell>
        </row>
        <row r="2591">
          <cell r="B2591" t="str">
            <v>41.10.490</v>
          </cell>
          <cell r="C2591" t="str">
            <v>Poste telecônico reto em aço SAE 1010/1020 galvanizado a fogo, com base, altura de 7,00 m</v>
          </cell>
          <cell r="D2591" t="str">
            <v>un</v>
          </cell>
          <cell r="E2591">
            <v>1431.6</v>
          </cell>
          <cell r="F2591">
            <v>564.57000000000005</v>
          </cell>
          <cell r="G2591">
            <v>1996.17</v>
          </cell>
          <cell r="H2591">
            <v>15</v>
          </cell>
        </row>
        <row r="2592">
          <cell r="B2592" t="str">
            <v>41.10.500</v>
          </cell>
          <cell r="C2592" t="str">
            <v>Poste telecônico reto em aço SAE 1010/1020 galvanizado a fogo, altura de 4,00 m</v>
          </cell>
          <cell r="D2592" t="str">
            <v>un</v>
          </cell>
          <cell r="E2592">
            <v>1020.8</v>
          </cell>
          <cell r="F2592">
            <v>126.15</v>
          </cell>
          <cell r="G2592">
            <v>1146.95</v>
          </cell>
          <cell r="H2592">
            <v>15</v>
          </cell>
        </row>
        <row r="2593">
          <cell r="B2593" t="str">
            <v>41.11</v>
          </cell>
          <cell r="C2593" t="str">
            <v>Aparelho de iluminacao publica e decorativa</v>
          </cell>
          <cell r="D2593"/>
          <cell r="E2593"/>
          <cell r="F2593"/>
          <cell r="G2593"/>
          <cell r="H2593"/>
        </row>
        <row r="2594">
          <cell r="B2594" t="str">
            <v>41.11.060</v>
          </cell>
          <cell r="C2594" t="str">
            <v>Luminária fechada para iluminação pública tipo pétala pequena</v>
          </cell>
          <cell r="D2594" t="str">
            <v>un</v>
          </cell>
          <cell r="E2594">
            <v>489.52</v>
          </cell>
          <cell r="F2594">
            <v>39.270000000000003</v>
          </cell>
          <cell r="G2594">
            <v>528.79</v>
          </cell>
          <cell r="H2594">
            <v>15</v>
          </cell>
        </row>
        <row r="2595">
          <cell r="B2595" t="str">
            <v>41.11.090</v>
          </cell>
          <cell r="C2595" t="str">
            <v>Luminária com corpo em tubo de alumínio tipo balizador para uso externo</v>
          </cell>
          <cell r="D2595" t="str">
            <v>un</v>
          </cell>
          <cell r="E2595">
            <v>113.13</v>
          </cell>
          <cell r="F2595">
            <v>16.75</v>
          </cell>
          <cell r="G2595">
            <v>129.88</v>
          </cell>
          <cell r="H2595">
            <v>15</v>
          </cell>
        </row>
        <row r="2596">
          <cell r="B2596" t="str">
            <v>41.11.094</v>
          </cell>
          <cell r="C2596" t="str">
            <v>Luminária LED de embutir para caixa de luz 4 x 2cm, para uso externo, tipo balizador de 3 W</v>
          </cell>
          <cell r="D2596" t="str">
            <v>un</v>
          </cell>
          <cell r="E2596">
            <v>34.21</v>
          </cell>
          <cell r="F2596">
            <v>16.75</v>
          </cell>
          <cell r="G2596">
            <v>50.96</v>
          </cell>
          <cell r="H2596">
            <v>15</v>
          </cell>
        </row>
        <row r="2597">
          <cell r="B2597" t="str">
            <v>41.11.100</v>
          </cell>
          <cell r="C2597" t="str">
            <v>Luminária retangular fechada para iluminação externa em poste, tipo pétala grande</v>
          </cell>
          <cell r="D2597" t="str">
            <v>un</v>
          </cell>
          <cell r="E2597">
            <v>384.24</v>
          </cell>
          <cell r="F2597">
            <v>39.270000000000003</v>
          </cell>
          <cell r="G2597">
            <v>423.51</v>
          </cell>
          <cell r="H2597">
            <v>15</v>
          </cell>
        </row>
        <row r="2598">
          <cell r="B2598" t="str">
            <v>41.11.110</v>
          </cell>
          <cell r="C2598" t="str">
            <v>Luminária retangular fechada para iluminação externa em poste, tipo pétala pequena</v>
          </cell>
          <cell r="D2598" t="str">
            <v>un</v>
          </cell>
          <cell r="E2598">
            <v>362.85</v>
          </cell>
          <cell r="F2598">
            <v>39.270000000000003</v>
          </cell>
          <cell r="G2598">
            <v>402.12</v>
          </cell>
          <cell r="H2598">
            <v>15</v>
          </cell>
        </row>
        <row r="2599">
          <cell r="B2599" t="str">
            <v>41.11.115</v>
          </cell>
          <cell r="C2599" t="str">
            <v>Luminária retangular tipo arandela externa para 2 lâmpadas, com difusor em polietileno ou vidro leitoso</v>
          </cell>
          <cell r="D2599" t="str">
            <v>un</v>
          </cell>
          <cell r="E2599">
            <v>114.97</v>
          </cell>
          <cell r="F2599">
            <v>27.92</v>
          </cell>
          <cell r="G2599">
            <v>142.88999999999999</v>
          </cell>
          <cell r="H2599">
            <v>15</v>
          </cell>
        </row>
        <row r="2600">
          <cell r="B2600" t="str">
            <v>41.11.116</v>
          </cell>
          <cell r="C2600" t="str">
            <v>Luminária LED retangular para poste, fluxo luminoso de 5000 a 5500 lm - potência de 50W</v>
          </cell>
          <cell r="D2600" t="str">
            <v>un</v>
          </cell>
          <cell r="E2600">
            <v>235.62</v>
          </cell>
          <cell r="F2600">
            <v>39.270000000000003</v>
          </cell>
          <cell r="G2600">
            <v>274.89</v>
          </cell>
          <cell r="H2600">
            <v>15</v>
          </cell>
        </row>
        <row r="2601">
          <cell r="B2601" t="str">
            <v>41.11.440</v>
          </cell>
          <cell r="C2601" t="str">
            <v>Suporte tubular de fixação em poste para 1 luminária tipo pétala</v>
          </cell>
          <cell r="D2601" t="str">
            <v>un</v>
          </cell>
          <cell r="E2601">
            <v>68.69</v>
          </cell>
          <cell r="F2601">
            <v>16.75</v>
          </cell>
          <cell r="G2601">
            <v>85.44</v>
          </cell>
          <cell r="H2601">
            <v>15</v>
          </cell>
        </row>
        <row r="2602">
          <cell r="B2602" t="str">
            <v>41.11.450</v>
          </cell>
          <cell r="C2602" t="str">
            <v>Suporte tubular de fixação em poste para 2 luminárias tipo pétala</v>
          </cell>
          <cell r="D2602" t="str">
            <v>un</v>
          </cell>
          <cell r="E2602">
            <v>94.83</v>
          </cell>
          <cell r="F2602">
            <v>16.75</v>
          </cell>
          <cell r="G2602">
            <v>111.58</v>
          </cell>
          <cell r="H2602">
            <v>15</v>
          </cell>
        </row>
        <row r="2603">
          <cell r="B2603" t="str">
            <v>41.11.702</v>
          </cell>
          <cell r="C2603" t="str">
            <v>Luminária LED solar integrada para poste, fluxo luminoso de 8000 lm, eficiência mínima de 130,5 lm/W - potência de 80 W</v>
          </cell>
          <cell r="D2603" t="str">
            <v>un</v>
          </cell>
          <cell r="E2603">
            <v>7861.69</v>
          </cell>
          <cell r="F2603">
            <v>39.270000000000003</v>
          </cell>
          <cell r="G2603">
            <v>7900.96</v>
          </cell>
          <cell r="H2603">
            <v>15</v>
          </cell>
        </row>
        <row r="2604">
          <cell r="B2604" t="str">
            <v>41.11.703</v>
          </cell>
          <cell r="C2604" t="str">
            <v>Luminária pública LED retangular para poste, fluxo luminoso de 14200 a 18000 lm, eficiência mínima de 120 lm/W - potência de 100 W/120 W</v>
          </cell>
          <cell r="D2604" t="str">
            <v>un</v>
          </cell>
          <cell r="E2604">
            <v>669.83</v>
          </cell>
          <cell r="F2604">
            <v>39.270000000000003</v>
          </cell>
          <cell r="G2604">
            <v>709.1</v>
          </cell>
          <cell r="H2604">
            <v>15</v>
          </cell>
        </row>
        <row r="2605">
          <cell r="B2605" t="str">
            <v>41.11.704</v>
          </cell>
          <cell r="C2605" t="str">
            <v>Luminária LED retangular para poste, fluxo luminoso de 18000 lm, eficiência mínima 180 lm/W - potência de 100 W</v>
          </cell>
          <cell r="D2605" t="str">
            <v>un</v>
          </cell>
          <cell r="E2605">
            <v>612.9</v>
          </cell>
          <cell r="F2605">
            <v>39.270000000000003</v>
          </cell>
          <cell r="G2605">
            <v>652.16999999999996</v>
          </cell>
          <cell r="H2605">
            <v>15</v>
          </cell>
        </row>
        <row r="2606">
          <cell r="B2606" t="str">
            <v>41.11.707</v>
          </cell>
          <cell r="C2606" t="str">
            <v>Luminária LED retangular para poste, fluxo luminoso de 36000 lm, eficiência mínima 180 lm/W - potência de 200 W</v>
          </cell>
          <cell r="D2606" t="str">
            <v>un</v>
          </cell>
          <cell r="E2606">
            <v>984.82</v>
          </cell>
          <cell r="F2606">
            <v>39.270000000000003</v>
          </cell>
          <cell r="G2606">
            <v>1024.0899999999999</v>
          </cell>
          <cell r="H2606">
            <v>15</v>
          </cell>
        </row>
        <row r="2607">
          <cell r="B2607" t="str">
            <v>41.11.711</v>
          </cell>
          <cell r="C2607" t="str">
            <v>Luminária LED retangular para parede ou piso, fluxo luminoso de 11838 a 12150 lm, eficiência mínima 107 lm/W - potência de 86 W/120 W</v>
          </cell>
          <cell r="D2607" t="str">
            <v>un</v>
          </cell>
          <cell r="E2607">
            <v>323.14</v>
          </cell>
          <cell r="F2607">
            <v>39.270000000000003</v>
          </cell>
          <cell r="G2607">
            <v>362.41</v>
          </cell>
          <cell r="H2607">
            <v>15</v>
          </cell>
        </row>
        <row r="2608">
          <cell r="B2608" t="str">
            <v>41.11.712</v>
          </cell>
          <cell r="C2608" t="str">
            <v>Luminária LED redonda de embutir para parede ou piso, área interna ou externa, bivolt - potência 6 W</v>
          </cell>
          <cell r="D2608" t="str">
            <v>un</v>
          </cell>
          <cell r="E2608">
            <v>62.07</v>
          </cell>
          <cell r="F2608">
            <v>39.270000000000003</v>
          </cell>
          <cell r="G2608">
            <v>101.34</v>
          </cell>
          <cell r="H2608">
            <v>15</v>
          </cell>
        </row>
        <row r="2609">
          <cell r="B2609" t="str">
            <v>41.11.721</v>
          </cell>
          <cell r="C2609" t="str">
            <v>Luminária pública LED retangular para poste, fluxo luminoso de 6250 a 6674 lm, eficiência mínima 113 lm/W - potência 40 W/59 W</v>
          </cell>
          <cell r="D2609" t="str">
            <v>un</v>
          </cell>
          <cell r="E2609">
            <v>414.14</v>
          </cell>
          <cell r="F2609">
            <v>39.270000000000003</v>
          </cell>
          <cell r="G2609">
            <v>453.41</v>
          </cell>
          <cell r="H2609">
            <v>15</v>
          </cell>
        </row>
        <row r="2610">
          <cell r="B2610" t="str">
            <v>41.12</v>
          </cell>
          <cell r="C2610" t="str">
            <v>Aparelho de iluminacao de longo alcance e especifica</v>
          </cell>
          <cell r="D2610"/>
          <cell r="E2610"/>
          <cell r="F2610"/>
          <cell r="G2610"/>
          <cell r="H2610"/>
        </row>
        <row r="2611">
          <cell r="B2611" t="str">
            <v>41.12.210</v>
          </cell>
          <cell r="C2611" t="str">
            <v>Projetor LED modular, fluxo luminoso de 26294 lm, eficiência mínima de 125 l/W - 150 W/200 W</v>
          </cell>
          <cell r="D2611" t="str">
            <v>un</v>
          </cell>
          <cell r="E2611">
            <v>964.71</v>
          </cell>
          <cell r="F2611">
            <v>27.92</v>
          </cell>
          <cell r="G2611">
            <v>992.63</v>
          </cell>
          <cell r="H2611">
            <v>15</v>
          </cell>
        </row>
        <row r="2612">
          <cell r="B2612" t="str">
            <v>41.13</v>
          </cell>
          <cell r="C2612" t="str">
            <v>Aparelho de iluminacao a prova de tempo, gases e vapores</v>
          </cell>
          <cell r="D2612"/>
          <cell r="E2612"/>
          <cell r="F2612"/>
          <cell r="G2612"/>
          <cell r="H2612"/>
        </row>
        <row r="2613">
          <cell r="B2613" t="str">
            <v>41.13.050</v>
          </cell>
          <cell r="C2613" t="str">
            <v>Luminária blindada de sobrepor ou pendente em calha fechada, para 2 lâmpadas fluorescentes de 32 W/36 W/40 W</v>
          </cell>
          <cell r="D2613" t="str">
            <v>un</v>
          </cell>
          <cell r="E2613">
            <v>236.36</v>
          </cell>
          <cell r="F2613">
            <v>22.33</v>
          </cell>
          <cell r="G2613">
            <v>258.69</v>
          </cell>
          <cell r="H2613">
            <v>15</v>
          </cell>
        </row>
        <row r="2614">
          <cell r="B2614" t="str">
            <v>41.13.102</v>
          </cell>
          <cell r="C2614" t="str">
            <v>Luminária blindada tipo arandela de 45º e 90º, para lâmpada LED</v>
          </cell>
          <cell r="D2614" t="str">
            <v>un</v>
          </cell>
          <cell r="E2614">
            <v>274.39999999999998</v>
          </cell>
          <cell r="F2614">
            <v>22.33</v>
          </cell>
          <cell r="G2614">
            <v>296.73</v>
          </cell>
          <cell r="H2614">
            <v>15</v>
          </cell>
        </row>
        <row r="2615">
          <cell r="B2615" t="str">
            <v>41.13.200</v>
          </cell>
          <cell r="C2615" t="str">
            <v>Luminária blindada oval de sobrepor ou arandela, para lâmpada fluorescentes compacta</v>
          </cell>
          <cell r="D2615" t="str">
            <v>un</v>
          </cell>
          <cell r="E2615">
            <v>159.51</v>
          </cell>
          <cell r="F2615">
            <v>22.33</v>
          </cell>
          <cell r="G2615">
            <v>181.84</v>
          </cell>
          <cell r="H2615">
            <v>15</v>
          </cell>
        </row>
        <row r="2616">
          <cell r="B2616" t="str">
            <v>41.14</v>
          </cell>
          <cell r="C2616" t="str">
            <v>Aparelho de iluminacao comercial e industrial</v>
          </cell>
          <cell r="D2616"/>
          <cell r="E2616"/>
          <cell r="F2616"/>
          <cell r="G2616"/>
          <cell r="H2616"/>
        </row>
        <row r="2617">
          <cell r="B2617" t="str">
            <v>41.14.020</v>
          </cell>
          <cell r="C2617" t="str">
            <v>Luminária retangular de embutir tipo calha fechada, com difusor plano, para 2 lâmpadas fluorescentes tubulares de 28 W/32 W/36 W/54 W</v>
          </cell>
          <cell r="D2617" t="str">
            <v>un</v>
          </cell>
          <cell r="E2617">
            <v>153.58000000000001</v>
          </cell>
          <cell r="F2617">
            <v>22.33</v>
          </cell>
          <cell r="G2617">
            <v>175.91</v>
          </cell>
          <cell r="H2617">
            <v>15</v>
          </cell>
        </row>
        <row r="2618">
          <cell r="B2618" t="str">
            <v>41.14.070</v>
          </cell>
          <cell r="C2618" t="str">
            <v>Luminária retangular de sobrepor tipo calha aberta, para 2 lâmpadas fluorescentes tubulares de 32 W</v>
          </cell>
          <cell r="D2618" t="str">
            <v>un</v>
          </cell>
          <cell r="E2618">
            <v>48.91</v>
          </cell>
          <cell r="F2618">
            <v>22.33</v>
          </cell>
          <cell r="G2618">
            <v>71.239999999999995</v>
          </cell>
          <cell r="H2618">
            <v>15</v>
          </cell>
        </row>
        <row r="2619">
          <cell r="B2619" t="str">
            <v>41.14.090</v>
          </cell>
          <cell r="C2619" t="str">
            <v>Luminária retangular de sobrepor tipo calha fechada, com difusor translúcido, para 2 lâmpadas fluorescentes de 28 W/32 W/36 W/54 W</v>
          </cell>
          <cell r="D2619" t="str">
            <v>un</v>
          </cell>
          <cell r="E2619">
            <v>134.82</v>
          </cell>
          <cell r="F2619">
            <v>22.33</v>
          </cell>
          <cell r="G2619">
            <v>157.15</v>
          </cell>
          <cell r="H2619">
            <v>15</v>
          </cell>
        </row>
        <row r="2620">
          <cell r="B2620" t="str">
            <v>41.14.210</v>
          </cell>
          <cell r="C2620" t="str">
            <v>Luminária quadrada de embutir tipo calha aberta com aletas planas, para 2 lâmpadas fluorescentes compactas de 18 W/26 W</v>
          </cell>
          <cell r="D2620" t="str">
            <v>un</v>
          </cell>
          <cell r="E2620">
            <v>88.94</v>
          </cell>
          <cell r="F2620">
            <v>27.92</v>
          </cell>
          <cell r="G2620">
            <v>116.86</v>
          </cell>
          <cell r="H2620">
            <v>15</v>
          </cell>
        </row>
        <row r="2621">
          <cell r="B2621" t="str">
            <v>41.14.390</v>
          </cell>
          <cell r="C2621" t="str">
            <v>Luminária retangular de sobrepor tipo calha aberta, com refletor em alumínio de alto brilho, para 2 lâmpadas tubulares 32 W/36 W</v>
          </cell>
          <cell r="D2621" t="str">
            <v>un</v>
          </cell>
          <cell r="E2621">
            <v>124.15</v>
          </cell>
          <cell r="F2621">
            <v>22.33</v>
          </cell>
          <cell r="G2621">
            <v>146.47999999999999</v>
          </cell>
          <cell r="H2621">
            <v>15</v>
          </cell>
        </row>
        <row r="2622">
          <cell r="B2622" t="str">
            <v>41.14.430</v>
          </cell>
          <cell r="C2622" t="str">
            <v>Luminária quadrada de embutir tipo calha aberta, com refletor e aleta parabólicas em alumínio de alto brilho, para 4 lâmpadas fluorescentes de 14 W/16 W/18 W</v>
          </cell>
          <cell r="D2622" t="str">
            <v>un</v>
          </cell>
          <cell r="E2622">
            <v>176.49</v>
          </cell>
          <cell r="F2622">
            <v>22.33</v>
          </cell>
          <cell r="G2622">
            <v>198.82</v>
          </cell>
          <cell r="H2622">
            <v>15</v>
          </cell>
        </row>
        <row r="2623">
          <cell r="B2623" t="str">
            <v>41.14.530</v>
          </cell>
          <cell r="C2623" t="str">
            <v>Luminária redonda de sobrepor com difusor em vidro temperado jateado para 1 ou 2 lâmpadas fluorescentes compactas de 18 W/26 W</v>
          </cell>
          <cell r="D2623" t="str">
            <v>un</v>
          </cell>
          <cell r="E2623">
            <v>119.69</v>
          </cell>
          <cell r="F2623">
            <v>16.75</v>
          </cell>
          <cell r="G2623">
            <v>136.44</v>
          </cell>
          <cell r="H2623">
            <v>15</v>
          </cell>
        </row>
        <row r="2624">
          <cell r="B2624" t="str">
            <v>41.14.560</v>
          </cell>
          <cell r="C2624" t="str">
            <v>Luminária retangular de embutir tipo calha aberta com aletas parabólicas para 2 lâmpadas fluorescentes tubulares de 28 W/54 W</v>
          </cell>
          <cell r="D2624" t="str">
            <v>un</v>
          </cell>
          <cell r="E2624">
            <v>148.38</v>
          </cell>
          <cell r="F2624">
            <v>22.33</v>
          </cell>
          <cell r="G2624">
            <v>170.71</v>
          </cell>
          <cell r="H2624">
            <v>15</v>
          </cell>
        </row>
        <row r="2625">
          <cell r="B2625" t="str">
            <v>41.14.590</v>
          </cell>
          <cell r="C2625" t="str">
            <v>Luminária industrial pendente tipo calha aberta instalação em perfilado para 1 ou 2 lâmpadas fluorescentes tubulares 14 W</v>
          </cell>
          <cell r="D2625" t="str">
            <v>un</v>
          </cell>
          <cell r="E2625">
            <v>85.85</v>
          </cell>
          <cell r="F2625">
            <v>27.92</v>
          </cell>
          <cell r="G2625">
            <v>113.77</v>
          </cell>
          <cell r="H2625">
            <v>15</v>
          </cell>
        </row>
        <row r="2626">
          <cell r="B2626" t="str">
            <v>41.14.600</v>
          </cell>
          <cell r="C2626" t="str">
            <v>Luminária industrial pendente tipo calha aberta instalação em perfilado para 1 ou 2 lâmpadas tubulares 28 W/54 W</v>
          </cell>
          <cell r="D2626" t="str">
            <v>un</v>
          </cell>
          <cell r="E2626">
            <v>118.37</v>
          </cell>
          <cell r="F2626">
            <v>27.92</v>
          </cell>
          <cell r="G2626">
            <v>146.29</v>
          </cell>
          <cell r="H2626">
            <v>15</v>
          </cell>
        </row>
        <row r="2627">
          <cell r="B2627" t="str">
            <v>41.14.620</v>
          </cell>
          <cell r="C2627" t="str">
            <v>Luminária retangular de sobrepor tipo calha aberta com refletor e aletas parabólicas para 2 lâmpadas fluorescentes tubulares 28 W/54 W</v>
          </cell>
          <cell r="D2627" t="str">
            <v>un</v>
          </cell>
          <cell r="E2627">
            <v>211.19</v>
          </cell>
          <cell r="F2627">
            <v>27.92</v>
          </cell>
          <cell r="G2627">
            <v>239.11</v>
          </cell>
          <cell r="H2627">
            <v>15</v>
          </cell>
        </row>
        <row r="2628">
          <cell r="B2628" t="str">
            <v>41.14.640</v>
          </cell>
          <cell r="C2628" t="str">
            <v>Luminária retangular de embutir tipo calha aberta com refletor em alumínio de alto brilho para 2 lâmpadas tubulares de 28 W/54 W</v>
          </cell>
          <cell r="D2628" t="str">
            <v>un</v>
          </cell>
          <cell r="E2628">
            <v>143.77000000000001</v>
          </cell>
          <cell r="F2628">
            <v>27.92</v>
          </cell>
          <cell r="G2628">
            <v>171.69</v>
          </cell>
          <cell r="H2628">
            <v>15</v>
          </cell>
        </row>
        <row r="2629">
          <cell r="B2629" t="str">
            <v>41.14.670</v>
          </cell>
          <cell r="C2629" t="str">
            <v>Luminária triangular de sobrepor tipo arandela para fluorescente compacta de 15 W/20 W/23 W</v>
          </cell>
          <cell r="D2629" t="str">
            <v>un</v>
          </cell>
          <cell r="E2629">
            <v>71.94</v>
          </cell>
          <cell r="F2629">
            <v>27.92</v>
          </cell>
          <cell r="G2629">
            <v>99.86</v>
          </cell>
          <cell r="H2629">
            <v>15</v>
          </cell>
        </row>
        <row r="2630">
          <cell r="B2630" t="str">
            <v>41.14.730</v>
          </cell>
          <cell r="C2630" t="str">
            <v>Luminária redonda de embutir com refletor em alumínio jateado e difusor em vidro para 2 lâmpadas fluorescentes compactas duplas de 18 W/26 W</v>
          </cell>
          <cell r="D2630" t="str">
            <v>un</v>
          </cell>
          <cell r="E2630">
            <v>62.38</v>
          </cell>
          <cell r="F2630">
            <v>22.33</v>
          </cell>
          <cell r="G2630">
            <v>84.71</v>
          </cell>
          <cell r="H2630">
            <v>15</v>
          </cell>
        </row>
        <row r="2631">
          <cell r="B2631" t="str">
            <v>41.14.740</v>
          </cell>
          <cell r="C2631" t="str">
            <v>Luminária retangular de embutir assimétrica para 1 lâmpada fluorescente tubular de 14 W</v>
          </cell>
          <cell r="D2631" t="str">
            <v>un</v>
          </cell>
          <cell r="E2631">
            <v>100.81</v>
          </cell>
          <cell r="F2631">
            <v>22.33</v>
          </cell>
          <cell r="G2631">
            <v>123.14</v>
          </cell>
          <cell r="H2631">
            <v>15</v>
          </cell>
        </row>
        <row r="2632">
          <cell r="B2632" t="str">
            <v>41.14.790</v>
          </cell>
          <cell r="C2632" t="str">
            <v>Luminária retangular de embutir tipo calha aberta com refletor assimétrico em alumínio de alto brilho para 2 lâmpadas tubulares de 28 W/54 W</v>
          </cell>
          <cell r="D2632" t="str">
            <v>un</v>
          </cell>
          <cell r="E2632">
            <v>84.81</v>
          </cell>
          <cell r="F2632">
            <v>22.33</v>
          </cell>
          <cell r="G2632">
            <v>107.14</v>
          </cell>
          <cell r="H2632">
            <v>15</v>
          </cell>
        </row>
        <row r="2633">
          <cell r="B2633" t="str">
            <v>41.14.792</v>
          </cell>
          <cell r="C2633" t="str">
            <v>Luminária hermética de sobrepor, com difusor em policarbonato, para lâmpadas de 2 x 28 W/32 W/54 W</v>
          </cell>
          <cell r="D2633" t="str">
            <v>un</v>
          </cell>
          <cell r="E2633">
            <v>115.42</v>
          </cell>
          <cell r="F2633">
            <v>22.33</v>
          </cell>
          <cell r="G2633">
            <v>137.75</v>
          </cell>
          <cell r="H2633">
            <v>15</v>
          </cell>
        </row>
        <row r="2634">
          <cell r="B2634" t="str">
            <v>41.15</v>
          </cell>
          <cell r="C2634" t="str">
            <v>Aparelho de iluminacao interna decorativa</v>
          </cell>
          <cell r="D2634"/>
          <cell r="E2634"/>
          <cell r="F2634"/>
          <cell r="G2634"/>
          <cell r="H2634"/>
        </row>
        <row r="2635">
          <cell r="B2635" t="str">
            <v>41.15.170</v>
          </cell>
          <cell r="C2635" t="str">
            <v>Luminária redonda de embutir, com foco orientável e acessório antiofuscante, para 1 lâmpada dicroica de 50 W</v>
          </cell>
          <cell r="D2635" t="str">
            <v>un</v>
          </cell>
          <cell r="E2635">
            <v>43.67</v>
          </cell>
          <cell r="F2635">
            <v>16.75</v>
          </cell>
          <cell r="G2635">
            <v>60.42</v>
          </cell>
          <cell r="H2635">
            <v>15</v>
          </cell>
        </row>
        <row r="2636">
          <cell r="B2636" t="str">
            <v>41.20</v>
          </cell>
          <cell r="C2636" t="str">
            <v>Reparos, conservacoes e complementos - GRUPO 41</v>
          </cell>
          <cell r="D2636"/>
          <cell r="E2636"/>
          <cell r="F2636"/>
          <cell r="G2636"/>
          <cell r="H2636"/>
        </row>
        <row r="2637">
          <cell r="B2637" t="str">
            <v>41.20.020</v>
          </cell>
          <cell r="C2637" t="str">
            <v>Recolocação de aparelhos de iluminação ou projetores fixos em teto, piso ou parede</v>
          </cell>
          <cell r="D2637" t="str">
            <v>un</v>
          </cell>
          <cell r="E2637">
            <v>0.48</v>
          </cell>
          <cell r="F2637">
            <v>22.33</v>
          </cell>
          <cell r="G2637">
            <v>22.81</v>
          </cell>
          <cell r="H2637">
            <v>15</v>
          </cell>
        </row>
        <row r="2638">
          <cell r="B2638" t="str">
            <v>41.20.080</v>
          </cell>
          <cell r="C2638" t="str">
            <v>Plafon plástico e/ou PVC para acabamento de ponto de luz, com soquete E-27 para lâmpada fluorescente compacta</v>
          </cell>
          <cell r="D2638" t="str">
            <v>un</v>
          </cell>
          <cell r="E2638">
            <v>7.44</v>
          </cell>
          <cell r="F2638">
            <v>4.54</v>
          </cell>
          <cell r="G2638">
            <v>11.98</v>
          </cell>
          <cell r="H2638">
            <v>15</v>
          </cell>
        </row>
        <row r="2639">
          <cell r="B2639" t="str">
            <v>41.20.120</v>
          </cell>
          <cell r="C2639" t="str">
            <v>Recolocação de reator</v>
          </cell>
          <cell r="D2639" t="str">
            <v>un</v>
          </cell>
          <cell r="E2639"/>
          <cell r="F2639">
            <v>22.33</v>
          </cell>
          <cell r="G2639">
            <v>22.33</v>
          </cell>
          <cell r="H2639">
            <v>15</v>
          </cell>
        </row>
        <row r="2640">
          <cell r="B2640" t="str">
            <v>41.20.130</v>
          </cell>
          <cell r="C2640" t="str">
            <v>Recolocação de lâmpada</v>
          </cell>
          <cell r="D2640" t="str">
            <v>un</v>
          </cell>
          <cell r="E2640"/>
          <cell r="F2640">
            <v>4.54</v>
          </cell>
          <cell r="G2640">
            <v>4.54</v>
          </cell>
          <cell r="H2640">
            <v>15</v>
          </cell>
        </row>
        <row r="2641">
          <cell r="B2641" t="str">
            <v>41.31</v>
          </cell>
          <cell r="C2641" t="str">
            <v>Iluminacao LED</v>
          </cell>
          <cell r="D2641"/>
          <cell r="E2641"/>
          <cell r="F2641"/>
          <cell r="G2641"/>
          <cell r="H2641"/>
        </row>
        <row r="2642">
          <cell r="B2642" t="str">
            <v>41.31.040</v>
          </cell>
          <cell r="C2642" t="str">
            <v>Luminária LED retangular de sobrepor com difusor translúcido, 4000 K, fluxo luminoso de 3690 a 4800 lm, potência de 35 W a 41 W</v>
          </cell>
          <cell r="D2642" t="str">
            <v>un</v>
          </cell>
          <cell r="E2642">
            <v>334.87</v>
          </cell>
          <cell r="F2642">
            <v>22.33</v>
          </cell>
          <cell r="G2642">
            <v>357.2</v>
          </cell>
          <cell r="H2642">
            <v>15</v>
          </cell>
        </row>
        <row r="2643">
          <cell r="B2643" t="str">
            <v>41.31.070</v>
          </cell>
          <cell r="C2643" t="str">
            <v>Luminária LED quadrada de sobrepor com difusor prismático translúcido, 4000 K, fluxo luminoso de 1363 a 1800 lm, potência de 15 W a 24 W</v>
          </cell>
          <cell r="D2643" t="str">
            <v>un</v>
          </cell>
          <cell r="E2643">
            <v>211.3</v>
          </cell>
          <cell r="F2643">
            <v>16.75</v>
          </cell>
          <cell r="G2643">
            <v>228.05</v>
          </cell>
          <cell r="H2643">
            <v>15</v>
          </cell>
        </row>
        <row r="2644">
          <cell r="B2644" t="str">
            <v>41.31.080</v>
          </cell>
          <cell r="C2644" t="str">
            <v>Luminária LED redonda de embutir com difusor translúcido, 4000 K, fluxo luminoso de 800 a 1060 lm, potência de 9 W a 12 W</v>
          </cell>
          <cell r="D2644" t="str">
            <v>un</v>
          </cell>
          <cell r="E2644">
            <v>152.35</v>
          </cell>
          <cell r="F2644">
            <v>22.33</v>
          </cell>
          <cell r="G2644">
            <v>174.68</v>
          </cell>
          <cell r="H2644">
            <v>15</v>
          </cell>
        </row>
        <row r="2645">
          <cell r="B2645" t="str">
            <v>41.31.087</v>
          </cell>
          <cell r="C2645" t="str">
            <v>Luminária LED redonda de sobrepor com difusor translucido, 4000 K, fluxo luminoso de 1900 a 2000 lm, potência de 17 W a 19 W</v>
          </cell>
          <cell r="D2645" t="str">
            <v>un</v>
          </cell>
          <cell r="E2645">
            <v>262.64999999999998</v>
          </cell>
          <cell r="F2645">
            <v>16.75</v>
          </cell>
          <cell r="G2645">
            <v>279.39999999999998</v>
          </cell>
          <cell r="H2645">
            <v>15</v>
          </cell>
        </row>
        <row r="2646">
          <cell r="B2646" t="str">
            <v>41.31.101</v>
          </cell>
          <cell r="C2646" t="str">
            <v>Projetor LED retangular, potência de 30 W, fluxo luminoso de 2250 a 2400 lm, temperatura cor 6.500 K, bivolt</v>
          </cell>
          <cell r="D2646" t="str">
            <v>un</v>
          </cell>
          <cell r="E2646">
            <v>78.67</v>
          </cell>
          <cell r="F2646">
            <v>27.92</v>
          </cell>
          <cell r="G2646">
            <v>106.59</v>
          </cell>
          <cell r="H2646">
            <v>15</v>
          </cell>
        </row>
        <row r="2647">
          <cell r="B2647" t="str">
            <v>42</v>
          </cell>
          <cell r="C2647" t="str">
            <v>PARA-RAIOS PARA EDIFICACAO</v>
          </cell>
          <cell r="D2647"/>
          <cell r="E2647"/>
          <cell r="F2647"/>
          <cell r="G2647"/>
          <cell r="H2647"/>
        </row>
        <row r="2648">
          <cell r="B2648" t="str">
            <v>42.01</v>
          </cell>
          <cell r="C2648" t="str">
            <v>Complementos para para-raios</v>
          </cell>
          <cell r="D2648"/>
          <cell r="E2648"/>
          <cell r="F2648"/>
          <cell r="G2648"/>
          <cell r="H2648"/>
        </row>
        <row r="2649">
          <cell r="B2649" t="str">
            <v>42.01.020</v>
          </cell>
          <cell r="C2649" t="str">
            <v>Captor tipo Franklin, h= 300 mm, 4 pontos, 1 descida, acabamento cromado</v>
          </cell>
          <cell r="D2649" t="str">
            <v>un</v>
          </cell>
          <cell r="E2649">
            <v>86.7</v>
          </cell>
          <cell r="F2649">
            <v>13.96</v>
          </cell>
          <cell r="G2649">
            <v>100.66</v>
          </cell>
          <cell r="H2649">
            <v>15</v>
          </cell>
        </row>
        <row r="2650">
          <cell r="B2650" t="str">
            <v>42.01.040</v>
          </cell>
          <cell r="C2650" t="str">
            <v>Captor tipo Franklin, h= 300 mm, 4 pontos, 2 descidas, acabamento cromado</v>
          </cell>
          <cell r="D2650" t="str">
            <v>un</v>
          </cell>
          <cell r="E2650">
            <v>90.35</v>
          </cell>
          <cell r="F2650">
            <v>13.96</v>
          </cell>
          <cell r="G2650">
            <v>104.31</v>
          </cell>
          <cell r="H2650">
            <v>15</v>
          </cell>
        </row>
        <row r="2651">
          <cell r="B2651" t="str">
            <v>42.01.060</v>
          </cell>
          <cell r="C2651" t="str">
            <v>Luva de redução galvanizada de 2´ x 3/4´</v>
          </cell>
          <cell r="D2651" t="str">
            <v>un</v>
          </cell>
          <cell r="E2651">
            <v>71.099999999999994</v>
          </cell>
          <cell r="F2651">
            <v>13.96</v>
          </cell>
          <cell r="G2651">
            <v>85.06</v>
          </cell>
          <cell r="H2651">
            <v>15</v>
          </cell>
        </row>
        <row r="2652">
          <cell r="B2652" t="str">
            <v>42.01.080</v>
          </cell>
          <cell r="C2652" t="str">
            <v>Niple duplo galvanizado de 2´</v>
          </cell>
          <cell r="D2652" t="str">
            <v>un</v>
          </cell>
          <cell r="E2652">
            <v>47.01</v>
          </cell>
          <cell r="F2652">
            <v>13.96</v>
          </cell>
          <cell r="G2652">
            <v>60.97</v>
          </cell>
          <cell r="H2652">
            <v>15</v>
          </cell>
        </row>
        <row r="2653">
          <cell r="B2653" t="str">
            <v>42.01.086</v>
          </cell>
          <cell r="C2653" t="str">
            <v>Captor tipo terminal aéreo, h= 300 mm em alumínio</v>
          </cell>
          <cell r="D2653" t="str">
            <v>un</v>
          </cell>
          <cell r="E2653">
            <v>4.22</v>
          </cell>
          <cell r="F2653">
            <v>13.96</v>
          </cell>
          <cell r="G2653">
            <v>18.18</v>
          </cell>
          <cell r="H2653">
            <v>15</v>
          </cell>
        </row>
        <row r="2654">
          <cell r="B2654" t="str">
            <v>42.01.090</v>
          </cell>
          <cell r="C2654" t="str">
            <v>Captor tipo terminal aéreo, h= 300 mm, diâmetro de 1/4´ em cobre</v>
          </cell>
          <cell r="D2654" t="str">
            <v>un</v>
          </cell>
          <cell r="E2654">
            <v>29.22</v>
          </cell>
          <cell r="F2654">
            <v>13.96</v>
          </cell>
          <cell r="G2654">
            <v>43.18</v>
          </cell>
          <cell r="H2654">
            <v>15</v>
          </cell>
        </row>
        <row r="2655">
          <cell r="B2655" t="str">
            <v>42.01.096</v>
          </cell>
          <cell r="C2655" t="str">
            <v>Captor tipo terminal aéreo, h= 250 mm, diâmetro de 3/8´ galvanizado a fogo</v>
          </cell>
          <cell r="D2655" t="str">
            <v>un</v>
          </cell>
          <cell r="E2655">
            <v>9.27</v>
          </cell>
          <cell r="F2655">
            <v>13.96</v>
          </cell>
          <cell r="G2655">
            <v>23.23</v>
          </cell>
          <cell r="H2655">
            <v>15</v>
          </cell>
        </row>
        <row r="2656">
          <cell r="B2656" t="str">
            <v>42.01.098</v>
          </cell>
          <cell r="C2656" t="str">
            <v>Captor tipo terminal aéreo, h= 600 mm, diâmetro de 3/8´ galvanizado a fogo</v>
          </cell>
          <cell r="D2656" t="str">
            <v>un</v>
          </cell>
          <cell r="E2656">
            <v>15.12</v>
          </cell>
          <cell r="F2656">
            <v>13.96</v>
          </cell>
          <cell r="G2656">
            <v>29.08</v>
          </cell>
          <cell r="H2656">
            <v>15</v>
          </cell>
        </row>
        <row r="2657">
          <cell r="B2657" t="str">
            <v>42.02</v>
          </cell>
          <cell r="C2657" t="str">
            <v>Isolador galvanizado uso geral</v>
          </cell>
          <cell r="D2657"/>
          <cell r="E2657"/>
          <cell r="F2657"/>
          <cell r="G2657"/>
          <cell r="H2657"/>
        </row>
        <row r="2658">
          <cell r="B2658" t="str">
            <v>42.02.010</v>
          </cell>
          <cell r="C2658" t="str">
            <v>Isolador galvanizado uso geral, simples com rosca mecânica</v>
          </cell>
          <cell r="D2658" t="str">
            <v>un</v>
          </cell>
          <cell r="E2658">
            <v>6.19</v>
          </cell>
          <cell r="F2658">
            <v>13.96</v>
          </cell>
          <cell r="G2658">
            <v>20.149999999999999</v>
          </cell>
          <cell r="H2658">
            <v>15</v>
          </cell>
        </row>
        <row r="2659">
          <cell r="B2659" t="str">
            <v>42.02.020</v>
          </cell>
          <cell r="C2659" t="str">
            <v>Isolador galvanizado uso geral, reforçado para fixação a 90°</v>
          </cell>
          <cell r="D2659" t="str">
            <v>un</v>
          </cell>
          <cell r="E2659">
            <v>17.36</v>
          </cell>
          <cell r="F2659">
            <v>13.96</v>
          </cell>
          <cell r="G2659">
            <v>31.32</v>
          </cell>
          <cell r="H2659">
            <v>15</v>
          </cell>
        </row>
        <row r="2660">
          <cell r="B2660" t="str">
            <v>42.02.040</v>
          </cell>
          <cell r="C2660" t="str">
            <v>Isolador galvanizado uso geral, simples com chapa de encosto</v>
          </cell>
          <cell r="D2660" t="str">
            <v>un</v>
          </cell>
          <cell r="E2660">
            <v>5.99</v>
          </cell>
          <cell r="F2660">
            <v>13.96</v>
          </cell>
          <cell r="G2660">
            <v>19.95</v>
          </cell>
          <cell r="H2660">
            <v>15</v>
          </cell>
        </row>
        <row r="2661">
          <cell r="B2661" t="str">
            <v>42.02.060</v>
          </cell>
          <cell r="C2661" t="str">
            <v>Isolador galvanizado uso geral, reforçado com chapa de encosto</v>
          </cell>
          <cell r="D2661" t="str">
            <v>un</v>
          </cell>
          <cell r="E2661">
            <v>9.0399999999999991</v>
          </cell>
          <cell r="F2661">
            <v>13.96</v>
          </cell>
          <cell r="G2661">
            <v>23</v>
          </cell>
          <cell r="H2661">
            <v>15</v>
          </cell>
        </row>
        <row r="2662">
          <cell r="B2662" t="str">
            <v>42.02.080</v>
          </cell>
          <cell r="C2662" t="str">
            <v>Isolador galvanizado uso geral, simples com calha para telha ondulada</v>
          </cell>
          <cell r="D2662" t="str">
            <v>un</v>
          </cell>
          <cell r="E2662">
            <v>14.81</v>
          </cell>
          <cell r="F2662">
            <v>13.96</v>
          </cell>
          <cell r="G2662">
            <v>28.77</v>
          </cell>
          <cell r="H2662">
            <v>15</v>
          </cell>
        </row>
        <row r="2663">
          <cell r="B2663" t="str">
            <v>42.02.100</v>
          </cell>
          <cell r="C2663" t="str">
            <v>Isolador galvanizado uso geral, reforçado com calha para telha ondulada</v>
          </cell>
          <cell r="D2663" t="str">
            <v>un</v>
          </cell>
          <cell r="E2663">
            <v>18.82</v>
          </cell>
          <cell r="F2663">
            <v>13.96</v>
          </cell>
          <cell r="G2663">
            <v>32.78</v>
          </cell>
          <cell r="H2663">
            <v>15</v>
          </cell>
        </row>
        <row r="2664">
          <cell r="B2664" t="str">
            <v>42.03</v>
          </cell>
          <cell r="C2664" t="str">
            <v>Isolador galvanizado para mastro</v>
          </cell>
          <cell r="D2664" t="str">
            <v>un</v>
          </cell>
          <cell r="E2664"/>
          <cell r="F2664"/>
          <cell r="G2664"/>
          <cell r="H2664"/>
        </row>
        <row r="2665">
          <cell r="B2665" t="str">
            <v>42.03.020</v>
          </cell>
          <cell r="C2665" t="str">
            <v>Isolador galvanizado para mastro de diâmetro 2´, simples com 1 descida</v>
          </cell>
          <cell r="D2665" t="str">
            <v>un</v>
          </cell>
          <cell r="E2665">
            <v>11.31</v>
          </cell>
          <cell r="F2665">
            <v>13.96</v>
          </cell>
          <cell r="G2665">
            <v>25.27</v>
          </cell>
          <cell r="H2665">
            <v>15</v>
          </cell>
        </row>
        <row r="2666">
          <cell r="B2666" t="str">
            <v>42.03.040</v>
          </cell>
          <cell r="C2666" t="str">
            <v>Isolador galvanizado para mastro de diâmetro 2´, simples com 2 descidas</v>
          </cell>
          <cell r="D2666" t="str">
            <v>un</v>
          </cell>
          <cell r="E2666">
            <v>17.2</v>
          </cell>
          <cell r="F2666">
            <v>13.96</v>
          </cell>
          <cell r="G2666">
            <v>31.16</v>
          </cell>
          <cell r="H2666">
            <v>15</v>
          </cell>
        </row>
        <row r="2667">
          <cell r="B2667" t="str">
            <v>42.03.060</v>
          </cell>
          <cell r="C2667" t="str">
            <v>Isolador galvanizado para mastro de diâmetro 2´, reforçado com 1 descida</v>
          </cell>
          <cell r="D2667" t="str">
            <v>un</v>
          </cell>
          <cell r="E2667">
            <v>15.34</v>
          </cell>
          <cell r="F2667">
            <v>13.96</v>
          </cell>
          <cell r="G2667">
            <v>29.3</v>
          </cell>
          <cell r="H2667">
            <v>15</v>
          </cell>
        </row>
        <row r="2668">
          <cell r="B2668" t="str">
            <v>42.03.080</v>
          </cell>
          <cell r="C2668" t="str">
            <v>Isolador galvanizado para mastro de diâmetro 2´, reforçado com 2 descidas</v>
          </cell>
          <cell r="D2668" t="str">
            <v>un</v>
          </cell>
          <cell r="E2668">
            <v>19.55</v>
          </cell>
          <cell r="F2668">
            <v>13.96</v>
          </cell>
          <cell r="G2668">
            <v>33.51</v>
          </cell>
          <cell r="H2668">
            <v>15</v>
          </cell>
        </row>
        <row r="2669">
          <cell r="B2669" t="str">
            <v>42.04</v>
          </cell>
          <cell r="C2669" t="str">
            <v>Componentes de sustentacao para mastro galvanizado</v>
          </cell>
          <cell r="D2669"/>
          <cell r="E2669"/>
          <cell r="F2669"/>
          <cell r="G2669"/>
          <cell r="H2669"/>
        </row>
        <row r="2670">
          <cell r="B2670" t="str">
            <v>42.04.020</v>
          </cell>
          <cell r="C2670" t="str">
            <v>Braçadeira de contraventagem para mastro de diâmetro 2´</v>
          </cell>
          <cell r="D2670" t="str">
            <v>UN</v>
          </cell>
          <cell r="E2670">
            <v>12.94</v>
          </cell>
          <cell r="F2670">
            <v>13.96</v>
          </cell>
          <cell r="G2670">
            <v>26.9</v>
          </cell>
          <cell r="H2670">
            <v>15</v>
          </cell>
        </row>
        <row r="2671">
          <cell r="B2671" t="str">
            <v>42.04.040</v>
          </cell>
          <cell r="C2671" t="str">
            <v>Apoio para mastro de diâmetro 2´</v>
          </cell>
          <cell r="D2671" t="str">
            <v>UN</v>
          </cell>
          <cell r="E2671">
            <v>11.82</v>
          </cell>
          <cell r="F2671">
            <v>13.96</v>
          </cell>
          <cell r="G2671">
            <v>25.78</v>
          </cell>
          <cell r="H2671">
            <v>15</v>
          </cell>
        </row>
        <row r="2672">
          <cell r="B2672" t="str">
            <v>42.04.060</v>
          </cell>
          <cell r="C2672" t="str">
            <v>Base para mastro de diâmetro 2´</v>
          </cell>
          <cell r="D2672" t="str">
            <v>UN</v>
          </cell>
          <cell r="E2672">
            <v>54.12</v>
          </cell>
          <cell r="F2672">
            <v>13.96</v>
          </cell>
          <cell r="G2672">
            <v>68.08</v>
          </cell>
          <cell r="H2672">
            <v>15</v>
          </cell>
        </row>
        <row r="2673">
          <cell r="B2673" t="str">
            <v>42.04.080</v>
          </cell>
          <cell r="C2673" t="str">
            <v>Contraventagem com cabo para mastro de diâmetro 2´</v>
          </cell>
          <cell r="D2673" t="str">
            <v>UN</v>
          </cell>
          <cell r="E2673">
            <v>148.4</v>
          </cell>
          <cell r="F2673">
            <v>16.75</v>
          </cell>
          <cell r="G2673">
            <v>165.15</v>
          </cell>
          <cell r="H2673">
            <v>15</v>
          </cell>
        </row>
        <row r="2674">
          <cell r="B2674" t="str">
            <v>42.04.120</v>
          </cell>
          <cell r="C2674" t="str">
            <v>Mastro simples galvanizado de diâmetro 2´</v>
          </cell>
          <cell r="D2674" t="str">
            <v>M</v>
          </cell>
          <cell r="E2674">
            <v>71.209999999999994</v>
          </cell>
          <cell r="F2674">
            <v>16.75</v>
          </cell>
          <cell r="G2674">
            <v>87.96</v>
          </cell>
          <cell r="H2674">
            <v>15</v>
          </cell>
        </row>
        <row r="2675">
          <cell r="B2675" t="str">
            <v>42.04.140</v>
          </cell>
          <cell r="C2675" t="str">
            <v>Suporte porta bandeira simples para mastro de diâmetro 2´</v>
          </cell>
          <cell r="D2675" t="str">
            <v>UN</v>
          </cell>
          <cell r="E2675">
            <v>17.52</v>
          </cell>
          <cell r="F2675">
            <v>13.96</v>
          </cell>
          <cell r="G2675">
            <v>31.48</v>
          </cell>
          <cell r="H2675">
            <v>15</v>
          </cell>
        </row>
        <row r="2676">
          <cell r="B2676" t="str">
            <v>42.04.160</v>
          </cell>
          <cell r="C2676" t="str">
            <v>Suporte porta bandeira reforçado para mastro de diâmetro 2´</v>
          </cell>
          <cell r="D2676" t="str">
            <v>UN</v>
          </cell>
          <cell r="E2676">
            <v>30.14</v>
          </cell>
          <cell r="F2676">
            <v>13.96</v>
          </cell>
          <cell r="G2676">
            <v>44.1</v>
          </cell>
          <cell r="H2676">
            <v>15</v>
          </cell>
        </row>
        <row r="2677">
          <cell r="B2677" t="str">
            <v>42.05</v>
          </cell>
          <cell r="C2677" t="str">
            <v>Componentes para cabo de descida</v>
          </cell>
          <cell r="D2677"/>
          <cell r="E2677"/>
          <cell r="F2677"/>
          <cell r="G2677"/>
          <cell r="H2677"/>
        </row>
        <row r="2678">
          <cell r="B2678" t="str">
            <v>42.05.010</v>
          </cell>
          <cell r="C2678" t="str">
            <v>Sinalizador de obstáculo simples, sem célula fotoelétrica</v>
          </cell>
          <cell r="D2678" t="str">
            <v>UN</v>
          </cell>
          <cell r="E2678">
            <v>37.43</v>
          </cell>
          <cell r="F2678">
            <v>13.96</v>
          </cell>
          <cell r="G2678">
            <v>51.39</v>
          </cell>
          <cell r="H2678">
            <v>15</v>
          </cell>
        </row>
        <row r="2679">
          <cell r="B2679" t="str">
            <v>42.05.020</v>
          </cell>
          <cell r="C2679" t="str">
            <v>Braçadeira para fixação do aparelho sinalizador para mastro de diâmetro 2´</v>
          </cell>
          <cell r="D2679" t="str">
            <v>UN</v>
          </cell>
          <cell r="E2679">
            <v>15.4</v>
          </cell>
          <cell r="F2679">
            <v>13.96</v>
          </cell>
          <cell r="G2679">
            <v>29.36</v>
          </cell>
          <cell r="H2679">
            <v>15</v>
          </cell>
        </row>
        <row r="2680">
          <cell r="B2680" t="str">
            <v>42.05.030</v>
          </cell>
          <cell r="C2680" t="str">
            <v>Sinalizador de obstáculo duplo, sem célula fotoelétrica</v>
          </cell>
          <cell r="D2680" t="str">
            <v>UN</v>
          </cell>
          <cell r="E2680">
            <v>87.54</v>
          </cell>
          <cell r="F2680">
            <v>13.96</v>
          </cell>
          <cell r="G2680">
            <v>101.5</v>
          </cell>
          <cell r="H2680">
            <v>15</v>
          </cell>
        </row>
        <row r="2681">
          <cell r="B2681" t="str">
            <v>42.05.050</v>
          </cell>
          <cell r="C2681" t="str">
            <v>Sinalizador de obstáculo simples, com célula fotoelétrica</v>
          </cell>
          <cell r="D2681" t="str">
            <v>UN</v>
          </cell>
          <cell r="E2681">
            <v>64.47</v>
          </cell>
          <cell r="F2681">
            <v>13.96</v>
          </cell>
          <cell r="G2681">
            <v>78.430000000000007</v>
          </cell>
          <cell r="H2681">
            <v>15</v>
          </cell>
        </row>
        <row r="2682">
          <cell r="B2682" t="str">
            <v>42.05.070</v>
          </cell>
          <cell r="C2682" t="str">
            <v>Sinalizador de obstáculo duplo, com célula fotoelétrica</v>
          </cell>
          <cell r="D2682" t="str">
            <v>UN</v>
          </cell>
          <cell r="E2682">
            <v>146.97999999999999</v>
          </cell>
          <cell r="F2682">
            <v>13.96</v>
          </cell>
          <cell r="G2682">
            <v>160.94</v>
          </cell>
          <cell r="H2682">
            <v>15</v>
          </cell>
        </row>
        <row r="2683">
          <cell r="B2683" t="str">
            <v>42.05.100</v>
          </cell>
          <cell r="C2683" t="str">
            <v>Caixa de inspeção suspensa</v>
          </cell>
          <cell r="D2683" t="str">
            <v>UN</v>
          </cell>
          <cell r="E2683">
            <v>20.93</v>
          </cell>
          <cell r="F2683">
            <v>55.83</v>
          </cell>
          <cell r="G2683">
            <v>76.760000000000005</v>
          </cell>
          <cell r="H2683">
            <v>15</v>
          </cell>
        </row>
        <row r="2684">
          <cell r="B2684" t="str">
            <v>42.05.110</v>
          </cell>
          <cell r="C2684" t="str">
            <v>Conector cabo/haste de 3/4´</v>
          </cell>
          <cell r="D2684" t="str">
            <v>UN</v>
          </cell>
          <cell r="E2684">
            <v>20.149999999999999</v>
          </cell>
          <cell r="F2684">
            <v>5.58</v>
          </cell>
          <cell r="G2684">
            <v>25.73</v>
          </cell>
          <cell r="H2684">
            <v>15</v>
          </cell>
        </row>
        <row r="2685">
          <cell r="B2685" t="str">
            <v>42.05.120</v>
          </cell>
          <cell r="C2685" t="str">
            <v>Conector de emenda em latão para cabo de até 50 mm² com 4 parafusos</v>
          </cell>
          <cell r="D2685" t="str">
            <v>UN</v>
          </cell>
          <cell r="E2685">
            <v>26.31</v>
          </cell>
          <cell r="F2685">
            <v>5.58</v>
          </cell>
          <cell r="G2685">
            <v>31.89</v>
          </cell>
          <cell r="H2685">
            <v>15</v>
          </cell>
        </row>
        <row r="2686">
          <cell r="B2686" t="str">
            <v>42.05.140</v>
          </cell>
          <cell r="C2686" t="str">
            <v>Conector olhal cabo/haste de 3/4´</v>
          </cell>
          <cell r="D2686" t="str">
            <v>UN</v>
          </cell>
          <cell r="E2686">
            <v>18.260000000000002</v>
          </cell>
          <cell r="F2686">
            <v>5.58</v>
          </cell>
          <cell r="G2686">
            <v>23.84</v>
          </cell>
          <cell r="H2686">
            <v>15</v>
          </cell>
        </row>
        <row r="2687">
          <cell r="B2687" t="str">
            <v>42.05.160</v>
          </cell>
          <cell r="C2687" t="str">
            <v>Conector olhal cabo/haste de 5/8´</v>
          </cell>
          <cell r="D2687" t="str">
            <v>UN</v>
          </cell>
          <cell r="E2687">
            <v>3.76</v>
          </cell>
          <cell r="F2687">
            <v>5.58</v>
          </cell>
          <cell r="G2687">
            <v>9.34</v>
          </cell>
          <cell r="H2687">
            <v>15</v>
          </cell>
        </row>
        <row r="2688">
          <cell r="B2688" t="str">
            <v>42.05.170</v>
          </cell>
          <cell r="C2688" t="str">
            <v>Vergalhão liso de aço galvanizado, diâmetro de 3/8´</v>
          </cell>
          <cell r="D2688" t="str">
            <v>M</v>
          </cell>
          <cell r="E2688">
            <v>13.36</v>
          </cell>
          <cell r="F2688">
            <v>22.33</v>
          </cell>
          <cell r="G2688">
            <v>35.69</v>
          </cell>
          <cell r="H2688">
            <v>15</v>
          </cell>
        </row>
        <row r="2689">
          <cell r="B2689" t="str">
            <v>42.05.180</v>
          </cell>
          <cell r="C2689" t="str">
            <v>Esticador em latão para cabo de cobre</v>
          </cell>
          <cell r="D2689" t="str">
            <v>UN</v>
          </cell>
          <cell r="E2689">
            <v>20.350000000000001</v>
          </cell>
          <cell r="F2689">
            <v>13.96</v>
          </cell>
          <cell r="G2689">
            <v>34.31</v>
          </cell>
          <cell r="H2689">
            <v>15</v>
          </cell>
        </row>
        <row r="2690">
          <cell r="B2690" t="str">
            <v>42.05.190</v>
          </cell>
          <cell r="C2690" t="str">
            <v>Haste de aterramento de 3/4´ x 3 m</v>
          </cell>
          <cell r="D2690" t="str">
            <v>UN</v>
          </cell>
          <cell r="E2690">
            <v>279.74</v>
          </cell>
          <cell r="F2690">
            <v>27.92</v>
          </cell>
          <cell r="G2690">
            <v>307.66000000000003</v>
          </cell>
          <cell r="H2690">
            <v>15</v>
          </cell>
        </row>
        <row r="2691">
          <cell r="B2691" t="str">
            <v>42.05.200</v>
          </cell>
          <cell r="C2691" t="str">
            <v>Haste de aterramento de 5/8" x 2,4 m</v>
          </cell>
          <cell r="D2691" t="str">
            <v>UN</v>
          </cell>
          <cell r="E2691">
            <v>181.02</v>
          </cell>
          <cell r="F2691">
            <v>27.92</v>
          </cell>
          <cell r="G2691">
            <v>208.94</v>
          </cell>
          <cell r="H2691">
            <v>15</v>
          </cell>
        </row>
        <row r="2692">
          <cell r="B2692" t="str">
            <v>42.05.210</v>
          </cell>
          <cell r="C2692" t="str">
            <v>Haste de aterramento de 5/8´ x 3 m</v>
          </cell>
          <cell r="D2692" t="str">
            <v>UN</v>
          </cell>
          <cell r="E2692">
            <v>171.84</v>
          </cell>
          <cell r="F2692">
            <v>27.92</v>
          </cell>
          <cell r="G2692">
            <v>199.76</v>
          </cell>
          <cell r="H2692">
            <v>15</v>
          </cell>
        </row>
        <row r="2693">
          <cell r="B2693" t="str">
            <v>42.05.220</v>
          </cell>
          <cell r="C2693" t="str">
            <v>Mastro para sinalizador de obstáculo, de 1,5 m x 3/4´</v>
          </cell>
          <cell r="D2693" t="str">
            <v>UN</v>
          </cell>
          <cell r="E2693">
            <v>50.49</v>
          </cell>
          <cell r="F2693">
            <v>13.96</v>
          </cell>
          <cell r="G2693">
            <v>64.45</v>
          </cell>
          <cell r="H2693">
            <v>15</v>
          </cell>
        </row>
        <row r="2694">
          <cell r="B2694" t="str">
            <v>42.05.230</v>
          </cell>
          <cell r="C2694" t="str">
            <v>Clips de fixação para vergalhão em aço galvanizado de 3/8´</v>
          </cell>
          <cell r="D2694" t="str">
            <v>UN</v>
          </cell>
          <cell r="E2694">
            <v>2.78</v>
          </cell>
          <cell r="F2694">
            <v>11.16</v>
          </cell>
          <cell r="G2694">
            <v>13.94</v>
          </cell>
          <cell r="H2694">
            <v>15</v>
          </cell>
        </row>
        <row r="2695">
          <cell r="B2695" t="str">
            <v>42.05.240</v>
          </cell>
          <cell r="C2695" t="str">
            <v>Suporte para tubo de proteção com chapa de encosto, diâmetro 2´</v>
          </cell>
          <cell r="D2695" t="str">
            <v>UN</v>
          </cell>
          <cell r="E2695">
            <v>10.91</v>
          </cell>
          <cell r="F2695">
            <v>13.96</v>
          </cell>
          <cell r="G2695">
            <v>24.87</v>
          </cell>
          <cell r="H2695">
            <v>15</v>
          </cell>
        </row>
        <row r="2696">
          <cell r="B2696" t="str">
            <v>42.05.250</v>
          </cell>
          <cell r="C2696" t="str">
            <v>Barra condutora chata em alumínio de 3/4´ x 1/4´, inclusive acessórios de fixação</v>
          </cell>
          <cell r="D2696" t="str">
            <v>M</v>
          </cell>
          <cell r="E2696">
            <v>15.62</v>
          </cell>
          <cell r="F2696">
            <v>27.92</v>
          </cell>
          <cell r="G2696">
            <v>43.54</v>
          </cell>
          <cell r="H2696">
            <v>15</v>
          </cell>
        </row>
        <row r="2697">
          <cell r="B2697" t="str">
            <v>42.05.260</v>
          </cell>
          <cell r="C2697" t="str">
            <v>Suporte para tubo de proteção com grapa para chumbar, diâmetro 2´</v>
          </cell>
          <cell r="D2697" t="str">
            <v>UN</v>
          </cell>
          <cell r="E2697">
            <v>10.38</v>
          </cell>
          <cell r="F2697">
            <v>13.96</v>
          </cell>
          <cell r="G2697">
            <v>24.34</v>
          </cell>
          <cell r="H2697">
            <v>15</v>
          </cell>
        </row>
        <row r="2698">
          <cell r="B2698" t="str">
            <v>42.05.270</v>
          </cell>
          <cell r="C2698" t="str">
            <v>Conector em latão estanhado para cabos de 16 a 50 mm² e vergalhões até 3/8´</v>
          </cell>
          <cell r="D2698" t="str">
            <v>UN</v>
          </cell>
          <cell r="E2698">
            <v>47.83</v>
          </cell>
          <cell r="F2698">
            <v>11.16</v>
          </cell>
          <cell r="G2698">
            <v>58.99</v>
          </cell>
          <cell r="H2698">
            <v>15</v>
          </cell>
        </row>
        <row r="2699">
          <cell r="B2699" t="str">
            <v>42.05.290</v>
          </cell>
          <cell r="C2699" t="str">
            <v>Suporte para fixação de terminal aéreo e/ou de cabo de cobre nu, com base plana</v>
          </cell>
          <cell r="D2699" t="str">
            <v>UN</v>
          </cell>
          <cell r="E2699">
            <v>5.32</v>
          </cell>
          <cell r="F2699">
            <v>13.96</v>
          </cell>
          <cell r="G2699">
            <v>19.28</v>
          </cell>
          <cell r="H2699">
            <v>15</v>
          </cell>
        </row>
        <row r="2700">
          <cell r="B2700" t="str">
            <v>42.05.300</v>
          </cell>
          <cell r="C2700" t="str">
            <v>Tampa para caixa de inspeção cilíndrica, aço galvanizado</v>
          </cell>
          <cell r="D2700" t="str">
            <v>UN</v>
          </cell>
          <cell r="E2700">
            <v>48.69</v>
          </cell>
          <cell r="F2700">
            <v>2.8</v>
          </cell>
          <cell r="G2700">
            <v>51.49</v>
          </cell>
          <cell r="H2700">
            <v>15</v>
          </cell>
        </row>
        <row r="2701">
          <cell r="B2701" t="str">
            <v>42.05.310</v>
          </cell>
          <cell r="C2701" t="str">
            <v>Caixa de inspeção do terra cilíndrica em PVC rígido, diâmetro de 300 mm - h= 250 mm</v>
          </cell>
          <cell r="D2701" t="str">
            <v>UN</v>
          </cell>
          <cell r="E2701">
            <v>18.829999999999998</v>
          </cell>
          <cell r="F2701">
            <v>13.96</v>
          </cell>
          <cell r="G2701">
            <v>32.79</v>
          </cell>
          <cell r="H2701">
            <v>15</v>
          </cell>
        </row>
        <row r="2702">
          <cell r="B2702" t="str">
            <v>42.05.320</v>
          </cell>
          <cell r="C2702" t="str">
            <v>Caixa de inspeção do terra cilíndrica em PVC rígido, diâmetro de 300 mm - h= 400 mm</v>
          </cell>
          <cell r="D2702" t="str">
            <v>UN</v>
          </cell>
          <cell r="E2702">
            <v>32.82</v>
          </cell>
          <cell r="F2702">
            <v>13.96</v>
          </cell>
          <cell r="G2702">
            <v>46.78</v>
          </cell>
          <cell r="H2702">
            <v>15</v>
          </cell>
        </row>
        <row r="2703">
          <cell r="B2703" t="str">
            <v>42.05.330</v>
          </cell>
          <cell r="C2703" t="str">
            <v>Caixa de inspeção do terra cilíndrica em PVC rígido, diâmetro de 300 mm - h= 600 mm</v>
          </cell>
          <cell r="D2703" t="str">
            <v>UN</v>
          </cell>
          <cell r="E2703">
            <v>56.18</v>
          </cell>
          <cell r="F2703">
            <v>13.96</v>
          </cell>
          <cell r="G2703">
            <v>70.14</v>
          </cell>
          <cell r="H2703">
            <v>15</v>
          </cell>
        </row>
        <row r="2704">
          <cell r="B2704" t="str">
            <v>42.05.340</v>
          </cell>
          <cell r="C2704" t="str">
            <v>Barra condutora chata em cobre de 3/4´ x 3/16´, inclusive acessórios de fixação</v>
          </cell>
          <cell r="D2704" t="str">
            <v>M</v>
          </cell>
          <cell r="E2704">
            <v>201.03</v>
          </cell>
          <cell r="F2704">
            <v>27.92</v>
          </cell>
          <cell r="G2704">
            <v>228.95</v>
          </cell>
          <cell r="H2704">
            <v>15</v>
          </cell>
        </row>
        <row r="2705">
          <cell r="B2705" t="str">
            <v>42.05.370</v>
          </cell>
          <cell r="C2705" t="str">
            <v>Caixa de equalização, de embutir, em aço com barramento, de 400 x 400 mm e tampa</v>
          </cell>
          <cell r="D2705" t="str">
            <v>UN</v>
          </cell>
          <cell r="E2705">
            <v>434.78</v>
          </cell>
          <cell r="F2705">
            <v>55.83</v>
          </cell>
          <cell r="G2705">
            <v>490.61</v>
          </cell>
          <cell r="H2705">
            <v>15</v>
          </cell>
        </row>
        <row r="2706">
          <cell r="B2706" t="str">
            <v>42.05.380</v>
          </cell>
          <cell r="C2706" t="str">
            <v>Caixa de equalização, de embutir, em aço com barramento, de 200 x 200 mm e tampa</v>
          </cell>
          <cell r="D2706" t="str">
            <v>UN</v>
          </cell>
          <cell r="E2706">
            <v>293.44</v>
          </cell>
          <cell r="F2706">
            <v>55.83</v>
          </cell>
          <cell r="G2706">
            <v>349.27</v>
          </cell>
          <cell r="H2706">
            <v>15</v>
          </cell>
        </row>
        <row r="2707">
          <cell r="B2707" t="str">
            <v>42.05.390</v>
          </cell>
          <cell r="C2707" t="str">
            <v>Presilha em latão para cabos de 16 até 50 mm²</v>
          </cell>
          <cell r="D2707" t="str">
            <v>UN</v>
          </cell>
          <cell r="E2707">
            <v>1.0900000000000001</v>
          </cell>
          <cell r="F2707">
            <v>2.27</v>
          </cell>
          <cell r="G2707">
            <v>3.36</v>
          </cell>
          <cell r="H2707">
            <v>15</v>
          </cell>
        </row>
        <row r="2708">
          <cell r="B2708" t="str">
            <v>42.05.410</v>
          </cell>
          <cell r="C2708" t="str">
            <v>Suporte para fixação de terminal aéreo e/ou de cabo de cobre nu, com base ondulada</v>
          </cell>
          <cell r="D2708" t="str">
            <v>UN</v>
          </cell>
          <cell r="E2708">
            <v>7.81</v>
          </cell>
          <cell r="F2708">
            <v>13.96</v>
          </cell>
          <cell r="G2708">
            <v>21.77</v>
          </cell>
          <cell r="H2708">
            <v>15</v>
          </cell>
        </row>
        <row r="2709">
          <cell r="B2709" t="str">
            <v>42.05.440</v>
          </cell>
          <cell r="C2709" t="str">
            <v>Barra condutora chata em alumínio de 7/8´ x 1/8´, inclusive acessórios de fixação</v>
          </cell>
          <cell r="D2709" t="str">
            <v>M</v>
          </cell>
          <cell r="E2709">
            <v>9.11</v>
          </cell>
          <cell r="F2709">
            <v>27.92</v>
          </cell>
          <cell r="G2709">
            <v>37.03</v>
          </cell>
          <cell r="H2709">
            <v>15</v>
          </cell>
        </row>
        <row r="2710">
          <cell r="B2710" t="str">
            <v>42.05.450</v>
          </cell>
          <cell r="C2710" t="str">
            <v>Conector com rabicho e porca em latão para cabo de 16 a 35 mm²</v>
          </cell>
          <cell r="D2710" t="str">
            <v>UN</v>
          </cell>
          <cell r="E2710">
            <v>16.21</v>
          </cell>
          <cell r="F2710">
            <v>5.58</v>
          </cell>
          <cell r="G2710">
            <v>21.79</v>
          </cell>
          <cell r="H2710">
            <v>15</v>
          </cell>
        </row>
        <row r="2711">
          <cell r="B2711" t="str">
            <v>42.05.510</v>
          </cell>
          <cell r="C2711" t="str">
            <v>Suporte para fixação de fita de alumínio 7/8´ x 1/8´ e/ou cabo de cobre nu, com base ondulada</v>
          </cell>
          <cell r="D2711" t="str">
            <v>UN</v>
          </cell>
          <cell r="E2711">
            <v>7.66</v>
          </cell>
          <cell r="F2711">
            <v>13.96</v>
          </cell>
          <cell r="G2711">
            <v>21.62</v>
          </cell>
          <cell r="H2711">
            <v>15</v>
          </cell>
        </row>
        <row r="2712">
          <cell r="B2712" t="str">
            <v>42.05.520</v>
          </cell>
          <cell r="C2712" t="str">
            <v>Suporte para fixação de fita de alumínio 7/8´ x 1/8´, com base plana</v>
          </cell>
          <cell r="D2712" t="str">
            <v>UN</v>
          </cell>
          <cell r="E2712">
            <v>6.77</v>
          </cell>
          <cell r="F2712">
            <v>13.96</v>
          </cell>
          <cell r="G2712">
            <v>20.73</v>
          </cell>
          <cell r="H2712">
            <v>15</v>
          </cell>
        </row>
        <row r="2713">
          <cell r="B2713" t="str">
            <v>42.05.542</v>
          </cell>
          <cell r="C2713" t="str">
            <v>Tela para equipotencial em aço inoxidável</v>
          </cell>
          <cell r="D2713" t="str">
            <v>M</v>
          </cell>
          <cell r="E2713">
            <v>61.42</v>
          </cell>
          <cell r="F2713">
            <v>13.96</v>
          </cell>
          <cell r="G2713">
            <v>75.38</v>
          </cell>
          <cell r="H2713">
            <v>15</v>
          </cell>
        </row>
        <row r="2714">
          <cell r="B2714" t="str">
            <v>42.05.550</v>
          </cell>
          <cell r="C2714" t="str">
            <v>Cordoalha flexível "Jumpers" de 25 x 235 mm, com 4 furos de 11 mm</v>
          </cell>
          <cell r="D2714" t="str">
            <v>UN</v>
          </cell>
          <cell r="E2714">
            <v>46.94</v>
          </cell>
          <cell r="F2714">
            <v>13.96</v>
          </cell>
          <cell r="G2714">
            <v>60.9</v>
          </cell>
          <cell r="H2714">
            <v>15</v>
          </cell>
        </row>
        <row r="2715">
          <cell r="B2715" t="str">
            <v>42.05.560</v>
          </cell>
          <cell r="C2715" t="str">
            <v>Cordoalha flexível "Jumpers" de 25 x 300 mm, com 4 furos de 11 mm</v>
          </cell>
          <cell r="D2715" t="str">
            <v>UN</v>
          </cell>
          <cell r="E2715">
            <v>55.36</v>
          </cell>
          <cell r="F2715">
            <v>13.96</v>
          </cell>
          <cell r="G2715">
            <v>69.319999999999993</v>
          </cell>
          <cell r="H2715">
            <v>15</v>
          </cell>
        </row>
        <row r="2716">
          <cell r="B2716" t="str">
            <v>42.05.570</v>
          </cell>
          <cell r="C2716" t="str">
            <v>Terminal estanhado com 1 furo e 1 compressão - 16 mm²</v>
          </cell>
          <cell r="D2716" t="str">
            <v>UN</v>
          </cell>
          <cell r="E2716">
            <v>4.3099999999999996</v>
          </cell>
          <cell r="F2716">
            <v>13.96</v>
          </cell>
          <cell r="G2716">
            <v>18.27</v>
          </cell>
          <cell r="H2716">
            <v>15</v>
          </cell>
        </row>
        <row r="2717">
          <cell r="B2717" t="str">
            <v>42.05.580</v>
          </cell>
          <cell r="C2717" t="str">
            <v>Terminal estanhado com 1 furo e 1 compressão - 35 mm²</v>
          </cell>
          <cell r="D2717" t="str">
            <v>UN</v>
          </cell>
          <cell r="E2717">
            <v>6.36</v>
          </cell>
          <cell r="F2717">
            <v>13.96</v>
          </cell>
          <cell r="G2717">
            <v>20.32</v>
          </cell>
          <cell r="H2717">
            <v>15</v>
          </cell>
        </row>
        <row r="2718">
          <cell r="B2718" t="str">
            <v>42.05.590</v>
          </cell>
          <cell r="C2718" t="str">
            <v>Terminal estanhado com 1 furo e 1 compressão - 50 mm²</v>
          </cell>
          <cell r="D2718" t="str">
            <v>UN</v>
          </cell>
          <cell r="E2718">
            <v>9.41</v>
          </cell>
          <cell r="F2718">
            <v>13.96</v>
          </cell>
          <cell r="G2718">
            <v>23.37</v>
          </cell>
          <cell r="H2718">
            <v>15</v>
          </cell>
        </row>
        <row r="2719">
          <cell r="B2719" t="str">
            <v>42.05.620</v>
          </cell>
          <cell r="C2719" t="str">
            <v>Terminal estanhado com 2 furos e 1 compressão - 50 mm²</v>
          </cell>
          <cell r="D2719" t="str">
            <v>UN</v>
          </cell>
          <cell r="E2719">
            <v>9.36</v>
          </cell>
          <cell r="F2719">
            <v>13.96</v>
          </cell>
          <cell r="G2719">
            <v>23.32</v>
          </cell>
          <cell r="H2719">
            <v>15</v>
          </cell>
        </row>
        <row r="2720">
          <cell r="B2720" t="str">
            <v>42.05.630</v>
          </cell>
          <cell r="C2720" t="str">
            <v>Conector tipo ´X´ para aterramento de telas, acabamento estanhado, para cabo de 16 - 50 mm²</v>
          </cell>
          <cell r="D2720" t="str">
            <v>UN</v>
          </cell>
          <cell r="E2720">
            <v>104.02</v>
          </cell>
          <cell r="F2720">
            <v>13.96</v>
          </cell>
          <cell r="G2720">
            <v>117.98</v>
          </cell>
          <cell r="H2720">
            <v>15</v>
          </cell>
        </row>
        <row r="2721">
          <cell r="B2721" t="str">
            <v>42.05.650</v>
          </cell>
          <cell r="C2721" t="str">
            <v>Malha fechada pré-fabricada em fio de cobre de 16mm e mesch 30 x 30cm para aterramento</v>
          </cell>
          <cell r="D2721" t="str">
            <v>M2</v>
          </cell>
          <cell r="E2721">
            <v>208.25</v>
          </cell>
          <cell r="F2721">
            <v>5.68</v>
          </cell>
          <cell r="G2721">
            <v>213.93</v>
          </cell>
          <cell r="H2721">
            <v>15</v>
          </cell>
        </row>
        <row r="2722">
          <cell r="B2722" t="str">
            <v>42.20</v>
          </cell>
          <cell r="C2722" t="str">
            <v>Reparos, conservacoes e complementos - GRUPO 42</v>
          </cell>
          <cell r="D2722"/>
          <cell r="E2722"/>
          <cell r="F2722"/>
          <cell r="G2722"/>
          <cell r="H2722"/>
        </row>
        <row r="2723">
          <cell r="B2723" t="str">
            <v>42.20.080</v>
          </cell>
          <cell r="C2723" t="str">
            <v>Solda exotérmica conexão cabo-cabo horizontal em X, bitola do cabo de 16-16mm² a 35-35mm²</v>
          </cell>
          <cell r="D2723" t="str">
            <v>UN</v>
          </cell>
          <cell r="E2723">
            <v>11.22</v>
          </cell>
          <cell r="F2723">
            <v>27.92</v>
          </cell>
          <cell r="G2723">
            <v>39.14</v>
          </cell>
          <cell r="H2723">
            <v>15</v>
          </cell>
        </row>
        <row r="2724">
          <cell r="B2724" t="str">
            <v>42.20.090</v>
          </cell>
          <cell r="C2724" t="str">
            <v>Solda exotérmica conexão cabo-cabo horizontal em X, bitola do cabo de 50-25mm² a 95-50mm²</v>
          </cell>
          <cell r="D2724" t="str">
            <v>UN</v>
          </cell>
          <cell r="E2724">
            <v>21.01</v>
          </cell>
          <cell r="F2724">
            <v>27.92</v>
          </cell>
          <cell r="G2724">
            <v>48.93</v>
          </cell>
          <cell r="H2724">
            <v>15</v>
          </cell>
        </row>
        <row r="2725">
          <cell r="B2725" t="str">
            <v>42.20.120</v>
          </cell>
          <cell r="C2725" t="str">
            <v>Solda exotérmica conexão cabo-cabo horizontal em X sobreposto, bitola do cabo de 35-35mm² a 50-35mm²</v>
          </cell>
          <cell r="D2725" t="str">
            <v>UN</v>
          </cell>
          <cell r="E2725">
            <v>21.28</v>
          </cell>
          <cell r="F2725">
            <v>27.92</v>
          </cell>
          <cell r="G2725">
            <v>49.2</v>
          </cell>
          <cell r="H2725">
            <v>15</v>
          </cell>
        </row>
        <row r="2726">
          <cell r="B2726" t="str">
            <v>42.20.130</v>
          </cell>
          <cell r="C2726" t="str">
            <v>Solda exotérmica conexão cabo-cabo horizontal em X sobreposto, bitola do cabo de 50-50mm² a 95-50mm²</v>
          </cell>
          <cell r="D2726" t="str">
            <v>UN</v>
          </cell>
          <cell r="E2726">
            <v>42.19</v>
          </cell>
          <cell r="F2726">
            <v>27.92</v>
          </cell>
          <cell r="G2726">
            <v>70.11</v>
          </cell>
          <cell r="H2726">
            <v>15</v>
          </cell>
        </row>
        <row r="2727">
          <cell r="B2727" t="str">
            <v>42.20.150</v>
          </cell>
          <cell r="C2727" t="str">
            <v>Solda exotérmica conexão cabo-cabo horizontal em T, bitola do cabo de 16-16mm² a 50-35mm², 70-35mm² e 95-35mm²</v>
          </cell>
          <cell r="D2727" t="str">
            <v>UN</v>
          </cell>
          <cell r="E2727">
            <v>11.11</v>
          </cell>
          <cell r="F2727">
            <v>27.92</v>
          </cell>
          <cell r="G2727">
            <v>39.03</v>
          </cell>
          <cell r="H2727">
            <v>15</v>
          </cell>
        </row>
        <row r="2728">
          <cell r="B2728" t="str">
            <v>42.20.160</v>
          </cell>
          <cell r="C2728" t="str">
            <v>Solda exotérmica conexão cabo-cabo horizontal em T, bitola do cabo de 50-50mm² a 95-50mm²</v>
          </cell>
          <cell r="D2728" t="str">
            <v>UN</v>
          </cell>
          <cell r="E2728">
            <v>20.5</v>
          </cell>
          <cell r="F2728">
            <v>27.92</v>
          </cell>
          <cell r="G2728">
            <v>48.42</v>
          </cell>
          <cell r="H2728">
            <v>15</v>
          </cell>
        </row>
        <row r="2729">
          <cell r="B2729" t="str">
            <v>42.20.170</v>
          </cell>
          <cell r="C2729" t="str">
            <v>Solda exotérmica conexão cabo-cabo horizontal reto, bitola do cabo de 16mm² a 70mm²</v>
          </cell>
          <cell r="D2729" t="str">
            <v>UN</v>
          </cell>
          <cell r="E2729">
            <v>11.23</v>
          </cell>
          <cell r="F2729">
            <v>27.92</v>
          </cell>
          <cell r="G2729">
            <v>39.15</v>
          </cell>
          <cell r="H2729">
            <v>15</v>
          </cell>
        </row>
        <row r="2730">
          <cell r="B2730" t="str">
            <v>42.20.190</v>
          </cell>
          <cell r="C2730" t="str">
            <v>Solda exotérmica conexão cabo-haste em X sobreposto, bitola do cabo de 35mm² a 50mm² para haste de 5/8" e 3/4"</v>
          </cell>
          <cell r="D2730" t="str">
            <v>UN</v>
          </cell>
          <cell r="E2730">
            <v>42.63</v>
          </cell>
          <cell r="F2730">
            <v>27.92</v>
          </cell>
          <cell r="G2730">
            <v>70.55</v>
          </cell>
          <cell r="H2730">
            <v>15</v>
          </cell>
        </row>
        <row r="2731">
          <cell r="B2731" t="str">
            <v>42.20.210</v>
          </cell>
          <cell r="C2731" t="str">
            <v>Solda exotérmica conexão cabo-haste em T, bitola do cabo de 35mm² para haste de 5/8" e 3/4"</v>
          </cell>
          <cell r="D2731" t="str">
            <v>UN</v>
          </cell>
          <cell r="E2731">
            <v>21.77</v>
          </cell>
          <cell r="F2731">
            <v>27.92</v>
          </cell>
          <cell r="G2731">
            <v>49.69</v>
          </cell>
          <cell r="H2731">
            <v>15</v>
          </cell>
        </row>
        <row r="2732">
          <cell r="B2732" t="str">
            <v>42.20.220</v>
          </cell>
          <cell r="C2732" t="str">
            <v>Solda exotérmica conexão cabo-haste em T, bitola do cabo de 50mm² a 95mm² para haste de 5/8" e 3/4"</v>
          </cell>
          <cell r="D2732" t="str">
            <v>UN</v>
          </cell>
          <cell r="E2732">
            <v>42.68</v>
          </cell>
          <cell r="F2732">
            <v>27.92</v>
          </cell>
          <cell r="G2732">
            <v>70.599999999999994</v>
          </cell>
          <cell r="H2732">
            <v>15</v>
          </cell>
        </row>
        <row r="2733">
          <cell r="B2733" t="str">
            <v>42.20.230</v>
          </cell>
          <cell r="C2733" t="str">
            <v>Solda exotérmica conexão cabo-haste na lateral, bitola do cabo de 25mm² a 70mm² para haste de 5/8" e 3/4"</v>
          </cell>
          <cell r="D2733" t="str">
            <v>UN</v>
          </cell>
          <cell r="E2733">
            <v>21.93</v>
          </cell>
          <cell r="F2733">
            <v>27.92</v>
          </cell>
          <cell r="G2733">
            <v>49.85</v>
          </cell>
          <cell r="H2733">
            <v>15</v>
          </cell>
        </row>
        <row r="2734">
          <cell r="B2734" t="str">
            <v>42.20.240</v>
          </cell>
          <cell r="C2734" t="str">
            <v>Solda exotérmica conexão cabo-haste no topo, bitola do cabo de 25mm² a 35mm² para haste de 5/8"</v>
          </cell>
          <cell r="D2734" t="str">
            <v>UN</v>
          </cell>
          <cell r="E2734">
            <v>20.95</v>
          </cell>
          <cell r="F2734">
            <v>27.92</v>
          </cell>
          <cell r="G2734">
            <v>48.87</v>
          </cell>
          <cell r="H2734">
            <v>15</v>
          </cell>
        </row>
        <row r="2735">
          <cell r="B2735" t="str">
            <v>42.20.250</v>
          </cell>
          <cell r="C2735" t="str">
            <v>Solda exotérmica conexão cabo-haste no topo, bitola do cabo de 50mm² a 95mm² para haste de 5/8" e 3/4"</v>
          </cell>
          <cell r="D2735" t="str">
            <v>UN</v>
          </cell>
          <cell r="E2735">
            <v>20.82</v>
          </cell>
          <cell r="F2735">
            <v>27.92</v>
          </cell>
          <cell r="G2735">
            <v>48.74</v>
          </cell>
          <cell r="H2735">
            <v>15</v>
          </cell>
        </row>
        <row r="2736">
          <cell r="B2736" t="str">
            <v>42.20.260</v>
          </cell>
          <cell r="C2736" t="str">
            <v>Solda exotérmica conexão cabo-ferro de construção com cabo paralelo, bitola do cabo de 35mm² para haste de 5/8" e 3/4"</v>
          </cell>
          <cell r="D2736" t="str">
            <v>UN</v>
          </cell>
          <cell r="E2736">
            <v>10.94</v>
          </cell>
          <cell r="F2736">
            <v>27.92</v>
          </cell>
          <cell r="G2736">
            <v>38.86</v>
          </cell>
          <cell r="H2736">
            <v>15</v>
          </cell>
        </row>
        <row r="2737">
          <cell r="B2737" t="str">
            <v>42.20.270</v>
          </cell>
          <cell r="C2737" t="str">
            <v>Solda exotérmica conexão cabo-ferro de construção com cabo paralelo, bitola do cabo de 50mm² a 70mm² para haste de 5/8" e 3/4"</v>
          </cell>
          <cell r="D2737" t="str">
            <v>UN</v>
          </cell>
          <cell r="E2737">
            <v>23.3</v>
          </cell>
          <cell r="F2737">
            <v>27.92</v>
          </cell>
          <cell r="G2737">
            <v>51.22</v>
          </cell>
          <cell r="H2737">
            <v>15</v>
          </cell>
        </row>
        <row r="2738">
          <cell r="B2738" t="str">
            <v>42.20.280</v>
          </cell>
          <cell r="C2738" t="str">
            <v>Solda exotérmica conexão cabo-ferro de construção com cabo em X sobreposto, bitola do cabo de 35mm² a 70mm² para haste de 5/8"</v>
          </cell>
          <cell r="D2738" t="str">
            <v>UN</v>
          </cell>
          <cell r="E2738">
            <v>21.38</v>
          </cell>
          <cell r="F2738">
            <v>27.92</v>
          </cell>
          <cell r="G2738">
            <v>49.3</v>
          </cell>
          <cell r="H2738">
            <v>15</v>
          </cell>
        </row>
        <row r="2739">
          <cell r="B2739" t="str">
            <v>42.20.290</v>
          </cell>
          <cell r="C2739" t="str">
            <v>Solda exotérmica conexão cabo-ferro de construção com cabo em X sobreposto, bitola do cabo de 35mm² a 70mm² para haste de 3/8"</v>
          </cell>
          <cell r="D2739" t="str">
            <v>UN</v>
          </cell>
          <cell r="E2739">
            <v>21.37</v>
          </cell>
          <cell r="F2739">
            <v>27.92</v>
          </cell>
          <cell r="G2739">
            <v>49.29</v>
          </cell>
          <cell r="H2739">
            <v>15</v>
          </cell>
        </row>
        <row r="2740">
          <cell r="B2740" t="str">
            <v>42.20.300</v>
          </cell>
          <cell r="C2740" t="str">
            <v>Solda exotérmica conexão cabo-terminal com duas fixações, bitola do cabo de 25mm² a 50mm² para terminal 3x25</v>
          </cell>
          <cell r="D2740" t="str">
            <v>UN</v>
          </cell>
          <cell r="E2740">
            <v>11.25</v>
          </cell>
          <cell r="F2740">
            <v>27.92</v>
          </cell>
          <cell r="G2740">
            <v>39.17</v>
          </cell>
          <cell r="H2740">
            <v>15</v>
          </cell>
        </row>
        <row r="2741">
          <cell r="B2741" t="str">
            <v>42.20.310</v>
          </cell>
          <cell r="C2741" t="str">
            <v>Solda exotérmica conexão cabo-superfície de aço, bitola do cabo de 16mm² a 35mm²</v>
          </cell>
          <cell r="D2741" t="str">
            <v>UN</v>
          </cell>
          <cell r="E2741">
            <v>10.81</v>
          </cell>
          <cell r="F2741">
            <v>27.92</v>
          </cell>
          <cell r="G2741">
            <v>38.729999999999997</v>
          </cell>
          <cell r="H2741">
            <v>15</v>
          </cell>
        </row>
        <row r="2742">
          <cell r="B2742" t="str">
            <v>42.20.320</v>
          </cell>
          <cell r="C2742" t="str">
            <v>Solda exotérmica conexão cabo-superfície de aço, bitola do cabo de 50mm² a 95mm²</v>
          </cell>
          <cell r="D2742" t="str">
            <v>UN</v>
          </cell>
          <cell r="E2742">
            <v>20.85</v>
          </cell>
          <cell r="F2742">
            <v>27.92</v>
          </cell>
          <cell r="G2742">
            <v>48.77</v>
          </cell>
          <cell r="H2742">
            <v>15</v>
          </cell>
        </row>
        <row r="2743">
          <cell r="B2743" t="str">
            <v>43</v>
          </cell>
          <cell r="C2743" t="str">
            <v>APARELHOS ELETRICOS, HIDRAULICOS E A GAS.</v>
          </cell>
          <cell r="D2743"/>
          <cell r="E2743"/>
          <cell r="F2743"/>
          <cell r="G2743"/>
          <cell r="H2743"/>
        </row>
        <row r="2744">
          <cell r="B2744" t="str">
            <v>43.01</v>
          </cell>
          <cell r="C2744" t="str">
            <v>Bebedouros</v>
          </cell>
          <cell r="D2744"/>
          <cell r="E2744"/>
          <cell r="F2744"/>
          <cell r="G2744"/>
          <cell r="H2744"/>
        </row>
        <row r="2745">
          <cell r="B2745" t="str">
            <v>43.01.012</v>
          </cell>
          <cell r="C2745" t="str">
            <v>Purificador de pressão elétrico em chapa eletrozincado pré-pintada e tampo em aço inoxidável, tipo coluna, capacidade de refrigeração de 2 l/h - simples</v>
          </cell>
          <cell r="D2745" t="str">
            <v>UN</v>
          </cell>
          <cell r="E2745">
            <v>1305.68</v>
          </cell>
          <cell r="F2745">
            <v>78.540000000000006</v>
          </cell>
          <cell r="G2745">
            <v>1384.22</v>
          </cell>
          <cell r="H2745">
            <v>15</v>
          </cell>
        </row>
        <row r="2746">
          <cell r="B2746" t="str">
            <v>43.01.032</v>
          </cell>
          <cell r="C2746" t="str">
            <v>Purificador de pressão elétrico em chapa eletrozincado pré-pintada e tampo em aço inoxidável, tipo coluna, capacidade de refrigeração de 2 l/h - conjugado</v>
          </cell>
          <cell r="D2746" t="str">
            <v>UN</v>
          </cell>
          <cell r="E2746">
            <v>1671.92</v>
          </cell>
          <cell r="F2746">
            <v>78.540000000000006</v>
          </cell>
          <cell r="G2746">
            <v>1750.46</v>
          </cell>
          <cell r="H2746">
            <v>15</v>
          </cell>
        </row>
        <row r="2747">
          <cell r="B2747" t="str">
            <v>43.02</v>
          </cell>
          <cell r="C2747" t="str">
            <v>Chuveiros</v>
          </cell>
          <cell r="D2747"/>
          <cell r="E2747"/>
          <cell r="F2747"/>
          <cell r="G2747"/>
          <cell r="H2747"/>
        </row>
        <row r="2748">
          <cell r="B2748" t="str">
            <v>43.02.010</v>
          </cell>
          <cell r="C2748" t="str">
            <v>Chuveiro frio em PVC, diâmetro de 10 cm</v>
          </cell>
          <cell r="D2748" t="str">
            <v>un</v>
          </cell>
          <cell r="E2748">
            <v>25.92</v>
          </cell>
          <cell r="F2748">
            <v>27.92</v>
          </cell>
          <cell r="G2748">
            <v>53.84</v>
          </cell>
          <cell r="H2748">
            <v>15</v>
          </cell>
        </row>
        <row r="2749">
          <cell r="B2749" t="str">
            <v>43.02.070</v>
          </cell>
          <cell r="C2749" t="str">
            <v>Chuveiro com válvula de acionamento antivandalismo, DN= 3/4´</v>
          </cell>
          <cell r="D2749" t="str">
            <v>un</v>
          </cell>
          <cell r="E2749">
            <v>1239.74</v>
          </cell>
          <cell r="F2749">
            <v>53.03</v>
          </cell>
          <cell r="G2749">
            <v>1292.77</v>
          </cell>
          <cell r="H2749">
            <v>15</v>
          </cell>
        </row>
        <row r="2750">
          <cell r="B2750" t="str">
            <v>43.02.080</v>
          </cell>
          <cell r="C2750" t="str">
            <v>Chuveiro elétrico de 6.500W / 220V com resistência blindada</v>
          </cell>
          <cell r="D2750" t="str">
            <v>un</v>
          </cell>
          <cell r="E2750">
            <v>305.3</v>
          </cell>
          <cell r="F2750">
            <v>44.48</v>
          </cell>
          <cell r="G2750">
            <v>349.78</v>
          </cell>
          <cell r="H2750">
            <v>15</v>
          </cell>
        </row>
        <row r="2751">
          <cell r="B2751" t="str">
            <v>43.02.100</v>
          </cell>
          <cell r="C2751" t="str">
            <v>Chuveiro com jato regulável em metal com acabamento cromado</v>
          </cell>
          <cell r="D2751" t="str">
            <v>un</v>
          </cell>
          <cell r="E2751">
            <v>162.47</v>
          </cell>
          <cell r="F2751">
            <v>27.92</v>
          </cell>
          <cell r="G2751">
            <v>190.39</v>
          </cell>
          <cell r="H2751">
            <v>15</v>
          </cell>
        </row>
        <row r="2752">
          <cell r="B2752" t="str">
            <v>43.02.122</v>
          </cell>
          <cell r="C2752" t="str">
            <v>Chuveiro frio em PVC, com registro e tubo de ligação acoplados</v>
          </cell>
          <cell r="D2752" t="str">
            <v>un</v>
          </cell>
          <cell r="E2752">
            <v>15.98</v>
          </cell>
          <cell r="F2752">
            <v>33.590000000000003</v>
          </cell>
          <cell r="G2752">
            <v>49.57</v>
          </cell>
          <cell r="H2752">
            <v>15</v>
          </cell>
        </row>
        <row r="2753">
          <cell r="B2753" t="str">
            <v>43.02.140</v>
          </cell>
          <cell r="C2753" t="str">
            <v>Chuveiro elétrico de 5.500 W / 220 V em PVC</v>
          </cell>
          <cell r="D2753" t="str">
            <v>un</v>
          </cell>
          <cell r="E2753">
            <v>92.9</v>
          </cell>
          <cell r="F2753">
            <v>44.48</v>
          </cell>
          <cell r="G2753">
            <v>137.38</v>
          </cell>
          <cell r="H2753">
            <v>15</v>
          </cell>
        </row>
        <row r="2754">
          <cell r="B2754" t="str">
            <v>43.02.160</v>
          </cell>
          <cell r="C2754" t="str">
            <v>Chuveiro lava-olhos, acionamento manual, tubulação em ferro galvanizado com pintura epóxi cor verde</v>
          </cell>
          <cell r="D2754" t="str">
            <v>un</v>
          </cell>
          <cell r="E2754">
            <v>2089.62</v>
          </cell>
          <cell r="F2754">
            <v>111.66</v>
          </cell>
          <cell r="G2754">
            <v>2201.2800000000002</v>
          </cell>
          <cell r="H2754">
            <v>15</v>
          </cell>
        </row>
        <row r="2755">
          <cell r="B2755" t="str">
            <v>43.02.180</v>
          </cell>
          <cell r="C2755" t="str">
            <v>Ducha eletrônica de 6.800W até 7.900 W / 220 V</v>
          </cell>
          <cell r="D2755" t="str">
            <v>un</v>
          </cell>
          <cell r="E2755">
            <v>165.77</v>
          </cell>
          <cell r="F2755">
            <v>44.48</v>
          </cell>
          <cell r="G2755">
            <v>210.25</v>
          </cell>
          <cell r="H2755">
            <v>15</v>
          </cell>
        </row>
        <row r="2756">
          <cell r="B2756" t="str">
            <v>43.03</v>
          </cell>
          <cell r="C2756" t="str">
            <v>Aquecedores</v>
          </cell>
          <cell r="D2756"/>
          <cell r="E2756"/>
          <cell r="F2756"/>
          <cell r="G2756"/>
          <cell r="H2756"/>
        </row>
        <row r="2757">
          <cell r="B2757" t="str">
            <v>43.03.050</v>
          </cell>
          <cell r="C2757" t="str">
            <v>Aquecedor a gás de acumulação, capacidade 300 l</v>
          </cell>
          <cell r="D2757" t="str">
            <v>UN</v>
          </cell>
          <cell r="E2757">
            <v>39849.949999999997</v>
          </cell>
          <cell r="F2757">
            <v>223.32</v>
          </cell>
          <cell r="G2757">
            <v>40073.269999999997</v>
          </cell>
          <cell r="H2757">
            <v>15</v>
          </cell>
        </row>
        <row r="2758">
          <cell r="B2758" t="str">
            <v>43.03.130</v>
          </cell>
          <cell r="C2758" t="str">
            <v>Aquecedor a gás de acumulação, capacidade 500 l</v>
          </cell>
          <cell r="D2758" t="str">
            <v>UN</v>
          </cell>
          <cell r="E2758">
            <v>43145.8</v>
          </cell>
          <cell r="F2758">
            <v>251.24</v>
          </cell>
          <cell r="G2758">
            <v>43397.04</v>
          </cell>
          <cell r="H2758">
            <v>15</v>
          </cell>
        </row>
        <row r="2759">
          <cell r="B2759" t="str">
            <v>43.03.212</v>
          </cell>
          <cell r="C2759" t="str">
            <v>Aquecedor de passagem elétrico individual, baixa pressão - 5.000 W / 6.400 W</v>
          </cell>
          <cell r="D2759" t="str">
            <v>UN</v>
          </cell>
          <cell r="E2759">
            <v>595.38</v>
          </cell>
          <cell r="F2759">
            <v>279.14999999999998</v>
          </cell>
          <cell r="G2759">
            <v>874.53</v>
          </cell>
          <cell r="H2759">
            <v>15</v>
          </cell>
        </row>
        <row r="2760">
          <cell r="B2760" t="str">
            <v>43.03.220</v>
          </cell>
          <cell r="C2760" t="str">
            <v>Sistema de aquecimento de passagem a gás com sistema misturador para abastecimento de até 08 duchas</v>
          </cell>
          <cell r="D2760" t="str">
            <v>CJ</v>
          </cell>
          <cell r="E2760">
            <v>20877.580000000002</v>
          </cell>
          <cell r="F2760"/>
          <cell r="G2760">
            <v>20877.580000000002</v>
          </cell>
          <cell r="H2760">
            <v>15</v>
          </cell>
        </row>
        <row r="2761">
          <cell r="B2761" t="str">
            <v>43.03.222</v>
          </cell>
          <cell r="C2761" t="str">
            <v>Sistema de aquecimento de passagem a gás com sistema misturador para abastecimento de até 04 duchas</v>
          </cell>
          <cell r="D2761" t="str">
            <v>CJ</v>
          </cell>
          <cell r="E2761">
            <v>16122.48</v>
          </cell>
          <cell r="F2761"/>
          <cell r="G2761">
            <v>16122.48</v>
          </cell>
          <cell r="H2761">
            <v>15</v>
          </cell>
        </row>
        <row r="2762">
          <cell r="B2762" t="str">
            <v>43.03.500</v>
          </cell>
          <cell r="C2762" t="str">
            <v>Coletor em alumínio para sistema de aquecimento solar com área coletora até 1,60 m²</v>
          </cell>
          <cell r="D2762" t="str">
            <v>UN</v>
          </cell>
          <cell r="E2762">
            <v>1260.8800000000001</v>
          </cell>
          <cell r="F2762">
            <v>57.92</v>
          </cell>
          <cell r="G2762">
            <v>1318.8</v>
          </cell>
          <cell r="H2762">
            <v>15</v>
          </cell>
        </row>
        <row r="2763">
          <cell r="B2763" t="str">
            <v>43.03.510</v>
          </cell>
          <cell r="C2763" t="str">
            <v>Coletor em alumínio para sistema de aquecimento solar com área coletora até 2,00 m²</v>
          </cell>
          <cell r="D2763" t="str">
            <v>UN</v>
          </cell>
          <cell r="E2763">
            <v>1852.11</v>
          </cell>
          <cell r="F2763">
            <v>72.39</v>
          </cell>
          <cell r="G2763">
            <v>1924.5</v>
          </cell>
          <cell r="H2763">
            <v>15</v>
          </cell>
        </row>
        <row r="2764">
          <cell r="B2764" t="str">
            <v>43.03.550</v>
          </cell>
          <cell r="C2764" t="str">
            <v>Reservatório térmico horizontal em aço inoxidável AISI 304, capacidade de 500 litros</v>
          </cell>
          <cell r="D2764" t="str">
            <v>UN</v>
          </cell>
          <cell r="E2764">
            <v>3516.53</v>
          </cell>
          <cell r="F2764">
            <v>78.540000000000006</v>
          </cell>
          <cell r="G2764">
            <v>3595.07</v>
          </cell>
          <cell r="H2764">
            <v>15</v>
          </cell>
        </row>
        <row r="2765">
          <cell r="B2765" t="str">
            <v>43.04</v>
          </cell>
          <cell r="C2765" t="str">
            <v>Torneiras eletricas</v>
          </cell>
          <cell r="D2765"/>
          <cell r="E2765"/>
          <cell r="F2765"/>
          <cell r="G2765"/>
          <cell r="H2765"/>
        </row>
        <row r="2766">
          <cell r="B2766" t="str">
            <v>43.04.020</v>
          </cell>
          <cell r="C2766" t="str">
            <v>Torneira elétrica</v>
          </cell>
          <cell r="D2766" t="str">
            <v>UN</v>
          </cell>
          <cell r="E2766">
            <v>207.23</v>
          </cell>
          <cell r="F2766">
            <v>44.48</v>
          </cell>
          <cell r="G2766">
            <v>251.71</v>
          </cell>
          <cell r="H2766">
            <v>15</v>
          </cell>
        </row>
        <row r="2767">
          <cell r="B2767" t="str">
            <v>43.05</v>
          </cell>
          <cell r="C2767" t="str">
            <v>Exaustor, ventilador e circulador de ar</v>
          </cell>
          <cell r="D2767"/>
          <cell r="E2767"/>
          <cell r="F2767"/>
          <cell r="G2767"/>
          <cell r="H2767"/>
        </row>
        <row r="2768">
          <cell r="B2768" t="str">
            <v>43.05.030</v>
          </cell>
          <cell r="C2768" t="str">
            <v>Exaustor elétrico em plástico, vazão de 150 a 190m³/h</v>
          </cell>
          <cell r="D2768" t="str">
            <v>UN</v>
          </cell>
          <cell r="E2768">
            <v>419.75</v>
          </cell>
          <cell r="F2768">
            <v>55.83</v>
          </cell>
          <cell r="G2768">
            <v>475.58</v>
          </cell>
          <cell r="H2768">
            <v>15</v>
          </cell>
        </row>
        <row r="2769">
          <cell r="B2769" t="str">
            <v>43.05.100</v>
          </cell>
          <cell r="C2769" t="str">
            <v>Insuflador de ar compacto, para renovação de ar em ambientes, vazão máxima 93 m³/h</v>
          </cell>
          <cell r="D2769" t="str">
            <v>UN</v>
          </cell>
          <cell r="E2769">
            <v>322.39999999999998</v>
          </cell>
          <cell r="F2769">
            <v>55.83</v>
          </cell>
          <cell r="G2769">
            <v>378.23</v>
          </cell>
          <cell r="H2769">
            <v>15</v>
          </cell>
        </row>
        <row r="2770">
          <cell r="B2770" t="str">
            <v>43.06</v>
          </cell>
          <cell r="C2770" t="str">
            <v>Emissores de som</v>
          </cell>
          <cell r="D2770"/>
          <cell r="E2770"/>
          <cell r="F2770"/>
          <cell r="G2770"/>
          <cell r="H2770"/>
        </row>
        <row r="2771">
          <cell r="B2771" t="str">
            <v>43.06.010</v>
          </cell>
          <cell r="C2771" t="str">
            <v>Cigarra de embutir 50/60HZ até 127V, com placa</v>
          </cell>
          <cell r="D2771" t="str">
            <v>UN</v>
          </cell>
          <cell r="E2771">
            <v>39.15</v>
          </cell>
          <cell r="F2771">
            <v>27.92</v>
          </cell>
          <cell r="G2771">
            <v>67.069999999999993</v>
          </cell>
          <cell r="H2771">
            <v>15</v>
          </cell>
        </row>
        <row r="2772">
          <cell r="B2772" t="str">
            <v>43.07</v>
          </cell>
          <cell r="C2772" t="str">
            <v>Aparelho condicionador de ar</v>
          </cell>
          <cell r="D2772"/>
          <cell r="E2772"/>
          <cell r="F2772"/>
          <cell r="G2772"/>
          <cell r="H2772"/>
        </row>
        <row r="2773">
          <cell r="B2773" t="str">
            <v>43.07.070</v>
          </cell>
          <cell r="C2773" t="str">
            <v>Ar condicionado a frio, tipo split piso teto com capacidade de 48.000 BTU/h</v>
          </cell>
          <cell r="D2773" t="str">
            <v>CJ</v>
          </cell>
          <cell r="E2773">
            <v>14770.14</v>
          </cell>
          <cell r="F2773">
            <v>453.1</v>
          </cell>
          <cell r="G2773">
            <v>15223.24</v>
          </cell>
          <cell r="H2773">
            <v>15</v>
          </cell>
        </row>
        <row r="2774">
          <cell r="B2774" t="str">
            <v>43.07.300</v>
          </cell>
          <cell r="C2774" t="str">
            <v>Ar condicionado a frio, tipo split cassete com capacidade de 18.000 BTU/h</v>
          </cell>
          <cell r="D2774" t="str">
            <v>CJ</v>
          </cell>
          <cell r="E2774">
            <v>8730.01</v>
          </cell>
          <cell r="F2774">
            <v>438.86</v>
          </cell>
          <cell r="G2774">
            <v>9168.8700000000008</v>
          </cell>
          <cell r="H2774">
            <v>15</v>
          </cell>
        </row>
        <row r="2775">
          <cell r="B2775" t="str">
            <v>43.07.310</v>
          </cell>
          <cell r="C2775" t="str">
            <v>Ar condicionado a frio, tipo split cassete com capacidade de 24.000 BTU/h</v>
          </cell>
          <cell r="D2775" t="str">
            <v>CJ</v>
          </cell>
          <cell r="E2775">
            <v>10435.969999999999</v>
          </cell>
          <cell r="F2775">
            <v>453.1</v>
          </cell>
          <cell r="G2775">
            <v>10889.07</v>
          </cell>
          <cell r="H2775">
            <v>15</v>
          </cell>
        </row>
        <row r="2776">
          <cell r="B2776" t="str">
            <v>43.07.320</v>
          </cell>
          <cell r="C2776" t="str">
            <v>Ar condicionado a frio, tipo split cassete com capacidade de 36.000 BTU/h</v>
          </cell>
          <cell r="D2776" t="str">
            <v>CJ</v>
          </cell>
          <cell r="E2776">
            <v>14648.34</v>
          </cell>
          <cell r="F2776">
            <v>453.1</v>
          </cell>
          <cell r="G2776">
            <v>15101.44</v>
          </cell>
          <cell r="H2776">
            <v>15</v>
          </cell>
        </row>
        <row r="2777">
          <cell r="B2777" t="str">
            <v>43.07.330</v>
          </cell>
          <cell r="C2777" t="str">
            <v>Ar condicionado a frio, tipo split parede com capacidade de 12.000 BTU/h</v>
          </cell>
          <cell r="D2777" t="str">
            <v>CJ</v>
          </cell>
          <cell r="E2777">
            <v>3711.01</v>
          </cell>
          <cell r="F2777">
            <v>438.86</v>
          </cell>
          <cell r="G2777">
            <v>4149.87</v>
          </cell>
          <cell r="H2777">
            <v>15</v>
          </cell>
        </row>
        <row r="2778">
          <cell r="B2778" t="str">
            <v>43.07.340</v>
          </cell>
          <cell r="C2778" t="str">
            <v>Ar condicionado a frio, tipo split parede com capacidade de 18.000 BTU/h</v>
          </cell>
          <cell r="D2778" t="str">
            <v>CJ</v>
          </cell>
          <cell r="E2778">
            <v>5101.3500000000004</v>
          </cell>
          <cell r="F2778">
            <v>438.86</v>
          </cell>
          <cell r="G2778">
            <v>5540.21</v>
          </cell>
          <cell r="H2778">
            <v>15</v>
          </cell>
        </row>
        <row r="2779">
          <cell r="B2779" t="str">
            <v>43.07.350</v>
          </cell>
          <cell r="C2779" t="str">
            <v>Ar condicionado a frio, tipo split parede com capacidade de 24.000 BTU/h</v>
          </cell>
          <cell r="D2779" t="str">
            <v>CJ</v>
          </cell>
          <cell r="E2779">
            <v>8285.0400000000009</v>
          </cell>
          <cell r="F2779">
            <v>453.1</v>
          </cell>
          <cell r="G2779">
            <v>8738.14</v>
          </cell>
          <cell r="H2779">
            <v>15</v>
          </cell>
        </row>
        <row r="2780">
          <cell r="B2780" t="str">
            <v>43.07.360</v>
          </cell>
          <cell r="C2780" t="str">
            <v>Ar condicionado a frio, tipo split parede com capacidade de 30.000 BTU/h</v>
          </cell>
          <cell r="D2780" t="str">
            <v>CJ</v>
          </cell>
          <cell r="E2780">
            <v>8615.59</v>
          </cell>
          <cell r="F2780">
            <v>453.1</v>
          </cell>
          <cell r="G2780">
            <v>9068.69</v>
          </cell>
          <cell r="H2780">
            <v>15</v>
          </cell>
        </row>
        <row r="2781">
          <cell r="B2781" t="str">
            <v>43.07.380</v>
          </cell>
          <cell r="C2781" t="str">
            <v>Ar condicionado a frio, tipo split piso teto com capacidade de 24.000 BTU/h</v>
          </cell>
          <cell r="D2781" t="str">
            <v>CJ</v>
          </cell>
          <cell r="E2781">
            <v>7878.75</v>
          </cell>
          <cell r="F2781">
            <v>453.1</v>
          </cell>
          <cell r="G2781">
            <v>8331.85</v>
          </cell>
          <cell r="H2781">
            <v>15</v>
          </cell>
        </row>
        <row r="2782">
          <cell r="B2782" t="str">
            <v>43.07.390</v>
          </cell>
          <cell r="C2782" t="str">
            <v>Ar condicionado a frio, tipo split piso teto com capacidade de 36.000 BTU/h</v>
          </cell>
          <cell r="D2782" t="str">
            <v>CJ</v>
          </cell>
          <cell r="E2782">
            <v>11800.74</v>
          </cell>
          <cell r="F2782">
            <v>453.1</v>
          </cell>
          <cell r="G2782">
            <v>12253.84</v>
          </cell>
          <cell r="H2782">
            <v>15</v>
          </cell>
        </row>
        <row r="2783">
          <cell r="B2783" t="str">
            <v>43.08</v>
          </cell>
          <cell r="C2783" t="str">
            <v>Equipamentos para sistema VRF ar condicionado</v>
          </cell>
          <cell r="D2783"/>
          <cell r="E2783"/>
          <cell r="F2783"/>
          <cell r="G2783"/>
          <cell r="H2783"/>
        </row>
        <row r="2784">
          <cell r="B2784" t="str">
            <v>43.08.001</v>
          </cell>
          <cell r="C2784" t="str">
            <v>Condensador para sistema VRF de ar condicionado, capacidade até 6 TR</v>
          </cell>
          <cell r="D2784" t="str">
            <v>UN</v>
          </cell>
          <cell r="E2784">
            <v>45653.72</v>
          </cell>
          <cell r="F2784">
            <v>1024.72</v>
          </cell>
          <cell r="G2784">
            <v>46678.44</v>
          </cell>
          <cell r="H2784">
            <v>15</v>
          </cell>
        </row>
        <row r="2785">
          <cell r="B2785" t="str">
            <v>43.08.002</v>
          </cell>
          <cell r="C2785" t="str">
            <v>Condensador para sistema VRF de ar condicionado, capacidade de 8 TR a 10 TR</v>
          </cell>
          <cell r="D2785" t="str">
            <v>UN</v>
          </cell>
          <cell r="E2785">
            <v>52773.67</v>
          </cell>
          <cell r="F2785">
            <v>1024.72</v>
          </cell>
          <cell r="G2785">
            <v>53798.39</v>
          </cell>
          <cell r="H2785">
            <v>15</v>
          </cell>
        </row>
        <row r="2786">
          <cell r="B2786" t="str">
            <v>43.08.003</v>
          </cell>
          <cell r="C2786" t="str">
            <v>Condensador para sistema VRF de ar condicionado, capacidade de 11 TR a 13 TR</v>
          </cell>
          <cell r="D2786" t="str">
            <v>UN</v>
          </cell>
          <cell r="E2786">
            <v>60976.09</v>
          </cell>
          <cell r="F2786">
            <v>1024.72</v>
          </cell>
          <cell r="G2786">
            <v>62000.81</v>
          </cell>
          <cell r="H2786">
            <v>15</v>
          </cell>
        </row>
        <row r="2787">
          <cell r="B2787" t="str">
            <v>43.08.004</v>
          </cell>
          <cell r="C2787" t="str">
            <v>Condensador para sistema VRF de ar condicionado, capacidade de 14 TR a 16 TR</v>
          </cell>
          <cell r="D2787" t="str">
            <v>UN</v>
          </cell>
          <cell r="E2787">
            <v>67950.960000000006</v>
          </cell>
          <cell r="F2787">
            <v>1024.72</v>
          </cell>
          <cell r="G2787">
            <v>68975.679999999993</v>
          </cell>
          <cell r="H2787">
            <v>15</v>
          </cell>
        </row>
        <row r="2788">
          <cell r="B2788" t="str">
            <v>43.08.020</v>
          </cell>
          <cell r="C2788" t="str">
            <v>Evaporador para sistema VRF de ar condicionado, tipo parede, capacidade de 1 TR</v>
          </cell>
          <cell r="D2788" t="str">
            <v>UN</v>
          </cell>
          <cell r="E2788">
            <v>4389.62</v>
          </cell>
          <cell r="F2788">
            <v>896.63</v>
          </cell>
          <cell r="G2788">
            <v>5286.25</v>
          </cell>
          <cell r="H2788">
            <v>15</v>
          </cell>
        </row>
        <row r="2789">
          <cell r="B2789" t="str">
            <v>43.08.021</v>
          </cell>
          <cell r="C2789" t="str">
            <v>Evaporador para sistema VRF de ar condicionado, tipo parede, capacidade de 2 TR</v>
          </cell>
          <cell r="D2789" t="str">
            <v>UN</v>
          </cell>
          <cell r="E2789">
            <v>5675.02</v>
          </cell>
          <cell r="F2789">
            <v>896.63</v>
          </cell>
          <cell r="G2789">
            <v>6571.65</v>
          </cell>
          <cell r="H2789">
            <v>15</v>
          </cell>
        </row>
        <row r="2790">
          <cell r="B2790" t="str">
            <v>43.08.022</v>
          </cell>
          <cell r="C2790" t="str">
            <v>Evaporador para sistema VRF de ar condicionado, tipo parede, capacidade de 3 TR</v>
          </cell>
          <cell r="D2790" t="str">
            <v>UN</v>
          </cell>
          <cell r="E2790">
            <v>7630.65</v>
          </cell>
          <cell r="F2790">
            <v>896.63</v>
          </cell>
          <cell r="G2790">
            <v>8527.2800000000007</v>
          </cell>
          <cell r="H2790">
            <v>15</v>
          </cell>
        </row>
        <row r="2791">
          <cell r="B2791" t="str">
            <v>43.08.030</v>
          </cell>
          <cell r="C2791" t="str">
            <v>Evaporador para sistema VRF de ar condicionado, tipo piso teto, capacidade de 1 TR</v>
          </cell>
          <cell r="D2791" t="str">
            <v>UN</v>
          </cell>
          <cell r="E2791">
            <v>4886.66</v>
          </cell>
          <cell r="F2791">
            <v>896.63</v>
          </cell>
          <cell r="G2791">
            <v>5783.29</v>
          </cell>
          <cell r="H2791">
            <v>15</v>
          </cell>
        </row>
        <row r="2792">
          <cell r="B2792" t="str">
            <v>43.08.031</v>
          </cell>
          <cell r="C2792" t="str">
            <v>Evaporador para sistema VRF de ar condicionado, tipo piso teto, capacidade de 2 TR</v>
          </cell>
          <cell r="D2792" t="str">
            <v>UN</v>
          </cell>
          <cell r="E2792">
            <v>5626.81</v>
          </cell>
          <cell r="F2792">
            <v>896.63</v>
          </cell>
          <cell r="G2792">
            <v>6523.44</v>
          </cell>
          <cell r="H2792">
            <v>15</v>
          </cell>
        </row>
        <row r="2793">
          <cell r="B2793" t="str">
            <v>43.08.032</v>
          </cell>
          <cell r="C2793" t="str">
            <v>Evaporador para sistema VRF de ar condicionado, tipo piso teto, capacidade de 3 TR</v>
          </cell>
          <cell r="D2793" t="str">
            <v>UN</v>
          </cell>
          <cell r="E2793">
            <v>6680.42</v>
          </cell>
          <cell r="F2793">
            <v>896.63</v>
          </cell>
          <cell r="G2793">
            <v>7577.05</v>
          </cell>
          <cell r="H2793">
            <v>15</v>
          </cell>
        </row>
        <row r="2794">
          <cell r="B2794" t="str">
            <v>43.08.033</v>
          </cell>
          <cell r="C2794" t="str">
            <v>Evaporador para sistema VRF de ar condicionado, tipo piso teto, capacidade de 4 TR</v>
          </cell>
          <cell r="D2794" t="str">
            <v>UN</v>
          </cell>
          <cell r="E2794">
            <v>7737.41</v>
          </cell>
          <cell r="F2794">
            <v>896.63</v>
          </cell>
          <cell r="G2794">
            <v>8634.0400000000009</v>
          </cell>
          <cell r="H2794">
            <v>15</v>
          </cell>
        </row>
        <row r="2795">
          <cell r="B2795" t="str">
            <v>43.08.040</v>
          </cell>
          <cell r="C2795" t="str">
            <v>Evaporador para sistema VRF de ar condicionado, tipo cassete, capacidade de 1 TR</v>
          </cell>
          <cell r="D2795" t="str">
            <v>UN</v>
          </cell>
          <cell r="E2795">
            <v>4509.9399999999996</v>
          </cell>
          <cell r="F2795">
            <v>896.63</v>
          </cell>
          <cell r="G2795">
            <v>5406.57</v>
          </cell>
          <cell r="H2795">
            <v>15</v>
          </cell>
        </row>
        <row r="2796">
          <cell r="B2796" t="str">
            <v>43.08.041</v>
          </cell>
          <cell r="C2796" t="str">
            <v>Evaporador para sistema VRF de ar condicionado, tipo cassete, capacidade de 2 TR</v>
          </cell>
          <cell r="D2796" t="str">
            <v>UN</v>
          </cell>
          <cell r="E2796">
            <v>5123.88</v>
          </cell>
          <cell r="F2796">
            <v>896.63</v>
          </cell>
          <cell r="G2796">
            <v>6020.51</v>
          </cell>
          <cell r="H2796">
            <v>15</v>
          </cell>
        </row>
        <row r="2797">
          <cell r="B2797" t="str">
            <v>43.08.042</v>
          </cell>
          <cell r="C2797" t="str">
            <v>Evaporador para sistema VRF de ar condicionado, tipo cassete, capacidade de 3 TR</v>
          </cell>
          <cell r="D2797" t="str">
            <v>UN</v>
          </cell>
          <cell r="E2797">
            <v>5561.41</v>
          </cell>
          <cell r="F2797">
            <v>896.63</v>
          </cell>
          <cell r="G2797">
            <v>6458.04</v>
          </cell>
          <cell r="H2797">
            <v>15</v>
          </cell>
        </row>
        <row r="2798">
          <cell r="B2798" t="str">
            <v>43.08.043</v>
          </cell>
          <cell r="C2798" t="str">
            <v>Evaporador para sistema VRF de ar condicionado, tipo cassete, capacidade de 4 TR</v>
          </cell>
          <cell r="D2798" t="str">
            <v>UN</v>
          </cell>
          <cell r="E2798">
            <v>5743.82</v>
          </cell>
          <cell r="F2798">
            <v>896.63</v>
          </cell>
          <cell r="G2798">
            <v>6640.45</v>
          </cell>
          <cell r="H2798">
            <v>15</v>
          </cell>
        </row>
        <row r="2799">
          <cell r="B2799" t="str">
            <v>43.10</v>
          </cell>
          <cell r="C2799" t="str">
            <v>Bombas centrifugas, uso geral</v>
          </cell>
          <cell r="D2799"/>
          <cell r="E2799"/>
          <cell r="F2799"/>
          <cell r="G2799"/>
          <cell r="H2799"/>
        </row>
        <row r="2800">
          <cell r="B2800" t="str">
            <v>43.10.050</v>
          </cell>
          <cell r="C2800" t="str">
            <v>Conjunto motor-bomba (centrífuga) 10 cv, monoestágio, Hman= 24 a 36 mca, Q= 53 a 45 m³/h</v>
          </cell>
          <cell r="D2800" t="str">
            <v>UN</v>
          </cell>
          <cell r="E2800">
            <v>11389.2</v>
          </cell>
          <cell r="F2800">
            <v>314.16000000000003</v>
          </cell>
          <cell r="G2800">
            <v>11703.36</v>
          </cell>
          <cell r="H2800">
            <v>15</v>
          </cell>
        </row>
        <row r="2801">
          <cell r="B2801" t="str">
            <v>43.10.090</v>
          </cell>
          <cell r="C2801" t="str">
            <v>Conjunto motor-bomba (centrífuga) 20 cv, monoestágio, Hman= 40 a 70 mca, Q= 76 a 28 m³/h</v>
          </cell>
          <cell r="D2801" t="str">
            <v>UN</v>
          </cell>
          <cell r="E2801">
            <v>19927.3</v>
          </cell>
          <cell r="F2801">
            <v>314.16000000000003</v>
          </cell>
          <cell r="G2801">
            <v>20241.46</v>
          </cell>
          <cell r="H2801">
            <v>15</v>
          </cell>
        </row>
        <row r="2802">
          <cell r="B2802" t="str">
            <v>43.10.110</v>
          </cell>
          <cell r="C2802" t="str">
            <v>Conjunto motor-bomba (centrífuga) 5 cv, monoestágio, Hmam= 14 a 26 mca, Q= 56 a 30 m³/h</v>
          </cell>
          <cell r="D2802" t="str">
            <v>UN</v>
          </cell>
          <cell r="E2802">
            <v>5642.45</v>
          </cell>
          <cell r="F2802">
            <v>314.16000000000003</v>
          </cell>
          <cell r="G2802">
            <v>5956.61</v>
          </cell>
          <cell r="H2802">
            <v>15</v>
          </cell>
        </row>
        <row r="2803">
          <cell r="B2803" t="str">
            <v>43.10.130</v>
          </cell>
          <cell r="C2803" t="str">
            <v>Conjunto motor-bomba (centrífuga) 3/4 cv, monoestágio, Hman= 10 a 16 mca, Q= 12,7 a 8 m³/h</v>
          </cell>
          <cell r="D2803" t="str">
            <v>UN</v>
          </cell>
          <cell r="E2803">
            <v>2653.06</v>
          </cell>
          <cell r="F2803">
            <v>314.16000000000003</v>
          </cell>
          <cell r="G2803">
            <v>2967.22</v>
          </cell>
          <cell r="H2803">
            <v>15</v>
          </cell>
        </row>
        <row r="2804">
          <cell r="B2804" t="str">
            <v>43.10.210</v>
          </cell>
          <cell r="C2804" t="str">
            <v>Conjunto motor-bomba (centrífuga) 60 cv, monoestágio, Hman= 90 a 125 mca, Q= 115 a 50 m³/h</v>
          </cell>
          <cell r="D2804" t="str">
            <v>UN</v>
          </cell>
          <cell r="E2804">
            <v>49329.82</v>
          </cell>
          <cell r="F2804">
            <v>314.16000000000003</v>
          </cell>
          <cell r="G2804">
            <v>49643.98</v>
          </cell>
          <cell r="H2804">
            <v>15</v>
          </cell>
        </row>
        <row r="2805">
          <cell r="B2805" t="str">
            <v>43.10.230</v>
          </cell>
          <cell r="C2805" t="str">
            <v>Conjunto motor-bomba (centrífuga) 2 cv, monoestágio, Hman= 12 a 27 mca, Q= 25 a 8 m³/h</v>
          </cell>
          <cell r="D2805" t="str">
            <v>UN</v>
          </cell>
          <cell r="E2805">
            <v>3890.11</v>
          </cell>
          <cell r="F2805">
            <v>314.16000000000003</v>
          </cell>
          <cell r="G2805">
            <v>4204.2700000000004</v>
          </cell>
          <cell r="H2805">
            <v>15</v>
          </cell>
        </row>
        <row r="2806">
          <cell r="B2806" t="str">
            <v>43.10.250</v>
          </cell>
          <cell r="C2806" t="str">
            <v>Conjunto motor-bomba (centrífuga) 15 cv, monoestágio, Hman= 30 a 60 mca, Q= 82 a 20 m³/h</v>
          </cell>
          <cell r="D2806" t="str">
            <v>UN</v>
          </cell>
          <cell r="E2806">
            <v>12057.6</v>
          </cell>
          <cell r="F2806">
            <v>314.16000000000003</v>
          </cell>
          <cell r="G2806">
            <v>12371.76</v>
          </cell>
          <cell r="H2806">
            <v>15</v>
          </cell>
        </row>
        <row r="2807">
          <cell r="B2807" t="str">
            <v>43.10.290</v>
          </cell>
          <cell r="C2807" t="str">
            <v>Conjunto motor-bomba (centrífuga) 5 cv, monoestágio, Hman= 24 a 33 mca, Q= 41,6 a 35,2 m³/h</v>
          </cell>
          <cell r="D2807" t="str">
            <v>UN</v>
          </cell>
          <cell r="E2807">
            <v>5348.16</v>
          </cell>
          <cell r="F2807">
            <v>314.16000000000003</v>
          </cell>
          <cell r="G2807">
            <v>5662.32</v>
          </cell>
          <cell r="H2807">
            <v>15</v>
          </cell>
        </row>
        <row r="2808">
          <cell r="B2808" t="str">
            <v>43.10.450</v>
          </cell>
          <cell r="C2808" t="str">
            <v>Conjunto motor-bomba (centrífuga) 30 cv, monoestágio, Hman= 20 a 50 mca, Q= 197 a 112 m³/h</v>
          </cell>
          <cell r="D2808" t="str">
            <v>UN</v>
          </cell>
          <cell r="E2808">
            <v>18666.05</v>
          </cell>
          <cell r="F2808">
            <v>314.16000000000003</v>
          </cell>
          <cell r="G2808">
            <v>18980.21</v>
          </cell>
          <cell r="H2808">
            <v>15</v>
          </cell>
        </row>
        <row r="2809">
          <cell r="B2809" t="str">
            <v>43.10.452</v>
          </cell>
          <cell r="C2809" t="str">
            <v>Conjunto motor-bomba (centrífuga) 1,5 cv, multiestágio, Hman= 20 a 35 mca, Q= 7,1 a 4,5 m³/h</v>
          </cell>
          <cell r="D2809" t="str">
            <v>UN</v>
          </cell>
          <cell r="E2809">
            <v>3896.77</v>
          </cell>
          <cell r="F2809">
            <v>314.16000000000003</v>
          </cell>
          <cell r="G2809">
            <v>4210.93</v>
          </cell>
          <cell r="H2809">
            <v>15</v>
          </cell>
        </row>
        <row r="2810">
          <cell r="B2810" t="str">
            <v>43.10.454</v>
          </cell>
          <cell r="C2810" t="str">
            <v>Conjunto motor-bomba (centrífuga) 3 cv, multiestágio, Hman= 30 a 45 mca, Q= 12,4 a 8,4 m³/h</v>
          </cell>
          <cell r="D2810" t="str">
            <v>UN</v>
          </cell>
          <cell r="E2810">
            <v>6086.12</v>
          </cell>
          <cell r="F2810">
            <v>314.16000000000003</v>
          </cell>
          <cell r="G2810">
            <v>6400.28</v>
          </cell>
          <cell r="H2810">
            <v>15</v>
          </cell>
        </row>
        <row r="2811">
          <cell r="B2811" t="str">
            <v>43.10.456</v>
          </cell>
          <cell r="C2811" t="str">
            <v>Conjunto motor-bomba (centrífuga) 3 cv, multiestágio, Hman= 35 a 60 mca, Q= 7,8 a 5,8 m³/h</v>
          </cell>
          <cell r="D2811" t="str">
            <v>UN</v>
          </cell>
          <cell r="E2811">
            <v>6093.44</v>
          </cell>
          <cell r="F2811">
            <v>314.16000000000003</v>
          </cell>
          <cell r="G2811">
            <v>6407.6</v>
          </cell>
          <cell r="H2811">
            <v>15</v>
          </cell>
        </row>
        <row r="2812">
          <cell r="B2812" t="str">
            <v>43.10.480</v>
          </cell>
          <cell r="C2812" t="str">
            <v>Conjunto motor-bomba (centrífuga) 7,5 cv, multiestágio, Hman= 30 a 80 mca, Q= 21,6 a 12,0 m³/h</v>
          </cell>
          <cell r="D2812" t="str">
            <v>UN</v>
          </cell>
          <cell r="E2812">
            <v>9453.07</v>
          </cell>
          <cell r="F2812">
            <v>314.16000000000003</v>
          </cell>
          <cell r="G2812">
            <v>9767.23</v>
          </cell>
          <cell r="H2812">
            <v>15</v>
          </cell>
        </row>
        <row r="2813">
          <cell r="B2813" t="str">
            <v>43.10.490</v>
          </cell>
          <cell r="C2813" t="str">
            <v>Conjunto motor-bomba (centrífuga) 5 cv, multiestágio, Hman= 25 a 50 mca, Q= 21,0 a 13,3 m³/h</v>
          </cell>
          <cell r="D2813" t="str">
            <v>UN</v>
          </cell>
          <cell r="E2813">
            <v>6546.32</v>
          </cell>
          <cell r="F2813">
            <v>314.16000000000003</v>
          </cell>
          <cell r="G2813">
            <v>6860.48</v>
          </cell>
          <cell r="H2813">
            <v>15</v>
          </cell>
        </row>
        <row r="2814">
          <cell r="B2814" t="str">
            <v>43.10.620</v>
          </cell>
          <cell r="C2814" t="str">
            <v>Conjunto motor-bomba (centrífuga), 0,5 cv, monoestágio, Hman= 10 a 20 mca, Q= 7,5 a 1,5 m³/h</v>
          </cell>
          <cell r="D2814" t="str">
            <v>UN</v>
          </cell>
          <cell r="E2814">
            <v>2153.12</v>
          </cell>
          <cell r="F2814">
            <v>314.16000000000003</v>
          </cell>
          <cell r="G2814">
            <v>2467.2800000000002</v>
          </cell>
          <cell r="H2814">
            <v>15</v>
          </cell>
        </row>
        <row r="2815">
          <cell r="B2815" t="str">
            <v>43.10.670</v>
          </cell>
          <cell r="C2815" t="str">
            <v>Conjunto motor-bomba (centrífuga) 0,5 cv, monoestágio, trifásico, Hman= 9 a 21 mca, Q= 8,3 a 2,0 m³/h</v>
          </cell>
          <cell r="D2815" t="str">
            <v>UN</v>
          </cell>
          <cell r="E2815">
            <v>1448.49</v>
          </cell>
          <cell r="F2815">
            <v>314.16000000000003</v>
          </cell>
          <cell r="G2815">
            <v>1762.65</v>
          </cell>
          <cell r="H2815">
            <v>15</v>
          </cell>
        </row>
        <row r="2816">
          <cell r="B2816" t="str">
            <v>43.10.730</v>
          </cell>
          <cell r="C2816" t="str">
            <v>Conjunto motor-bomba (centrífuga) 30 cv, monoestágio trifásico, Hman= 70 a 94 mca, Q= 34,80 a 61,7 m³/h</v>
          </cell>
          <cell r="D2816" t="str">
            <v>UN</v>
          </cell>
          <cell r="E2816">
            <v>22698.25</v>
          </cell>
          <cell r="F2816">
            <v>314.16000000000003</v>
          </cell>
          <cell r="G2816">
            <v>23012.41</v>
          </cell>
          <cell r="H2816">
            <v>15</v>
          </cell>
        </row>
        <row r="2817">
          <cell r="B2817" t="str">
            <v>43.10.740</v>
          </cell>
          <cell r="C2817" t="str">
            <v>Conjunto motor-bomba (centrífuga) 20 cv, monoestágio trifásico, Hman= 62 a 90 mca, Q= 21,1 a 43,8 m³/h</v>
          </cell>
          <cell r="D2817" t="str">
            <v>UN</v>
          </cell>
          <cell r="E2817">
            <v>16137.2</v>
          </cell>
          <cell r="F2817">
            <v>314.16000000000003</v>
          </cell>
          <cell r="G2817">
            <v>16451.36</v>
          </cell>
          <cell r="H2817">
            <v>15</v>
          </cell>
        </row>
        <row r="2818">
          <cell r="B2818" t="str">
            <v>43.10.750</v>
          </cell>
          <cell r="C2818" t="str">
            <v>Conjunto motor-bomba (centrífuga) 1 cv, monoestágio trifásico, Hman= 8 a 25 mca e Q= 11 a 1,50 m³/h</v>
          </cell>
          <cell r="D2818" t="str">
            <v>UN</v>
          </cell>
          <cell r="E2818">
            <v>2759.73</v>
          </cell>
          <cell r="F2818">
            <v>314.16000000000003</v>
          </cell>
          <cell r="G2818">
            <v>3073.89</v>
          </cell>
          <cell r="H2818">
            <v>15</v>
          </cell>
        </row>
        <row r="2819">
          <cell r="B2819" t="str">
            <v>43.10.770</v>
          </cell>
          <cell r="C2819" t="str">
            <v>Conjunto motor-bomba (centrífuga) 40 cv, monoestágio trifásico, Hman= 45 a 75 mca e Q= 120 a 75 m³/h</v>
          </cell>
          <cell r="D2819" t="str">
            <v>UN</v>
          </cell>
          <cell r="E2819">
            <v>25082.45</v>
          </cell>
          <cell r="F2819">
            <v>314.16000000000003</v>
          </cell>
          <cell r="G2819">
            <v>25396.61</v>
          </cell>
          <cell r="H2819">
            <v>15</v>
          </cell>
        </row>
        <row r="2820">
          <cell r="B2820" t="str">
            <v>43.10.780</v>
          </cell>
          <cell r="C2820" t="str">
            <v>Conjunto motor-bomba (centrífuga) 50 cv, monoestágio trifásico, Hman= 61 a 81 mca e Q= 170 a 80 m³/h</v>
          </cell>
          <cell r="D2820" t="str">
            <v>UN</v>
          </cell>
          <cell r="E2820">
            <v>29695.03</v>
          </cell>
          <cell r="F2820">
            <v>314.16000000000003</v>
          </cell>
          <cell r="G2820">
            <v>30009.19</v>
          </cell>
          <cell r="H2820">
            <v>15</v>
          </cell>
        </row>
        <row r="2821">
          <cell r="B2821" t="str">
            <v>43.10.790</v>
          </cell>
          <cell r="C2821" t="str">
            <v>Conjunto motor-bomba (centrífuga) 1 cv, multiestágio trifásico, Hman= 15 a 30 mca, Q= 6,5 a 4,2 m³/h</v>
          </cell>
          <cell r="D2821" t="str">
            <v>UN</v>
          </cell>
          <cell r="E2821">
            <v>2126.14</v>
          </cell>
          <cell r="F2821">
            <v>314.16000000000003</v>
          </cell>
          <cell r="G2821">
            <v>2440.3000000000002</v>
          </cell>
          <cell r="H2821">
            <v>15</v>
          </cell>
        </row>
        <row r="2822">
          <cell r="B2822" t="str">
            <v>43.10.794</v>
          </cell>
          <cell r="C2822" t="str">
            <v>Conjunto motor-bomba (centrífuga) 1 cv, multiestágio trifásico, Hman= 70 a 115 mca e Q= 1,0 a 1,6 m³/h</v>
          </cell>
          <cell r="D2822" t="str">
            <v>UN</v>
          </cell>
          <cell r="E2822">
            <v>4656.82</v>
          </cell>
          <cell r="F2822">
            <v>314.16000000000003</v>
          </cell>
          <cell r="G2822">
            <v>4970.9799999999996</v>
          </cell>
          <cell r="H2822">
            <v>15</v>
          </cell>
        </row>
        <row r="2823">
          <cell r="B2823" t="str">
            <v>43.11</v>
          </cell>
          <cell r="C2823" t="str">
            <v>Bombas submersiveis</v>
          </cell>
          <cell r="D2823"/>
          <cell r="E2823"/>
          <cell r="F2823"/>
          <cell r="G2823"/>
          <cell r="H2823"/>
        </row>
        <row r="2824">
          <cell r="B2824" t="str">
            <v>43.11.050</v>
          </cell>
          <cell r="C2824" t="str">
            <v>Conjunto motor-bomba submersível para poço profundo de 6´, Q= 10 a 20m³/h, Hman= 80 a 48 mca, até 6 HP</v>
          </cell>
          <cell r="D2824" t="str">
            <v>UN</v>
          </cell>
          <cell r="E2824">
            <v>11100.55</v>
          </cell>
          <cell r="F2824">
            <v>669.96</v>
          </cell>
          <cell r="G2824">
            <v>11770.51</v>
          </cell>
          <cell r="H2824">
            <v>15</v>
          </cell>
        </row>
        <row r="2825">
          <cell r="B2825" t="str">
            <v>43.11.060</v>
          </cell>
          <cell r="C2825" t="str">
            <v>Conjunto motor-bomba submersível para poço profundo de 6´, Q= 10 a 20m³/h, Hman= 108 a 64,5 mca, 8 HP</v>
          </cell>
          <cell r="D2825" t="str">
            <v>UN</v>
          </cell>
          <cell r="E2825">
            <v>10291.41</v>
          </cell>
          <cell r="F2825">
            <v>669.96</v>
          </cell>
          <cell r="G2825">
            <v>10961.37</v>
          </cell>
          <cell r="H2825">
            <v>15</v>
          </cell>
        </row>
        <row r="2826">
          <cell r="B2826" t="str">
            <v>43.11.100</v>
          </cell>
          <cell r="C2826" t="str">
            <v>Conjunto motor-bomba submersível para poço profundo de 6´, Q= 10 a 20m³/h, Hman= 274 a 170 mca, 20 HP</v>
          </cell>
          <cell r="D2826" t="str">
            <v>UN</v>
          </cell>
          <cell r="E2826">
            <v>18729.54</v>
          </cell>
          <cell r="F2826">
            <v>669.96</v>
          </cell>
          <cell r="G2826">
            <v>19399.5</v>
          </cell>
          <cell r="H2826">
            <v>15</v>
          </cell>
        </row>
        <row r="2827">
          <cell r="B2827" t="str">
            <v>43.11.110</v>
          </cell>
          <cell r="C2827" t="str">
            <v>Conjunto motor-bomba submersível para poço profundo de 6´, Q= 20 a 34m³/h, Hman= 56,5 a 32 mca, até 8 HP</v>
          </cell>
          <cell r="D2827" t="str">
            <v>UN</v>
          </cell>
          <cell r="E2827">
            <v>11037.26</v>
          </cell>
          <cell r="F2827">
            <v>669.96</v>
          </cell>
          <cell r="G2827">
            <v>11707.22</v>
          </cell>
          <cell r="H2827">
            <v>15</v>
          </cell>
        </row>
        <row r="2828">
          <cell r="B2828" t="str">
            <v>43.11.130</v>
          </cell>
          <cell r="C2828" t="str">
            <v>Conjunto motor-bomba submersível para poço profundo de 6´, Q= 20 a 34m³/h, Hman= 92,5 a 53 mca, 12,5 HP</v>
          </cell>
          <cell r="D2828" t="str">
            <v>UN</v>
          </cell>
          <cell r="E2828">
            <v>12665.6</v>
          </cell>
          <cell r="F2828">
            <v>669.96</v>
          </cell>
          <cell r="G2828">
            <v>13335.56</v>
          </cell>
          <cell r="H2828">
            <v>15</v>
          </cell>
        </row>
        <row r="2829">
          <cell r="B2829" t="str">
            <v>43.11.150</v>
          </cell>
          <cell r="C2829" t="str">
            <v>Conjunto motor-bomba submersível para poço profundo de 6´, Q= 20 a 34m³/h, Hman= 152 a 88 mca, 20 HP</v>
          </cell>
          <cell r="D2829" t="str">
            <v>UN</v>
          </cell>
          <cell r="E2829">
            <v>16859.669999999998</v>
          </cell>
          <cell r="F2829">
            <v>669.96</v>
          </cell>
          <cell r="G2829">
            <v>17529.63</v>
          </cell>
          <cell r="H2829">
            <v>15</v>
          </cell>
        </row>
        <row r="2830">
          <cell r="B2830" t="str">
            <v>43.11.320</v>
          </cell>
          <cell r="C2830" t="str">
            <v>Conjunto motor-bomba submersível vertical para esgoto, Q= 4,8 a 25,8 m³/h, Hmam= 19 a 5 mca, potência 1 cv, diâmetro de sólidos até 20mm</v>
          </cell>
          <cell r="D2830" t="str">
            <v>UN</v>
          </cell>
          <cell r="E2830">
            <v>8228.93</v>
          </cell>
          <cell r="F2830">
            <v>446.64</v>
          </cell>
          <cell r="G2830">
            <v>8675.57</v>
          </cell>
          <cell r="H2830">
            <v>15</v>
          </cell>
        </row>
        <row r="2831">
          <cell r="B2831" t="str">
            <v>43.11.330</v>
          </cell>
          <cell r="C2831" t="str">
            <v>Conjunto motor-bomba submersível vertical para esgoto, Q= 4,6 a 57,2 m³/h, Hman= 13 a 4 mca, potência 2 a 3,5 cv, diâmetro de sólidos até 50mm</v>
          </cell>
          <cell r="D2831" t="str">
            <v>UN</v>
          </cell>
          <cell r="E2831">
            <v>11486.16</v>
          </cell>
          <cell r="F2831">
            <v>446.64</v>
          </cell>
          <cell r="G2831">
            <v>11932.8</v>
          </cell>
          <cell r="H2831">
            <v>15</v>
          </cell>
        </row>
        <row r="2832">
          <cell r="B2832" t="str">
            <v>43.11.360</v>
          </cell>
          <cell r="C2832" t="str">
            <v>Conjunto motor-bomba submersível vertical para águas residuais, Q= 2 a16 m³/h, Hman= 12 a 2 mca, potência de 0,5 cv</v>
          </cell>
          <cell r="D2832" t="str">
            <v>UN</v>
          </cell>
          <cell r="E2832">
            <v>2882.25</v>
          </cell>
          <cell r="F2832">
            <v>446.64</v>
          </cell>
          <cell r="G2832">
            <v>3328.89</v>
          </cell>
          <cell r="H2832">
            <v>15</v>
          </cell>
        </row>
        <row r="2833">
          <cell r="B2833" t="str">
            <v>43.11.370</v>
          </cell>
          <cell r="C2833" t="str">
            <v>Conjunto motor-bomba submersível vertical para águas residuais, Q= 3 a 20 m³/h, Hman= 13 a 5 mca, potência de 1 cv</v>
          </cell>
          <cell r="D2833" t="str">
            <v>UN</v>
          </cell>
          <cell r="E2833">
            <v>3566.99</v>
          </cell>
          <cell r="F2833">
            <v>446.64</v>
          </cell>
          <cell r="G2833">
            <v>4013.63</v>
          </cell>
          <cell r="H2833">
            <v>15</v>
          </cell>
        </row>
        <row r="2834">
          <cell r="B2834" t="str">
            <v>43.11.380</v>
          </cell>
          <cell r="C2834" t="str">
            <v>Conjunto motor-bomba submersível vertical para águas residuais, Q= 10 a 50 m³/h, Hman= 22 a 4 mca, potência 4 cv</v>
          </cell>
          <cell r="D2834" t="str">
            <v>UN</v>
          </cell>
          <cell r="E2834">
            <v>6890.19</v>
          </cell>
          <cell r="F2834">
            <v>446.64</v>
          </cell>
          <cell r="G2834">
            <v>7336.83</v>
          </cell>
          <cell r="H2834">
            <v>15</v>
          </cell>
        </row>
        <row r="2835">
          <cell r="B2835" t="str">
            <v>43.11.390</v>
          </cell>
          <cell r="C2835" t="str">
            <v>Conjunto motor-bomba submersível vertical para águas residuais, Q= 8 a 45 m³/h, Hman= 10,5 a 3,5 mca, potência 1,5 cv</v>
          </cell>
          <cell r="D2835" t="str">
            <v>UN</v>
          </cell>
          <cell r="E2835">
            <v>4108.88</v>
          </cell>
          <cell r="F2835">
            <v>446.64</v>
          </cell>
          <cell r="G2835">
            <v>4555.5200000000004</v>
          </cell>
          <cell r="H2835">
            <v>15</v>
          </cell>
        </row>
        <row r="2836">
          <cell r="B2836" t="str">
            <v>43.11.400</v>
          </cell>
          <cell r="C2836" t="str">
            <v>Conjunto motor-bomba submersível vertical para esgoto, Q= 3,4 a 86,3 m³/h, Hman= 14 a 5 mca, potência 5 cv</v>
          </cell>
          <cell r="D2836" t="str">
            <v>UN</v>
          </cell>
          <cell r="E2836">
            <v>13778.5</v>
          </cell>
          <cell r="F2836">
            <v>446.64</v>
          </cell>
          <cell r="G2836">
            <v>14225.14</v>
          </cell>
          <cell r="H2836">
            <v>15</v>
          </cell>
        </row>
        <row r="2837">
          <cell r="B2837" t="str">
            <v>43.11.410</v>
          </cell>
          <cell r="C2837" t="str">
            <v>Conjunto motor-bomba submersível vertical para esgoto, Q= 9,1 a 113,6m³/h, Hman= 20 a 15 mca, potência 10 cv</v>
          </cell>
          <cell r="D2837" t="str">
            <v>UN</v>
          </cell>
          <cell r="E2837">
            <v>28744.34</v>
          </cell>
          <cell r="F2837">
            <v>446.64</v>
          </cell>
          <cell r="G2837">
            <v>29190.98</v>
          </cell>
          <cell r="H2837">
            <v>15</v>
          </cell>
        </row>
        <row r="2838">
          <cell r="B2838" t="str">
            <v>43.11.420</v>
          </cell>
          <cell r="C2838" t="str">
            <v>Conjunto motor-bomba submersível vertical para esgoto, Q=9,3 a 69,0 m³/h, Hman=15 a 7 mca, potência 3cv, diâmetro de sólidos 50/65mm</v>
          </cell>
          <cell r="D2838" t="str">
            <v>UN</v>
          </cell>
          <cell r="E2838">
            <v>8034.22</v>
          </cell>
          <cell r="F2838">
            <v>446.64</v>
          </cell>
          <cell r="G2838">
            <v>8480.86</v>
          </cell>
          <cell r="H2838">
            <v>15</v>
          </cell>
        </row>
        <row r="2839">
          <cell r="B2839" t="str">
            <v>43.11.460</v>
          </cell>
          <cell r="C2839" t="str">
            <v>Conjunto motor-bomba submersível vertical para esgoto, Q= 40 m³/h, Hman= 40 mca, diâmetro de sólidos até 50 mm</v>
          </cell>
          <cell r="D2839" t="str">
            <v>UN</v>
          </cell>
          <cell r="E2839">
            <v>32127.48</v>
          </cell>
          <cell r="F2839">
            <v>446.64</v>
          </cell>
          <cell r="G2839">
            <v>32574.12</v>
          </cell>
          <cell r="H2839">
            <v>15</v>
          </cell>
        </row>
        <row r="2840">
          <cell r="B2840" t="str">
            <v>43.12</v>
          </cell>
          <cell r="C2840" t="str">
            <v>Bombas especiais, uso industrial</v>
          </cell>
          <cell r="D2840"/>
          <cell r="E2840"/>
          <cell r="F2840"/>
          <cell r="G2840"/>
          <cell r="H2840"/>
        </row>
        <row r="2841">
          <cell r="B2841" t="str">
            <v>43.12.500</v>
          </cell>
          <cell r="C2841" t="str">
            <v>Filtro de areia com carga de areia filtrante, vazão de 16,9 m³/h</v>
          </cell>
          <cell r="D2841" t="str">
            <v>UN</v>
          </cell>
          <cell r="E2841">
            <v>3804.47</v>
          </cell>
          <cell r="F2841">
            <v>157.08000000000001</v>
          </cell>
          <cell r="G2841">
            <v>3961.55</v>
          </cell>
          <cell r="H2841">
            <v>15</v>
          </cell>
        </row>
        <row r="2842">
          <cell r="B2842" t="str">
            <v>43.20</v>
          </cell>
          <cell r="C2842" t="str">
            <v>Reparos, conservacoes e complementos - GRUPO 43</v>
          </cell>
          <cell r="D2842"/>
          <cell r="E2842"/>
          <cell r="F2842"/>
          <cell r="G2842"/>
          <cell r="H2842"/>
        </row>
        <row r="2843">
          <cell r="B2843" t="str">
            <v>43.20.130</v>
          </cell>
          <cell r="C2843" t="str">
            <v>Caixa de passagem para condicionamento de ar tipo Split, com saída de dreno único na vertical - 39 x 22 x 6 cm</v>
          </cell>
          <cell r="D2843" t="str">
            <v>UN</v>
          </cell>
          <cell r="E2843">
            <v>29.19</v>
          </cell>
          <cell r="F2843">
            <v>15.1</v>
          </cell>
          <cell r="G2843">
            <v>44.29</v>
          </cell>
          <cell r="H2843">
            <v>15</v>
          </cell>
        </row>
        <row r="2844">
          <cell r="B2844" t="str">
            <v>43.20.140</v>
          </cell>
          <cell r="C2844" t="str">
            <v>Bomba de remoção de condensados para condicionadores de ar</v>
          </cell>
          <cell r="D2844" t="str">
            <v>UN</v>
          </cell>
          <cell r="E2844">
            <v>601.85</v>
          </cell>
          <cell r="F2844">
            <v>55.83</v>
          </cell>
          <cell r="G2844">
            <v>657.68</v>
          </cell>
          <cell r="H2844">
            <v>15</v>
          </cell>
        </row>
        <row r="2845">
          <cell r="B2845" t="str">
            <v>43.20.200</v>
          </cell>
          <cell r="C2845" t="str">
            <v>Controlador de temperatura digital</v>
          </cell>
          <cell r="D2845" t="str">
            <v>UN</v>
          </cell>
          <cell r="E2845">
            <v>209.38</v>
          </cell>
          <cell r="F2845">
            <v>27.92</v>
          </cell>
          <cell r="G2845">
            <v>237.3</v>
          </cell>
          <cell r="H2845">
            <v>15</v>
          </cell>
        </row>
        <row r="2846">
          <cell r="B2846" t="str">
            <v>43.20.210</v>
          </cell>
          <cell r="C2846" t="str">
            <v>Bomba de circulação para água quente</v>
          </cell>
          <cell r="D2846" t="str">
            <v>UN</v>
          </cell>
          <cell r="E2846">
            <v>609.46</v>
          </cell>
          <cell r="F2846">
            <v>27.92</v>
          </cell>
          <cell r="G2846">
            <v>637.38</v>
          </cell>
          <cell r="H2846">
            <v>15</v>
          </cell>
        </row>
        <row r="2847">
          <cell r="B2847" t="str">
            <v>43.20.250</v>
          </cell>
          <cell r="C2847" t="str">
            <v>Poço termométrico em alumínio, com haste de 30mm e rosca 1/2" npt</v>
          </cell>
          <cell r="D2847" t="str">
            <v>UN</v>
          </cell>
          <cell r="E2847">
            <v>85.05</v>
          </cell>
          <cell r="F2847">
            <v>11.16</v>
          </cell>
          <cell r="G2847">
            <v>96.21</v>
          </cell>
          <cell r="H2847">
            <v>15</v>
          </cell>
        </row>
        <row r="2848">
          <cell r="B2848" t="str">
            <v>43.20.260</v>
          </cell>
          <cell r="C2848" t="str">
            <v>Termostato para aquecimento ou refrigeração com programação horária</v>
          </cell>
          <cell r="D2848" t="str">
            <v>UN</v>
          </cell>
          <cell r="E2848">
            <v>432.13</v>
          </cell>
          <cell r="F2848">
            <v>27.92</v>
          </cell>
          <cell r="G2848">
            <v>460.05</v>
          </cell>
          <cell r="H2848">
            <v>15</v>
          </cell>
        </row>
        <row r="2849">
          <cell r="B2849" t="str">
            <v>44</v>
          </cell>
          <cell r="C2849" t="str">
            <v>APARELHOS E METAIS HIDRAULICOS</v>
          </cell>
          <cell r="D2849"/>
          <cell r="E2849"/>
          <cell r="F2849"/>
          <cell r="G2849"/>
          <cell r="H2849"/>
        </row>
        <row r="2850">
          <cell r="B2850" t="str">
            <v>44.01</v>
          </cell>
          <cell r="C2850" t="str">
            <v>Aparelhos e loucas</v>
          </cell>
          <cell r="D2850"/>
          <cell r="E2850"/>
          <cell r="F2850"/>
          <cell r="G2850"/>
          <cell r="H2850"/>
        </row>
        <row r="2851">
          <cell r="B2851" t="str">
            <v>44.01.030</v>
          </cell>
          <cell r="C2851" t="str">
            <v>Bacia turca de louça - 6 litros</v>
          </cell>
          <cell r="D2851" t="str">
            <v>un</v>
          </cell>
          <cell r="E2851">
            <v>833.11</v>
          </cell>
          <cell r="F2851">
            <v>67.19</v>
          </cell>
          <cell r="G2851">
            <v>900.3</v>
          </cell>
          <cell r="H2851">
            <v>15</v>
          </cell>
        </row>
        <row r="2852">
          <cell r="B2852" t="str">
            <v>44.01.040</v>
          </cell>
          <cell r="C2852" t="str">
            <v xml:space="preserve">Bacia sifonada com caixa de descarga acoplada e tampa - infantil	</v>
          </cell>
          <cell r="D2852" t="str">
            <v>un</v>
          </cell>
          <cell r="E2852">
            <v>1037.5</v>
          </cell>
          <cell r="F2852">
            <v>78.540000000000006</v>
          </cell>
          <cell r="G2852">
            <v>1116.04</v>
          </cell>
          <cell r="H2852">
            <v>15</v>
          </cell>
        </row>
        <row r="2853">
          <cell r="B2853" t="str">
            <v>44.01.050</v>
          </cell>
          <cell r="C2853" t="str">
            <v>Bacia sifonada de louça sem tampa - 6 litros</v>
          </cell>
          <cell r="D2853" t="str">
            <v>un</v>
          </cell>
          <cell r="E2853">
            <v>259.05</v>
          </cell>
          <cell r="F2853">
            <v>67.19</v>
          </cell>
          <cell r="G2853">
            <v>326.24</v>
          </cell>
          <cell r="H2853">
            <v>15</v>
          </cell>
        </row>
        <row r="2854">
          <cell r="B2854" t="str">
            <v>44.01.052</v>
          </cell>
          <cell r="C2854" t="str">
            <v>Bacia sifonada de louça com tampa - 6 litros</v>
          </cell>
          <cell r="D2854" t="str">
            <v>un</v>
          </cell>
          <cell r="E2854">
            <v>297.77999999999997</v>
          </cell>
          <cell r="F2854">
            <v>70.59</v>
          </cell>
          <cell r="G2854">
            <v>368.37</v>
          </cell>
          <cell r="H2854">
            <v>15</v>
          </cell>
        </row>
        <row r="2855">
          <cell r="B2855" t="str">
            <v>44.01.070</v>
          </cell>
          <cell r="C2855" t="str">
            <v>Bacia sifonada de louça sem tampa, com saída horizontal - 6 litros</v>
          </cell>
          <cell r="D2855" t="str">
            <v>un</v>
          </cell>
          <cell r="E2855">
            <v>452.77</v>
          </cell>
          <cell r="F2855">
            <v>67.19</v>
          </cell>
          <cell r="G2855">
            <v>519.96</v>
          </cell>
          <cell r="H2855">
            <v>15</v>
          </cell>
        </row>
        <row r="2856">
          <cell r="B2856" t="str">
            <v>44.01.072</v>
          </cell>
          <cell r="C2856" t="str">
            <v>Bacia sifonada de louça com tampa, com saída horizontal - 6 litros</v>
          </cell>
          <cell r="D2856" t="str">
            <v>un</v>
          </cell>
          <cell r="E2856">
            <v>491.5</v>
          </cell>
          <cell r="F2856">
            <v>70.59</v>
          </cell>
          <cell r="G2856">
            <v>562.09</v>
          </cell>
          <cell r="H2856">
            <v>15</v>
          </cell>
        </row>
        <row r="2857">
          <cell r="B2857" t="str">
            <v>44.01.100</v>
          </cell>
          <cell r="C2857" t="str">
            <v>Lavatório de louça sem coluna</v>
          </cell>
          <cell r="D2857" t="str">
            <v>un</v>
          </cell>
          <cell r="E2857">
            <v>99.92</v>
          </cell>
          <cell r="F2857">
            <v>78.540000000000006</v>
          </cell>
          <cell r="G2857">
            <v>178.46</v>
          </cell>
          <cell r="H2857">
            <v>15</v>
          </cell>
        </row>
        <row r="2858">
          <cell r="B2858" t="str">
            <v>44.01.110</v>
          </cell>
          <cell r="C2858" t="str">
            <v>Lavatório de louça com coluna</v>
          </cell>
          <cell r="D2858" t="str">
            <v>un</v>
          </cell>
          <cell r="E2858">
            <v>492.72</v>
          </cell>
          <cell r="F2858">
            <v>78.540000000000006</v>
          </cell>
          <cell r="G2858">
            <v>571.26</v>
          </cell>
          <cell r="H2858">
            <v>15</v>
          </cell>
        </row>
        <row r="2859">
          <cell r="B2859" t="str">
            <v>44.01.160</v>
          </cell>
          <cell r="C2859" t="str">
            <v>Lavatório de louça pequeno com coluna suspensa - linha especial</v>
          </cell>
          <cell r="D2859" t="str">
            <v>un</v>
          </cell>
          <cell r="E2859">
            <v>971.96</v>
          </cell>
          <cell r="F2859">
            <v>78.540000000000006</v>
          </cell>
          <cell r="G2859">
            <v>1050.5</v>
          </cell>
          <cell r="H2859">
            <v>15</v>
          </cell>
        </row>
        <row r="2860">
          <cell r="B2860" t="str">
            <v>44.01.170</v>
          </cell>
          <cell r="C2860" t="str">
            <v>Lavatório em polipropileno</v>
          </cell>
          <cell r="D2860" t="str">
            <v>un</v>
          </cell>
          <cell r="E2860">
            <v>48.53</v>
          </cell>
          <cell r="F2860">
            <v>27.92</v>
          </cell>
          <cell r="G2860">
            <v>76.45</v>
          </cell>
          <cell r="H2860">
            <v>15</v>
          </cell>
        </row>
        <row r="2861">
          <cell r="B2861" t="str">
            <v>44.01.200</v>
          </cell>
          <cell r="C2861" t="str">
            <v>Mictório de louça sifonado auto aspirante</v>
          </cell>
          <cell r="D2861" t="str">
            <v>un</v>
          </cell>
          <cell r="E2861">
            <v>469.81</v>
          </cell>
          <cell r="F2861">
            <v>78.540000000000006</v>
          </cell>
          <cell r="G2861">
            <v>548.35</v>
          </cell>
          <cell r="H2861">
            <v>15</v>
          </cell>
        </row>
        <row r="2862">
          <cell r="B2862" t="str">
            <v>44.01.240</v>
          </cell>
          <cell r="C2862" t="str">
            <v>Lavatório em louça com coluna suspensa</v>
          </cell>
          <cell r="D2862" t="str">
            <v>un</v>
          </cell>
          <cell r="E2862">
            <v>566.89</v>
          </cell>
          <cell r="F2862">
            <v>78.540000000000006</v>
          </cell>
          <cell r="G2862">
            <v>645.42999999999995</v>
          </cell>
          <cell r="H2862">
            <v>15</v>
          </cell>
        </row>
        <row r="2863">
          <cell r="B2863" t="str">
            <v>44.01.270</v>
          </cell>
          <cell r="C2863" t="str">
            <v>Cuba de louça de embutir oval</v>
          </cell>
          <cell r="D2863" t="str">
            <v>un</v>
          </cell>
          <cell r="E2863">
            <v>116.8</v>
          </cell>
          <cell r="F2863">
            <v>27.92</v>
          </cell>
          <cell r="G2863">
            <v>144.72</v>
          </cell>
          <cell r="H2863">
            <v>15</v>
          </cell>
        </row>
        <row r="2864">
          <cell r="B2864" t="str">
            <v>44.01.310</v>
          </cell>
          <cell r="C2864" t="str">
            <v>Tanque de louça com coluna de 30 litros</v>
          </cell>
          <cell r="D2864" t="str">
            <v>un</v>
          </cell>
          <cell r="E2864">
            <v>921.13</v>
          </cell>
          <cell r="F2864">
            <v>167.49</v>
          </cell>
          <cell r="G2864">
            <v>1088.6199999999999</v>
          </cell>
          <cell r="H2864">
            <v>15</v>
          </cell>
        </row>
        <row r="2865">
          <cell r="B2865" t="str">
            <v>44.01.360</v>
          </cell>
          <cell r="C2865" t="str">
            <v>Tanque de louça com coluna de 18 a 20 litros</v>
          </cell>
          <cell r="D2865" t="str">
            <v>un</v>
          </cell>
          <cell r="E2865">
            <v>603.84</v>
          </cell>
          <cell r="F2865">
            <v>167.49</v>
          </cell>
          <cell r="G2865">
            <v>771.33</v>
          </cell>
          <cell r="H2865">
            <v>15</v>
          </cell>
        </row>
        <row r="2866">
          <cell r="B2866" t="str">
            <v>44.01.370</v>
          </cell>
          <cell r="C2866" t="str">
            <v>Tanque em granito sintético, linha comercial - sem pertences</v>
          </cell>
          <cell r="D2866" t="str">
            <v>un</v>
          </cell>
          <cell r="E2866">
            <v>206.14</v>
          </cell>
          <cell r="F2866">
            <v>55.83</v>
          </cell>
          <cell r="G2866">
            <v>261.97000000000003</v>
          </cell>
          <cell r="H2866">
            <v>15</v>
          </cell>
        </row>
        <row r="2867">
          <cell r="B2867" t="str">
            <v>44.01.610</v>
          </cell>
          <cell r="C2867" t="str">
            <v>Lavatório de louça para canto, sem coluna - sem pertences</v>
          </cell>
          <cell r="D2867" t="str">
            <v>un</v>
          </cell>
          <cell r="E2867">
            <v>245.34</v>
          </cell>
          <cell r="F2867">
            <v>27.92</v>
          </cell>
          <cell r="G2867">
            <v>273.26</v>
          </cell>
          <cell r="H2867">
            <v>15</v>
          </cell>
        </row>
        <row r="2868">
          <cell r="B2868" t="str">
            <v>44.01.680</v>
          </cell>
          <cell r="C2868" t="str">
            <v>Caixa de descarga em plástico, de sobrepor, capacidade 9 litros com engate flexível</v>
          </cell>
          <cell r="D2868" t="str">
            <v>un</v>
          </cell>
          <cell r="E2868">
            <v>81.83</v>
          </cell>
          <cell r="F2868">
            <v>18.420000000000002</v>
          </cell>
          <cell r="G2868">
            <v>100.25</v>
          </cell>
          <cell r="H2868">
            <v>15</v>
          </cell>
        </row>
        <row r="2869">
          <cell r="B2869" t="str">
            <v>44.01.690</v>
          </cell>
          <cell r="C2869" t="str">
            <v>Tanque de louça sem coluna de 30 litros</v>
          </cell>
          <cell r="D2869" t="str">
            <v>un</v>
          </cell>
          <cell r="E2869">
            <v>763.73</v>
          </cell>
          <cell r="F2869">
            <v>167.49</v>
          </cell>
          <cell r="G2869">
            <v>931.22</v>
          </cell>
          <cell r="H2869">
            <v>15</v>
          </cell>
        </row>
        <row r="2870">
          <cell r="B2870" t="str">
            <v>44.01.800</v>
          </cell>
          <cell r="C2870" t="str">
            <v>Bacia sifonada com caixa de descarga acoplada sem tampa - 6 litros</v>
          </cell>
          <cell r="D2870" t="str">
            <v>un</v>
          </cell>
          <cell r="E2870">
            <v>1072.1400000000001</v>
          </cell>
          <cell r="F2870">
            <v>67.19</v>
          </cell>
          <cell r="G2870">
            <v>1139.33</v>
          </cell>
          <cell r="H2870">
            <v>15</v>
          </cell>
        </row>
        <row r="2871">
          <cell r="B2871" t="str">
            <v>44.01.820</v>
          </cell>
          <cell r="C2871" t="str">
            <v>Bacia sifonada com caixa de descarga acoplada com tampa - 6 litros</v>
          </cell>
          <cell r="D2871" t="str">
            <v>un</v>
          </cell>
          <cell r="E2871">
            <v>1110.8699999999999</v>
          </cell>
          <cell r="F2871">
            <v>70.59</v>
          </cell>
          <cell r="G2871">
            <v>1181.46</v>
          </cell>
          <cell r="H2871">
            <v>15</v>
          </cell>
        </row>
        <row r="2872">
          <cell r="B2872" t="str">
            <v>44.01.850</v>
          </cell>
          <cell r="C2872" t="str">
            <v>Cuba de louça de embutir redonda</v>
          </cell>
          <cell r="D2872" t="str">
            <v>un</v>
          </cell>
          <cell r="E2872">
            <v>106.87</v>
          </cell>
          <cell r="F2872">
            <v>27.92</v>
          </cell>
          <cell r="G2872">
            <v>134.79</v>
          </cell>
          <cell r="H2872">
            <v>15</v>
          </cell>
        </row>
        <row r="2873">
          <cell r="B2873" t="str">
            <v>44.02</v>
          </cell>
          <cell r="C2873" t="str">
            <v>Bancadas e tampos</v>
          </cell>
          <cell r="D2873"/>
          <cell r="E2873"/>
          <cell r="F2873"/>
          <cell r="G2873"/>
          <cell r="H2873"/>
        </row>
        <row r="2874">
          <cell r="B2874" t="str">
            <v>44.02.062</v>
          </cell>
          <cell r="C2874" t="str">
            <v>Tampo/bancada em granito, com frontão, espessura de 2 cm, acabamento polido</v>
          </cell>
          <cell r="D2874" t="str">
            <v>m²</v>
          </cell>
          <cell r="E2874">
            <v>948.1</v>
          </cell>
          <cell r="F2874">
            <v>92.27</v>
          </cell>
          <cell r="G2874">
            <v>1040.3699999999999</v>
          </cell>
          <cell r="H2874">
            <v>15</v>
          </cell>
        </row>
        <row r="2875">
          <cell r="B2875" t="str">
            <v>44.02.100</v>
          </cell>
          <cell r="C2875" t="str">
            <v>Tampo/bancada em mármore nacional espessura de 3 cm</v>
          </cell>
          <cell r="D2875" t="str">
            <v>m²</v>
          </cell>
          <cell r="E2875">
            <v>1846.31</v>
          </cell>
          <cell r="F2875"/>
          <cell r="G2875">
            <v>1846.31</v>
          </cell>
          <cell r="H2875">
            <v>15</v>
          </cell>
        </row>
        <row r="2876">
          <cell r="B2876" t="str">
            <v>44.02.200</v>
          </cell>
          <cell r="C2876" t="str">
            <v>Tampo/bancada em concreto armado, revestido em aço inoxidável fosco polido</v>
          </cell>
          <cell r="D2876" t="str">
            <v>m²</v>
          </cell>
          <cell r="E2876">
            <v>1546.23</v>
          </cell>
          <cell r="F2876">
            <v>203.97</v>
          </cell>
          <cell r="G2876">
            <v>1750.2</v>
          </cell>
          <cell r="H2876">
            <v>15</v>
          </cell>
        </row>
        <row r="2877">
          <cell r="B2877" t="str">
            <v>44.02.300</v>
          </cell>
          <cell r="C2877" t="str">
            <v>Superfície sólido mineral para bancadas, saias, frontões e/ou cubas</v>
          </cell>
          <cell r="D2877" t="str">
            <v>m²</v>
          </cell>
          <cell r="E2877">
            <v>2831.56</v>
          </cell>
          <cell r="F2877"/>
          <cell r="G2877">
            <v>2831.56</v>
          </cell>
          <cell r="H2877">
            <v>15</v>
          </cell>
        </row>
        <row r="2878">
          <cell r="B2878" t="str">
            <v>44.03</v>
          </cell>
          <cell r="C2878" t="str">
            <v>Acessorios e metais</v>
          </cell>
          <cell r="D2878"/>
          <cell r="E2878"/>
          <cell r="F2878"/>
          <cell r="G2878"/>
          <cell r="H2878"/>
        </row>
        <row r="2879">
          <cell r="B2879" t="str">
            <v>44.03.010</v>
          </cell>
          <cell r="C2879" t="str">
            <v>Dispenser toalheiro em ABS e policarbonato para bobina de 20 cm x 200 m, com alavanca</v>
          </cell>
          <cell r="D2879" t="str">
            <v>un</v>
          </cell>
          <cell r="E2879">
            <v>248.67</v>
          </cell>
          <cell r="F2879">
            <v>6.91</v>
          </cell>
          <cell r="G2879">
            <v>255.58</v>
          </cell>
          <cell r="H2879">
            <v>15</v>
          </cell>
        </row>
        <row r="2880">
          <cell r="B2880" t="str">
            <v>44.03.020</v>
          </cell>
          <cell r="C2880" t="str">
            <v>Meia saboneteira de louça de embutir</v>
          </cell>
          <cell r="D2880" t="str">
            <v>un</v>
          </cell>
          <cell r="E2880">
            <v>31.24</v>
          </cell>
          <cell r="F2880">
            <v>16.61</v>
          </cell>
          <cell r="G2880">
            <v>47.85</v>
          </cell>
          <cell r="H2880">
            <v>15</v>
          </cell>
        </row>
        <row r="2881">
          <cell r="B2881" t="str">
            <v>44.03.030</v>
          </cell>
          <cell r="C2881" t="str">
            <v>Dispenser toalheiro metálico esmaltado para bobina de 25cm x 50m, sem alavanca</v>
          </cell>
          <cell r="D2881" t="str">
            <v>un</v>
          </cell>
          <cell r="E2881">
            <v>96.29</v>
          </cell>
          <cell r="F2881">
            <v>6.91</v>
          </cell>
          <cell r="G2881">
            <v>103.2</v>
          </cell>
          <cell r="H2881">
            <v>15</v>
          </cell>
        </row>
        <row r="2882">
          <cell r="B2882" t="str">
            <v>44.03.040</v>
          </cell>
          <cell r="C2882" t="str">
            <v>Saboneteira de louça de embutir</v>
          </cell>
          <cell r="D2882" t="str">
            <v>un</v>
          </cell>
          <cell r="E2882">
            <v>44.91</v>
          </cell>
          <cell r="F2882">
            <v>16.61</v>
          </cell>
          <cell r="G2882">
            <v>61.52</v>
          </cell>
          <cell r="H2882">
            <v>15</v>
          </cell>
        </row>
        <row r="2883">
          <cell r="B2883" t="str">
            <v>44.03.050</v>
          </cell>
          <cell r="C2883" t="str">
            <v>Dispenser papel higiênico em ABS para rolão 300 / 600 m, com visor</v>
          </cell>
          <cell r="D2883" t="str">
            <v>un</v>
          </cell>
          <cell r="E2883">
            <v>69.17</v>
          </cell>
          <cell r="F2883">
            <v>6.91</v>
          </cell>
          <cell r="G2883">
            <v>76.08</v>
          </cell>
          <cell r="H2883">
            <v>15</v>
          </cell>
        </row>
        <row r="2884">
          <cell r="B2884" t="str">
            <v>44.03.080</v>
          </cell>
          <cell r="C2884" t="str">
            <v>Porta-papel de louça de embutir</v>
          </cell>
          <cell r="D2884" t="str">
            <v>un</v>
          </cell>
          <cell r="E2884">
            <v>67.27</v>
          </cell>
          <cell r="F2884">
            <v>16.61</v>
          </cell>
          <cell r="G2884">
            <v>83.88</v>
          </cell>
          <cell r="H2884">
            <v>15</v>
          </cell>
        </row>
        <row r="2885">
          <cell r="B2885" t="str">
            <v>44.03.090</v>
          </cell>
          <cell r="C2885" t="str">
            <v>Cabide cromado para banheiro</v>
          </cell>
          <cell r="D2885" t="str">
            <v>un</v>
          </cell>
          <cell r="E2885">
            <v>25.14</v>
          </cell>
          <cell r="F2885">
            <v>6.91</v>
          </cell>
          <cell r="G2885">
            <v>32.049999999999997</v>
          </cell>
          <cell r="H2885">
            <v>15</v>
          </cell>
        </row>
        <row r="2886">
          <cell r="B2886" t="str">
            <v>44.03.130</v>
          </cell>
          <cell r="C2886" t="str">
            <v>Saboneteira tipo dispenser, para refil de 800 ml</v>
          </cell>
          <cell r="D2886" t="str">
            <v>un</v>
          </cell>
          <cell r="E2886">
            <v>61.94</v>
          </cell>
          <cell r="F2886">
            <v>6.91</v>
          </cell>
          <cell r="G2886">
            <v>68.849999999999994</v>
          </cell>
          <cell r="H2886">
            <v>15</v>
          </cell>
        </row>
        <row r="2887">
          <cell r="B2887" t="str">
            <v>44.03.180</v>
          </cell>
          <cell r="C2887" t="str">
            <v>Dispenser toalheiro em ABS, para folhas</v>
          </cell>
          <cell r="D2887" t="str">
            <v>un</v>
          </cell>
          <cell r="E2887">
            <v>60.17</v>
          </cell>
          <cell r="F2887">
            <v>6.91</v>
          </cell>
          <cell r="G2887">
            <v>67.08</v>
          </cell>
          <cell r="H2887">
            <v>15</v>
          </cell>
        </row>
        <row r="2888">
          <cell r="B2888" t="str">
            <v>44.03.210</v>
          </cell>
          <cell r="C2888" t="str">
            <v>Ducha cromada simples</v>
          </cell>
          <cell r="D2888" t="str">
            <v>un</v>
          </cell>
          <cell r="E2888">
            <v>67.040000000000006</v>
          </cell>
          <cell r="F2888">
            <v>27.92</v>
          </cell>
          <cell r="G2888">
            <v>94.96</v>
          </cell>
          <cell r="H2888">
            <v>15</v>
          </cell>
        </row>
        <row r="2889">
          <cell r="B2889" t="str">
            <v>44.03.260</v>
          </cell>
          <cell r="C2889" t="str">
            <v>Armário de plástico de embutir, para lavatório</v>
          </cell>
          <cell r="D2889" t="str">
            <v>un</v>
          </cell>
          <cell r="E2889">
            <v>105.97</v>
          </cell>
          <cell r="F2889">
            <v>50.35</v>
          </cell>
          <cell r="G2889">
            <v>156.32</v>
          </cell>
          <cell r="H2889">
            <v>15</v>
          </cell>
        </row>
        <row r="2890">
          <cell r="B2890" t="str">
            <v>44.03.300</v>
          </cell>
          <cell r="C2890" t="str">
            <v>Torneira clínica com volante tipo alavanca</v>
          </cell>
          <cell r="D2890" t="str">
            <v>un</v>
          </cell>
          <cell r="E2890">
            <v>350.21</v>
          </cell>
          <cell r="F2890">
            <v>21.3</v>
          </cell>
          <cell r="G2890">
            <v>371.51</v>
          </cell>
          <cell r="H2890">
            <v>15</v>
          </cell>
        </row>
        <row r="2891">
          <cell r="B2891" t="str">
            <v>44.03.315</v>
          </cell>
          <cell r="C2891" t="str">
            <v>Torneira de mesa com bica móvel e alavanca</v>
          </cell>
          <cell r="D2891" t="str">
            <v>un</v>
          </cell>
          <cell r="E2891">
            <v>85.64</v>
          </cell>
          <cell r="F2891">
            <v>21.3</v>
          </cell>
          <cell r="G2891">
            <v>106.94</v>
          </cell>
          <cell r="H2891">
            <v>15</v>
          </cell>
        </row>
        <row r="2892">
          <cell r="B2892" t="str">
            <v>44.03.316</v>
          </cell>
          <cell r="C2892" t="str">
            <v>Torneira misturador clínica de mesa com arejador articulado, acionamento cotovelo</v>
          </cell>
          <cell r="D2892" t="str">
            <v>un</v>
          </cell>
          <cell r="E2892">
            <v>312.39</v>
          </cell>
          <cell r="F2892">
            <v>78.16</v>
          </cell>
          <cell r="G2892">
            <v>390.55</v>
          </cell>
          <cell r="H2892">
            <v>15</v>
          </cell>
        </row>
        <row r="2893">
          <cell r="B2893" t="str">
            <v>44.03.360</v>
          </cell>
          <cell r="C2893" t="str">
            <v>Ducha higiênica cromada</v>
          </cell>
          <cell r="D2893" t="str">
            <v>un</v>
          </cell>
          <cell r="E2893">
            <v>469</v>
          </cell>
          <cell r="F2893">
            <v>27.92</v>
          </cell>
          <cell r="G2893">
            <v>496.92</v>
          </cell>
          <cell r="H2893">
            <v>15</v>
          </cell>
        </row>
        <row r="2894">
          <cell r="B2894" t="str">
            <v>44.03.370</v>
          </cell>
          <cell r="C2894" t="str">
            <v>Torneira curta com rosca para uso geral, em latão fundido sem acabamento, DN= 1/2´</v>
          </cell>
          <cell r="D2894" t="str">
            <v>un</v>
          </cell>
          <cell r="E2894">
            <v>39.6</v>
          </cell>
          <cell r="F2894">
            <v>19.64</v>
          </cell>
          <cell r="G2894">
            <v>59.24</v>
          </cell>
          <cell r="H2894">
            <v>15</v>
          </cell>
        </row>
        <row r="2895">
          <cell r="B2895" t="str">
            <v>44.03.380</v>
          </cell>
          <cell r="C2895" t="str">
            <v>Torneira curta com rosca para uso geral, em latão fundido sem acabamento, DN= 3/4´</v>
          </cell>
          <cell r="D2895" t="str">
            <v>un</v>
          </cell>
          <cell r="E2895">
            <v>46.33</v>
          </cell>
          <cell r="F2895">
            <v>19.64</v>
          </cell>
          <cell r="G2895">
            <v>65.97</v>
          </cell>
          <cell r="H2895">
            <v>15</v>
          </cell>
        </row>
        <row r="2896">
          <cell r="B2896" t="str">
            <v>44.03.400</v>
          </cell>
          <cell r="C2896" t="str">
            <v>Torneira curta com rosca para uso geral, em latão fundido cromado, DN= 3/4´</v>
          </cell>
          <cell r="D2896" t="str">
            <v>un</v>
          </cell>
          <cell r="E2896">
            <v>39.06</v>
          </cell>
          <cell r="F2896">
            <v>19.64</v>
          </cell>
          <cell r="G2896">
            <v>58.7</v>
          </cell>
          <cell r="H2896">
            <v>15</v>
          </cell>
        </row>
        <row r="2897">
          <cell r="B2897" t="str">
            <v>44.03.420</v>
          </cell>
          <cell r="C2897" t="str">
            <v>Torneira curta sem rosca para uso geral, em latão fundido sem acabamento, DN= 3/4´</v>
          </cell>
          <cell r="D2897" t="str">
            <v>un</v>
          </cell>
          <cell r="E2897">
            <v>32.520000000000003</v>
          </cell>
          <cell r="F2897">
            <v>19.64</v>
          </cell>
          <cell r="G2897">
            <v>52.16</v>
          </cell>
          <cell r="H2897">
            <v>15</v>
          </cell>
        </row>
        <row r="2898">
          <cell r="B2898" t="str">
            <v>44.03.430</v>
          </cell>
          <cell r="C2898" t="str">
            <v>Torneira curta sem rosca para uso geral, em latão fundido cromado, DN= 1/2"</v>
          </cell>
          <cell r="D2898" t="str">
            <v>un</v>
          </cell>
          <cell r="E2898">
            <v>30.15</v>
          </cell>
          <cell r="F2898">
            <v>19.64</v>
          </cell>
          <cell r="G2898">
            <v>49.79</v>
          </cell>
          <cell r="H2898">
            <v>15</v>
          </cell>
        </row>
        <row r="2899">
          <cell r="B2899" t="str">
            <v>44.03.440</v>
          </cell>
          <cell r="C2899" t="str">
            <v>Torneira curta sem rosca para uso geral, em latão fundido cromado, DN= 3/4"</v>
          </cell>
          <cell r="D2899" t="str">
            <v>un</v>
          </cell>
          <cell r="E2899">
            <v>34.04</v>
          </cell>
          <cell r="F2899">
            <v>19.64</v>
          </cell>
          <cell r="G2899">
            <v>53.68</v>
          </cell>
          <cell r="H2899">
            <v>15</v>
          </cell>
        </row>
        <row r="2900">
          <cell r="B2900" t="str">
            <v>44.03.450</v>
          </cell>
          <cell r="C2900" t="str">
            <v>Torneira longa sem rosca para uso geral, em latão fundido cromado</v>
          </cell>
          <cell r="D2900" t="str">
            <v>un</v>
          </cell>
          <cell r="E2900">
            <v>54.56</v>
          </cell>
          <cell r="F2900">
            <v>19.64</v>
          </cell>
          <cell r="G2900">
            <v>74.2</v>
          </cell>
          <cell r="H2900">
            <v>15</v>
          </cell>
        </row>
        <row r="2901">
          <cell r="B2901" t="str">
            <v>44.03.470</v>
          </cell>
          <cell r="C2901" t="str">
            <v>Torneira de parede para pia com bica móvel e arejador, em latão fundido cromado</v>
          </cell>
          <cell r="D2901" t="str">
            <v>un</v>
          </cell>
          <cell r="E2901">
            <v>63.72</v>
          </cell>
          <cell r="F2901">
            <v>19.64</v>
          </cell>
          <cell r="G2901">
            <v>83.36</v>
          </cell>
          <cell r="H2901">
            <v>15</v>
          </cell>
        </row>
        <row r="2902">
          <cell r="B2902" t="str">
            <v>44.03.500</v>
          </cell>
          <cell r="C2902" t="str">
            <v>Aparelho misturador de parede, para pia, com bica móvel, acabamento cromado</v>
          </cell>
          <cell r="D2902" t="str">
            <v>un</v>
          </cell>
          <cell r="E2902">
            <v>433.31</v>
          </cell>
          <cell r="F2902">
            <v>78.16</v>
          </cell>
          <cell r="G2902">
            <v>511.47</v>
          </cell>
          <cell r="H2902">
            <v>15</v>
          </cell>
        </row>
        <row r="2903">
          <cell r="B2903" t="str">
            <v>44.03.510</v>
          </cell>
          <cell r="C2903" t="str">
            <v>Torneira de parede antivandalismo, DN= 3/4´</v>
          </cell>
          <cell r="D2903" t="str">
            <v>un</v>
          </cell>
          <cell r="E2903">
            <v>609.39</v>
          </cell>
          <cell r="F2903">
            <v>44.75</v>
          </cell>
          <cell r="G2903">
            <v>654.14</v>
          </cell>
          <cell r="H2903">
            <v>15</v>
          </cell>
        </row>
        <row r="2904">
          <cell r="B2904" t="str">
            <v>44.03.590</v>
          </cell>
          <cell r="C2904" t="str">
            <v>Torneira de mesa para pia com bica móvel e arejador em latão fundido cromado</v>
          </cell>
          <cell r="D2904" t="str">
            <v>un</v>
          </cell>
          <cell r="E2904">
            <v>184.84</v>
          </cell>
          <cell r="F2904">
            <v>21.3</v>
          </cell>
          <cell r="G2904">
            <v>206.14</v>
          </cell>
          <cell r="H2904">
            <v>15</v>
          </cell>
        </row>
        <row r="2905">
          <cell r="B2905" t="str">
            <v>44.03.630</v>
          </cell>
          <cell r="C2905" t="str">
            <v>Torneira de acionamento restrito em latão cromado, DN= 1/2´ com adaptador para 3/4´</v>
          </cell>
          <cell r="D2905" t="str">
            <v>un</v>
          </cell>
          <cell r="E2905">
            <v>87.53</v>
          </cell>
          <cell r="F2905">
            <v>19.64</v>
          </cell>
          <cell r="G2905">
            <v>107.17</v>
          </cell>
          <cell r="H2905">
            <v>15</v>
          </cell>
        </row>
        <row r="2906">
          <cell r="B2906" t="str">
            <v>44.03.640</v>
          </cell>
          <cell r="C2906" t="str">
            <v>Torneira de parede acionamento hidromecânico, em latão cromado, DN= 1/2´ ou 3/4´</v>
          </cell>
          <cell r="D2906" t="str">
            <v>un</v>
          </cell>
          <cell r="E2906">
            <v>586.36</v>
          </cell>
          <cell r="F2906">
            <v>19.64</v>
          </cell>
          <cell r="G2906">
            <v>606</v>
          </cell>
          <cell r="H2906">
            <v>15</v>
          </cell>
        </row>
        <row r="2907">
          <cell r="B2907" t="str">
            <v>44.03.645</v>
          </cell>
          <cell r="C2907" t="str">
            <v>Torneira de mesa automática, acionamento hidromecânico, em latão cromado, DN= 1/2´ou 3/4´</v>
          </cell>
          <cell r="D2907" t="str">
            <v>un</v>
          </cell>
          <cell r="E2907">
            <v>136.76</v>
          </cell>
          <cell r="F2907">
            <v>21.3</v>
          </cell>
          <cell r="G2907">
            <v>158.06</v>
          </cell>
          <cell r="H2907">
            <v>15</v>
          </cell>
        </row>
        <row r="2908">
          <cell r="B2908" t="str">
            <v>44.03.670</v>
          </cell>
          <cell r="C2908" t="str">
            <v>Caixa de descarga de embutir, acionamento frontal, completa</v>
          </cell>
          <cell r="D2908" t="str">
            <v>cj</v>
          </cell>
          <cell r="E2908">
            <v>2153.64</v>
          </cell>
          <cell r="F2908">
            <v>78.27</v>
          </cell>
          <cell r="G2908">
            <v>2231.91</v>
          </cell>
          <cell r="H2908">
            <v>15</v>
          </cell>
        </row>
        <row r="2909">
          <cell r="B2909" t="str">
            <v>44.03.690</v>
          </cell>
          <cell r="C2909" t="str">
            <v>Torneira de parede em ABS, DN 1/2´ ou 3/4´, 10cm</v>
          </cell>
          <cell r="D2909" t="str">
            <v>un</v>
          </cell>
          <cell r="E2909">
            <v>2.42</v>
          </cell>
          <cell r="F2909">
            <v>19.64</v>
          </cell>
          <cell r="G2909">
            <v>22.06</v>
          </cell>
          <cell r="H2909">
            <v>15</v>
          </cell>
        </row>
        <row r="2910">
          <cell r="B2910" t="str">
            <v>44.03.700</v>
          </cell>
          <cell r="C2910" t="str">
            <v>Torneira de parede em ABS, DN 1/2´ ou 3/4´, 15cm</v>
          </cell>
          <cell r="D2910" t="str">
            <v>un</v>
          </cell>
          <cell r="E2910">
            <v>4.05</v>
          </cell>
          <cell r="F2910">
            <v>19.64</v>
          </cell>
          <cell r="G2910">
            <v>23.69</v>
          </cell>
          <cell r="H2910">
            <v>15</v>
          </cell>
        </row>
        <row r="2911">
          <cell r="B2911" t="str">
            <v>44.03.720</v>
          </cell>
          <cell r="C2911" t="str">
            <v>Torneira de mesa para lavatório, acionamento hidromecânico com alavanca, registro integrado regulador de vazão, em latão cromado, DN= 1/2´</v>
          </cell>
          <cell r="D2911" t="str">
            <v>un</v>
          </cell>
          <cell r="E2911">
            <v>812.88</v>
          </cell>
          <cell r="F2911">
            <v>21.3</v>
          </cell>
          <cell r="G2911">
            <v>834.18</v>
          </cell>
          <cell r="H2911">
            <v>15</v>
          </cell>
        </row>
        <row r="2912">
          <cell r="B2912" t="str">
            <v>44.03.810</v>
          </cell>
          <cell r="C2912" t="str">
            <v>Aparelho misturador de mesa para pia com bica móvel, acabamento cromado</v>
          </cell>
          <cell r="D2912" t="str">
            <v>un</v>
          </cell>
          <cell r="E2912">
            <v>991.53</v>
          </cell>
          <cell r="F2912">
            <v>78.16</v>
          </cell>
          <cell r="G2912">
            <v>1069.69</v>
          </cell>
          <cell r="H2912">
            <v>15</v>
          </cell>
        </row>
        <row r="2913">
          <cell r="B2913" t="str">
            <v>44.03.825</v>
          </cell>
          <cell r="C2913" t="str">
            <v>Misturador termostato para chuveiro ou ducha, acabamento cromado</v>
          </cell>
          <cell r="D2913" t="str">
            <v>un</v>
          </cell>
          <cell r="E2913">
            <v>3332.1</v>
          </cell>
          <cell r="F2913">
            <v>78.16</v>
          </cell>
          <cell r="G2913">
            <v>3410.26</v>
          </cell>
          <cell r="H2913">
            <v>15</v>
          </cell>
        </row>
        <row r="2914">
          <cell r="B2914" t="str">
            <v>44.03.900</v>
          </cell>
          <cell r="C2914" t="str">
            <v>Secador de mãos em ABS</v>
          </cell>
          <cell r="D2914" t="str">
            <v>un</v>
          </cell>
          <cell r="E2914">
            <v>1296.74</v>
          </cell>
          <cell r="F2914">
            <v>6.91</v>
          </cell>
          <cell r="G2914">
            <v>1303.6500000000001</v>
          </cell>
          <cell r="H2914">
            <v>15</v>
          </cell>
        </row>
        <row r="2915">
          <cell r="B2915" t="str">
            <v>44.03.920</v>
          </cell>
          <cell r="C2915" t="str">
            <v>Ducha higiênica com registro</v>
          </cell>
          <cell r="D2915" t="str">
            <v>un</v>
          </cell>
          <cell r="E2915">
            <v>231.58</v>
          </cell>
          <cell r="F2915">
            <v>27.92</v>
          </cell>
          <cell r="G2915">
            <v>259.5</v>
          </cell>
          <cell r="H2915">
            <v>15</v>
          </cell>
        </row>
        <row r="2916">
          <cell r="B2916" t="str">
            <v>44.03.931</v>
          </cell>
          <cell r="C2916" t="str">
            <v>Desviador para duchas e chuveiros</v>
          </cell>
          <cell r="D2916" t="str">
            <v>un</v>
          </cell>
          <cell r="E2916">
            <v>47.95</v>
          </cell>
          <cell r="F2916">
            <v>33.119999999999997</v>
          </cell>
          <cell r="G2916">
            <v>81.069999999999993</v>
          </cell>
          <cell r="H2916">
            <v>15</v>
          </cell>
        </row>
        <row r="2917">
          <cell r="B2917" t="str">
            <v>44.03.940</v>
          </cell>
          <cell r="C2917" t="str">
            <v>Válvula dupla para bancada de laboratório, uso em GLP, com bico para mangueira - diâmetro de 1/4´ a 1/2´</v>
          </cell>
          <cell r="D2917" t="str">
            <v>un</v>
          </cell>
          <cell r="E2917">
            <v>307.33999999999997</v>
          </cell>
          <cell r="F2917">
            <v>27.92</v>
          </cell>
          <cell r="G2917">
            <v>335.26</v>
          </cell>
          <cell r="H2917">
            <v>15</v>
          </cell>
        </row>
        <row r="2918">
          <cell r="B2918" t="str">
            <v>44.03.950</v>
          </cell>
          <cell r="C2918" t="str">
            <v>Válvula para cuba de laboratório, com nuca giratória e bico escalonado para mangueira</v>
          </cell>
          <cell r="D2918" t="str">
            <v>un</v>
          </cell>
          <cell r="E2918">
            <v>491.07</v>
          </cell>
          <cell r="F2918">
            <v>27.92</v>
          </cell>
          <cell r="G2918">
            <v>518.99</v>
          </cell>
          <cell r="H2918">
            <v>15</v>
          </cell>
        </row>
        <row r="2919">
          <cell r="B2919" t="str">
            <v>44.04</v>
          </cell>
          <cell r="C2919" t="str">
            <v>Prateleiras</v>
          </cell>
          <cell r="D2919"/>
          <cell r="E2919"/>
          <cell r="F2919"/>
          <cell r="G2919"/>
          <cell r="H2919"/>
        </row>
        <row r="2920">
          <cell r="B2920" t="str">
            <v>44.04.030</v>
          </cell>
          <cell r="C2920" t="str">
            <v>Prateleira em granito com espessura de 2 cm</v>
          </cell>
          <cell r="D2920" t="str">
            <v>m²</v>
          </cell>
          <cell r="E2920">
            <v>589.04</v>
          </cell>
          <cell r="F2920">
            <v>32.729999999999997</v>
          </cell>
          <cell r="G2920">
            <v>621.77</v>
          </cell>
          <cell r="H2920">
            <v>15</v>
          </cell>
        </row>
        <row r="2921">
          <cell r="B2921" t="str">
            <v>44.04.040</v>
          </cell>
          <cell r="C2921" t="str">
            <v>Prateleira em granilite</v>
          </cell>
          <cell r="D2921" t="str">
            <v>m²</v>
          </cell>
          <cell r="E2921">
            <v>288.12</v>
          </cell>
          <cell r="F2921">
            <v>100.7</v>
          </cell>
          <cell r="G2921">
            <v>388.82</v>
          </cell>
          <cell r="H2921">
            <v>15</v>
          </cell>
        </row>
        <row r="2922">
          <cell r="B2922" t="str">
            <v>44.04.050</v>
          </cell>
          <cell r="C2922" t="str">
            <v>Prateleira em granito com espessura de 3 cm</v>
          </cell>
          <cell r="D2922" t="str">
            <v>m²</v>
          </cell>
          <cell r="E2922">
            <v>906.41</v>
          </cell>
          <cell r="F2922">
            <v>32.729999999999997</v>
          </cell>
          <cell r="G2922">
            <v>939.14</v>
          </cell>
          <cell r="H2922">
            <v>15</v>
          </cell>
        </row>
        <row r="2923">
          <cell r="B2923" t="str">
            <v>44.06</v>
          </cell>
          <cell r="C2923" t="str">
            <v>Aparelhos de aco inoxidavel</v>
          </cell>
          <cell r="D2923"/>
          <cell r="E2923"/>
          <cell r="F2923"/>
          <cell r="G2923"/>
          <cell r="H2923"/>
        </row>
        <row r="2924">
          <cell r="B2924" t="str">
            <v>44.06.010</v>
          </cell>
          <cell r="C2924" t="str">
            <v>Lavatório coletivo em aço inoxidável</v>
          </cell>
          <cell r="D2924" t="str">
            <v>m</v>
          </cell>
          <cell r="E2924">
            <v>2302.1999999999998</v>
          </cell>
          <cell r="F2924">
            <v>78.540000000000006</v>
          </cell>
          <cell r="G2924">
            <v>2380.7399999999998</v>
          </cell>
          <cell r="H2924">
            <v>15</v>
          </cell>
        </row>
        <row r="2925">
          <cell r="B2925" t="str">
            <v>44.06.100</v>
          </cell>
          <cell r="C2925" t="str">
            <v>Mictório coletivo em aço inoxidável</v>
          </cell>
          <cell r="D2925" t="str">
            <v>m</v>
          </cell>
          <cell r="E2925">
            <v>780.5</v>
          </cell>
          <cell r="F2925">
            <v>78.540000000000006</v>
          </cell>
          <cell r="G2925">
            <v>859.04</v>
          </cell>
          <cell r="H2925">
            <v>15</v>
          </cell>
        </row>
        <row r="2926">
          <cell r="B2926" t="str">
            <v>44.06.200</v>
          </cell>
          <cell r="C2926" t="str">
            <v>Tanque em aço inoxidável</v>
          </cell>
          <cell r="D2926" t="str">
            <v>un</v>
          </cell>
          <cell r="E2926">
            <v>1190.18</v>
          </cell>
          <cell r="F2926">
            <v>167.49</v>
          </cell>
          <cell r="G2926">
            <v>1357.67</v>
          </cell>
          <cell r="H2926">
            <v>15</v>
          </cell>
        </row>
        <row r="2927">
          <cell r="B2927" t="str">
            <v>44.06.250</v>
          </cell>
          <cell r="C2927" t="str">
            <v>Cuba em aço inoxidável simples de 300 x 140mm</v>
          </cell>
          <cell r="D2927" t="str">
            <v>un</v>
          </cell>
          <cell r="E2927">
            <v>216.57</v>
          </cell>
          <cell r="F2927">
            <v>27.92</v>
          </cell>
          <cell r="G2927">
            <v>244.49</v>
          </cell>
          <cell r="H2927">
            <v>15</v>
          </cell>
        </row>
        <row r="2928">
          <cell r="B2928" t="str">
            <v>44.06.300</v>
          </cell>
          <cell r="C2928" t="str">
            <v>Cuba em aço inoxidável simples de 400x340x140mm</v>
          </cell>
          <cell r="D2928" t="str">
            <v>un</v>
          </cell>
          <cell r="E2928">
            <v>267.69</v>
          </cell>
          <cell r="F2928">
            <v>27.92</v>
          </cell>
          <cell r="G2928">
            <v>295.61</v>
          </cell>
          <cell r="H2928">
            <v>15</v>
          </cell>
        </row>
        <row r="2929">
          <cell r="B2929" t="str">
            <v>44.06.310</v>
          </cell>
          <cell r="C2929" t="str">
            <v>Cuba em aço inoxidável simples de 465x300x140mm</v>
          </cell>
          <cell r="D2929" t="str">
            <v>un</v>
          </cell>
          <cell r="E2929">
            <v>291.26</v>
          </cell>
          <cell r="F2929">
            <v>27.92</v>
          </cell>
          <cell r="G2929">
            <v>319.18</v>
          </cell>
          <cell r="H2929">
            <v>15</v>
          </cell>
        </row>
        <row r="2930">
          <cell r="B2930" t="str">
            <v>44.06.320</v>
          </cell>
          <cell r="C2930" t="str">
            <v>Cuba em aço inoxidável simples de 560x330x140mm</v>
          </cell>
          <cell r="D2930" t="str">
            <v>un</v>
          </cell>
          <cell r="E2930">
            <v>435.13</v>
          </cell>
          <cell r="F2930">
            <v>27.92</v>
          </cell>
          <cell r="G2930">
            <v>463.05</v>
          </cell>
          <cell r="H2930">
            <v>15</v>
          </cell>
        </row>
        <row r="2931">
          <cell r="B2931" t="str">
            <v>44.06.330</v>
          </cell>
          <cell r="C2931" t="str">
            <v>Cuba em aço inoxidável simples de 500x400x400mm</v>
          </cell>
          <cell r="D2931" t="str">
            <v>un</v>
          </cell>
          <cell r="E2931">
            <v>986.55</v>
          </cell>
          <cell r="F2931">
            <v>27.92</v>
          </cell>
          <cell r="G2931">
            <v>1014.47</v>
          </cell>
          <cell r="H2931">
            <v>15</v>
          </cell>
        </row>
        <row r="2932">
          <cell r="B2932" t="str">
            <v>44.06.360</v>
          </cell>
          <cell r="C2932" t="str">
            <v>Cuba em aço inoxidável simples de 500x400x200mm</v>
          </cell>
          <cell r="D2932" t="str">
            <v>un</v>
          </cell>
          <cell r="E2932">
            <v>369.69</v>
          </cell>
          <cell r="F2932">
            <v>27.92</v>
          </cell>
          <cell r="G2932">
            <v>397.61</v>
          </cell>
          <cell r="H2932">
            <v>15</v>
          </cell>
        </row>
        <row r="2933">
          <cell r="B2933" t="str">
            <v>44.06.370</v>
          </cell>
          <cell r="C2933" t="str">
            <v>Cuba em aço inoxidável simples de 500x400x250mm</v>
          </cell>
          <cell r="D2933" t="str">
            <v>un</v>
          </cell>
          <cell r="E2933">
            <v>431.42</v>
          </cell>
          <cell r="F2933">
            <v>27.92</v>
          </cell>
          <cell r="G2933">
            <v>459.34</v>
          </cell>
          <cell r="H2933">
            <v>15</v>
          </cell>
        </row>
        <row r="2934">
          <cell r="B2934" t="str">
            <v>44.06.400</v>
          </cell>
          <cell r="C2934" t="str">
            <v>Cuba em aço inoxidável simples de 500x400x300mm</v>
          </cell>
          <cell r="D2934" t="str">
            <v>un</v>
          </cell>
          <cell r="E2934">
            <v>682.76</v>
          </cell>
          <cell r="F2934">
            <v>27.92</v>
          </cell>
          <cell r="G2934">
            <v>710.68</v>
          </cell>
          <cell r="H2934">
            <v>15</v>
          </cell>
        </row>
        <row r="2935">
          <cell r="B2935" t="str">
            <v>44.06.410</v>
          </cell>
          <cell r="C2935" t="str">
            <v>Cuba em aço inoxidável simples de 600x500x300mm</v>
          </cell>
          <cell r="D2935" t="str">
            <v>un</v>
          </cell>
          <cell r="E2935">
            <v>780.51</v>
          </cell>
          <cell r="F2935">
            <v>27.92</v>
          </cell>
          <cell r="G2935">
            <v>808.43</v>
          </cell>
          <cell r="H2935">
            <v>15</v>
          </cell>
        </row>
        <row r="2936">
          <cell r="B2936" t="str">
            <v>44.06.470</v>
          </cell>
          <cell r="C2936" t="str">
            <v>Cuba em aço inoxidável simples de 600x500x350mm</v>
          </cell>
          <cell r="D2936" t="str">
            <v>un</v>
          </cell>
          <cell r="E2936">
            <v>1383.13</v>
          </cell>
          <cell r="F2936">
            <v>27.92</v>
          </cell>
          <cell r="G2936">
            <v>1411.05</v>
          </cell>
          <cell r="H2936">
            <v>15</v>
          </cell>
        </row>
        <row r="2937">
          <cell r="B2937" t="str">
            <v>44.06.520</v>
          </cell>
          <cell r="C2937" t="str">
            <v>Cuba em aço inoxidável simples de 600x500x400mm</v>
          </cell>
          <cell r="D2937" t="str">
            <v>un</v>
          </cell>
          <cell r="E2937">
            <v>1495.58</v>
          </cell>
          <cell r="F2937">
            <v>27.92</v>
          </cell>
          <cell r="G2937">
            <v>1523.5</v>
          </cell>
          <cell r="H2937">
            <v>15</v>
          </cell>
        </row>
        <row r="2938">
          <cell r="B2938" t="str">
            <v>44.06.570</v>
          </cell>
          <cell r="C2938" t="str">
            <v>Cuba em aço inoxidável simples de 700x600x450mm</v>
          </cell>
          <cell r="D2938" t="str">
            <v>un</v>
          </cell>
          <cell r="E2938">
            <v>1548.15</v>
          </cell>
          <cell r="F2938">
            <v>27.92</v>
          </cell>
          <cell r="G2938">
            <v>1576.07</v>
          </cell>
          <cell r="H2938">
            <v>15</v>
          </cell>
        </row>
        <row r="2939">
          <cell r="B2939" t="str">
            <v>44.06.600</v>
          </cell>
          <cell r="C2939" t="str">
            <v>Cuba em aço inoxidável simples de 1400x900x500mm</v>
          </cell>
          <cell r="D2939" t="str">
            <v>un</v>
          </cell>
          <cell r="E2939">
            <v>4878.9399999999996</v>
          </cell>
          <cell r="F2939">
            <v>27.92</v>
          </cell>
          <cell r="G2939">
            <v>4906.8599999999997</v>
          </cell>
          <cell r="H2939">
            <v>15</v>
          </cell>
        </row>
        <row r="2940">
          <cell r="B2940" t="str">
            <v>44.06.610</v>
          </cell>
          <cell r="C2940" t="str">
            <v>Cuba em aço inoxidável simples de 1100x600x400mm</v>
          </cell>
          <cell r="D2940" t="str">
            <v>un</v>
          </cell>
          <cell r="E2940">
            <v>2162.2199999999998</v>
          </cell>
          <cell r="F2940">
            <v>27.92</v>
          </cell>
          <cell r="G2940">
            <v>2190.14</v>
          </cell>
          <cell r="H2940">
            <v>15</v>
          </cell>
        </row>
        <row r="2941">
          <cell r="B2941" t="str">
            <v>44.06.700</v>
          </cell>
          <cell r="C2941" t="str">
            <v>Cuba em aço inoxidável dupla de 715x400x140mm</v>
          </cell>
          <cell r="D2941" t="str">
            <v>un</v>
          </cell>
          <cell r="E2941">
            <v>784.74</v>
          </cell>
          <cell r="F2941">
            <v>27.92</v>
          </cell>
          <cell r="G2941">
            <v>812.66</v>
          </cell>
          <cell r="H2941">
            <v>15</v>
          </cell>
        </row>
        <row r="2942">
          <cell r="B2942" t="str">
            <v>44.06.710</v>
          </cell>
          <cell r="C2942" t="str">
            <v>Cuba em aço inoxidável dupla de 835x340x140mm</v>
          </cell>
          <cell r="D2942" t="str">
            <v>un</v>
          </cell>
          <cell r="E2942">
            <v>780.32</v>
          </cell>
          <cell r="F2942">
            <v>27.92</v>
          </cell>
          <cell r="G2942">
            <v>808.24</v>
          </cell>
          <cell r="H2942">
            <v>15</v>
          </cell>
        </row>
        <row r="2943">
          <cell r="B2943" t="str">
            <v>44.06.750</v>
          </cell>
          <cell r="C2943" t="str">
            <v>Cuba em aço inoxidável dupla de 1020x400x250mm</v>
          </cell>
          <cell r="D2943" t="str">
            <v>un</v>
          </cell>
          <cell r="E2943">
            <v>955.33</v>
          </cell>
          <cell r="F2943">
            <v>27.92</v>
          </cell>
          <cell r="G2943">
            <v>983.25</v>
          </cell>
          <cell r="H2943">
            <v>15</v>
          </cell>
        </row>
        <row r="2944">
          <cell r="B2944" t="str">
            <v>44.20</v>
          </cell>
          <cell r="C2944" t="str">
            <v>Reparos, conservacoes e complementos - GRUPO 44</v>
          </cell>
          <cell r="D2944"/>
          <cell r="E2944"/>
          <cell r="F2944"/>
          <cell r="G2944"/>
          <cell r="H2944"/>
        </row>
        <row r="2945">
          <cell r="B2945" t="str">
            <v>44.20.010</v>
          </cell>
          <cell r="C2945" t="str">
            <v>Sifão plástico sanfonado universal de 1´</v>
          </cell>
          <cell r="D2945" t="str">
            <v>un</v>
          </cell>
          <cell r="E2945">
            <v>10.07</v>
          </cell>
          <cell r="F2945">
            <v>22.33</v>
          </cell>
          <cell r="G2945">
            <v>32.4</v>
          </cell>
          <cell r="H2945">
            <v>15</v>
          </cell>
        </row>
        <row r="2946">
          <cell r="B2946" t="str">
            <v>44.20.020</v>
          </cell>
          <cell r="C2946" t="str">
            <v>Recolocação de torneiras</v>
          </cell>
          <cell r="D2946" t="str">
            <v>un</v>
          </cell>
          <cell r="E2946">
            <v>0.05</v>
          </cell>
          <cell r="F2946">
            <v>27.92</v>
          </cell>
          <cell r="G2946">
            <v>27.97</v>
          </cell>
          <cell r="H2946">
            <v>15</v>
          </cell>
        </row>
        <row r="2947">
          <cell r="B2947" t="str">
            <v>44.20.040</v>
          </cell>
          <cell r="C2947" t="str">
            <v>Recolocação de sifões</v>
          </cell>
          <cell r="D2947" t="str">
            <v>un</v>
          </cell>
          <cell r="E2947">
            <v>0.06</v>
          </cell>
          <cell r="F2947">
            <v>27.92</v>
          </cell>
          <cell r="G2947">
            <v>27.98</v>
          </cell>
          <cell r="H2947">
            <v>15</v>
          </cell>
        </row>
        <row r="2948">
          <cell r="B2948" t="str">
            <v>44.20.060</v>
          </cell>
          <cell r="C2948" t="str">
            <v>Recolocação de aparelhos sanitários, incluindo acessórios</v>
          </cell>
          <cell r="D2948" t="str">
            <v>un</v>
          </cell>
          <cell r="E2948">
            <v>1.82</v>
          </cell>
          <cell r="F2948">
            <v>78.540000000000006</v>
          </cell>
          <cell r="G2948">
            <v>80.36</v>
          </cell>
          <cell r="H2948">
            <v>15</v>
          </cell>
        </row>
        <row r="2949">
          <cell r="B2949" t="str">
            <v>44.20.080</v>
          </cell>
          <cell r="C2949" t="str">
            <v>Recolocação de caixas de descarga de sobrepor</v>
          </cell>
          <cell r="D2949" t="str">
            <v>un</v>
          </cell>
          <cell r="E2949"/>
          <cell r="F2949">
            <v>139.58000000000001</v>
          </cell>
          <cell r="G2949">
            <v>139.58000000000001</v>
          </cell>
          <cell r="H2949">
            <v>15</v>
          </cell>
        </row>
        <row r="2950">
          <cell r="B2950" t="str">
            <v>44.20.100</v>
          </cell>
          <cell r="C2950" t="str">
            <v>Engate flexível metálico DN= 1/2´</v>
          </cell>
          <cell r="D2950" t="str">
            <v>un</v>
          </cell>
          <cell r="E2950">
            <v>26.08</v>
          </cell>
          <cell r="F2950">
            <v>6.81</v>
          </cell>
          <cell r="G2950">
            <v>32.89</v>
          </cell>
          <cell r="H2950">
            <v>15</v>
          </cell>
        </row>
        <row r="2951">
          <cell r="B2951" t="str">
            <v>44.20.110</v>
          </cell>
          <cell r="C2951" t="str">
            <v>Engate flexível de PVC DN= 1/2´</v>
          </cell>
          <cell r="D2951" t="str">
            <v>un</v>
          </cell>
          <cell r="E2951">
            <v>7.53</v>
          </cell>
          <cell r="F2951">
            <v>6.81</v>
          </cell>
          <cell r="G2951">
            <v>14.34</v>
          </cell>
          <cell r="H2951">
            <v>15</v>
          </cell>
        </row>
        <row r="2952">
          <cell r="B2952" t="str">
            <v>44.20.120</v>
          </cell>
          <cell r="C2952" t="str">
            <v>Canopla para válvula de descarga</v>
          </cell>
          <cell r="D2952" t="str">
            <v>un</v>
          </cell>
          <cell r="E2952">
            <v>127.29</v>
          </cell>
          <cell r="F2952">
            <v>3.86</v>
          </cell>
          <cell r="G2952">
            <v>131.15</v>
          </cell>
          <cell r="H2952">
            <v>15</v>
          </cell>
        </row>
        <row r="2953">
          <cell r="B2953" t="str">
            <v>44.20.121</v>
          </cell>
          <cell r="C2953" t="str">
            <v>Arejador com articulador em ABS cromado para torneira padrão, completo</v>
          </cell>
          <cell r="D2953" t="str">
            <v>un</v>
          </cell>
          <cell r="E2953">
            <v>47.71</v>
          </cell>
          <cell r="F2953">
            <v>2.27</v>
          </cell>
          <cell r="G2953">
            <v>49.98</v>
          </cell>
          <cell r="H2953">
            <v>15</v>
          </cell>
        </row>
        <row r="2954">
          <cell r="B2954" t="str">
            <v>44.20.130</v>
          </cell>
          <cell r="C2954" t="str">
            <v>Tubo de ligação para mictório, DN= 1/2´</v>
          </cell>
          <cell r="D2954" t="str">
            <v>un</v>
          </cell>
          <cell r="E2954">
            <v>78.510000000000005</v>
          </cell>
          <cell r="F2954">
            <v>6.81</v>
          </cell>
          <cell r="G2954">
            <v>85.32</v>
          </cell>
          <cell r="H2954">
            <v>15</v>
          </cell>
        </row>
        <row r="2955">
          <cell r="B2955" t="str">
            <v>44.20.150</v>
          </cell>
          <cell r="C2955" t="str">
            <v>Acabamento cromado para registro</v>
          </cell>
          <cell r="D2955" t="str">
            <v>un</v>
          </cell>
          <cell r="E2955">
            <v>54.58</v>
          </cell>
          <cell r="F2955">
            <v>3.86</v>
          </cell>
          <cell r="G2955">
            <v>58.44</v>
          </cell>
          <cell r="H2955">
            <v>15</v>
          </cell>
        </row>
        <row r="2956">
          <cell r="B2956" t="str">
            <v>44.20.160</v>
          </cell>
          <cell r="C2956" t="str">
            <v>Botão para válvula de descarga</v>
          </cell>
          <cell r="D2956" t="str">
            <v>un</v>
          </cell>
          <cell r="E2956">
            <v>46.78</v>
          </cell>
          <cell r="F2956">
            <v>3.86</v>
          </cell>
          <cell r="G2956">
            <v>50.64</v>
          </cell>
          <cell r="H2956">
            <v>15</v>
          </cell>
        </row>
        <row r="2957">
          <cell r="B2957" t="str">
            <v>44.20.180</v>
          </cell>
          <cell r="C2957" t="str">
            <v>Reparo para válvula de descarga</v>
          </cell>
          <cell r="D2957" t="str">
            <v>un</v>
          </cell>
          <cell r="E2957">
            <v>74.67</v>
          </cell>
          <cell r="F2957">
            <v>50.25</v>
          </cell>
          <cell r="G2957">
            <v>124.92</v>
          </cell>
          <cell r="H2957">
            <v>15</v>
          </cell>
        </row>
        <row r="2958">
          <cell r="B2958" t="str">
            <v>44.20.200</v>
          </cell>
          <cell r="C2958" t="str">
            <v>Sifão de metal cromado de 1 1/2´ x 2´</v>
          </cell>
          <cell r="D2958" t="str">
            <v>un</v>
          </cell>
          <cell r="E2958">
            <v>156.4</v>
          </cell>
          <cell r="F2958">
            <v>27.92</v>
          </cell>
          <cell r="G2958">
            <v>184.32</v>
          </cell>
          <cell r="H2958">
            <v>15</v>
          </cell>
        </row>
        <row r="2959">
          <cell r="B2959" t="str">
            <v>44.20.220</v>
          </cell>
          <cell r="C2959" t="str">
            <v>Sifão de metal cromado de 1´ x 1 1/2´</v>
          </cell>
          <cell r="D2959" t="str">
            <v>un</v>
          </cell>
          <cell r="E2959">
            <v>162.38999999999999</v>
          </cell>
          <cell r="F2959">
            <v>27.92</v>
          </cell>
          <cell r="G2959">
            <v>190.31</v>
          </cell>
          <cell r="H2959">
            <v>15</v>
          </cell>
        </row>
        <row r="2960">
          <cell r="B2960" t="str">
            <v>44.20.230</v>
          </cell>
          <cell r="C2960" t="str">
            <v>Tubo de ligação para sanitário</v>
          </cell>
          <cell r="D2960" t="str">
            <v>un</v>
          </cell>
          <cell r="E2960">
            <v>32.520000000000003</v>
          </cell>
          <cell r="F2960">
            <v>6.81</v>
          </cell>
          <cell r="G2960">
            <v>39.33</v>
          </cell>
          <cell r="H2960">
            <v>15</v>
          </cell>
        </row>
        <row r="2961">
          <cell r="B2961" t="str">
            <v>44.20.240</v>
          </cell>
          <cell r="C2961" t="str">
            <v>Sifão plástico com copo, rígido, de 1´ x 1 1/2´</v>
          </cell>
          <cell r="D2961" t="str">
            <v>un</v>
          </cell>
          <cell r="E2961">
            <v>8.31</v>
          </cell>
          <cell r="F2961">
            <v>22.33</v>
          </cell>
          <cell r="G2961">
            <v>30.64</v>
          </cell>
          <cell r="H2961">
            <v>15</v>
          </cell>
        </row>
        <row r="2962">
          <cell r="B2962" t="str">
            <v>44.20.260</v>
          </cell>
          <cell r="C2962" t="str">
            <v>Sifão plástico com copo, rígido, de 1 1/4´ x 2´</v>
          </cell>
          <cell r="D2962" t="str">
            <v>un</v>
          </cell>
          <cell r="E2962">
            <v>14.46</v>
          </cell>
          <cell r="F2962">
            <v>22.33</v>
          </cell>
          <cell r="G2962">
            <v>36.79</v>
          </cell>
          <cell r="H2962">
            <v>15</v>
          </cell>
        </row>
        <row r="2963">
          <cell r="B2963" t="str">
            <v>44.20.280</v>
          </cell>
          <cell r="C2963" t="str">
            <v>Tampa de plástico para bacia sanitária</v>
          </cell>
          <cell r="D2963" t="str">
            <v>un</v>
          </cell>
          <cell r="E2963">
            <v>38.729999999999997</v>
          </cell>
          <cell r="F2963">
            <v>3.41</v>
          </cell>
          <cell r="G2963">
            <v>42.14</v>
          </cell>
          <cell r="H2963">
            <v>15</v>
          </cell>
        </row>
        <row r="2964">
          <cell r="B2964" t="str">
            <v>44.20.300</v>
          </cell>
          <cell r="C2964" t="str">
            <v>Bolsa para bacia sanitária</v>
          </cell>
          <cell r="D2964" t="str">
            <v>un</v>
          </cell>
          <cell r="E2964">
            <v>9.26</v>
          </cell>
          <cell r="F2964">
            <v>9.49</v>
          </cell>
          <cell r="G2964">
            <v>18.75</v>
          </cell>
          <cell r="H2964">
            <v>15</v>
          </cell>
        </row>
        <row r="2965">
          <cell r="B2965" t="str">
            <v>44.20.310</v>
          </cell>
          <cell r="C2965" t="str">
            <v>Filtro de pressão em ABS, para 360 l/h</v>
          </cell>
          <cell r="D2965" t="str">
            <v>un</v>
          </cell>
          <cell r="E2965">
            <v>430.24</v>
          </cell>
          <cell r="F2965">
            <v>39.270000000000003</v>
          </cell>
          <cell r="G2965">
            <v>469.51</v>
          </cell>
          <cell r="H2965">
            <v>15</v>
          </cell>
        </row>
        <row r="2966">
          <cell r="B2966" t="str">
            <v>44.20.390</v>
          </cell>
          <cell r="C2966" t="str">
            <v>Válvula de PVC para lavatório</v>
          </cell>
          <cell r="D2966" t="str">
            <v>un</v>
          </cell>
          <cell r="E2966">
            <v>7.81</v>
          </cell>
          <cell r="F2966">
            <v>2.27</v>
          </cell>
          <cell r="G2966">
            <v>10.08</v>
          </cell>
          <cell r="H2966">
            <v>15</v>
          </cell>
        </row>
        <row r="2967">
          <cell r="B2967" t="str">
            <v>44.20.620</v>
          </cell>
          <cell r="C2967" t="str">
            <v>Válvula americana</v>
          </cell>
          <cell r="D2967" t="str">
            <v>un</v>
          </cell>
          <cell r="E2967">
            <v>62.76</v>
          </cell>
          <cell r="F2967">
            <v>2.27</v>
          </cell>
          <cell r="G2967">
            <v>65.03</v>
          </cell>
          <cell r="H2967">
            <v>15</v>
          </cell>
        </row>
        <row r="2968">
          <cell r="B2968" t="str">
            <v>44.20.640</v>
          </cell>
          <cell r="C2968" t="str">
            <v>Válvula de metal cromado de 1 1/2´</v>
          </cell>
          <cell r="D2968" t="str">
            <v>un</v>
          </cell>
          <cell r="E2968">
            <v>86.09</v>
          </cell>
          <cell r="F2968">
            <v>11.16</v>
          </cell>
          <cell r="G2968">
            <v>97.25</v>
          </cell>
          <cell r="H2968">
            <v>15</v>
          </cell>
        </row>
        <row r="2969">
          <cell r="B2969" t="str">
            <v>44.20.650</v>
          </cell>
          <cell r="C2969" t="str">
            <v>Válvula de metal cromado de 1´</v>
          </cell>
          <cell r="D2969" t="str">
            <v>un</v>
          </cell>
          <cell r="E2969">
            <v>31.34</v>
          </cell>
          <cell r="F2969">
            <v>11.16</v>
          </cell>
          <cell r="G2969">
            <v>42.5</v>
          </cell>
          <cell r="H2969">
            <v>15</v>
          </cell>
        </row>
        <row r="2970">
          <cell r="B2970" t="str">
            <v>45</v>
          </cell>
          <cell r="C2970" t="str">
            <v>ENTRADA DE AGUA, INCÊNDIO E GAS</v>
          </cell>
          <cell r="D2970"/>
          <cell r="E2970"/>
          <cell r="F2970"/>
          <cell r="G2970"/>
          <cell r="H2970"/>
        </row>
        <row r="2971">
          <cell r="B2971" t="str">
            <v>45.01</v>
          </cell>
          <cell r="C2971" t="str">
            <v>Entrada de agua</v>
          </cell>
          <cell r="D2971"/>
          <cell r="E2971"/>
          <cell r="F2971"/>
          <cell r="G2971"/>
          <cell r="H2971"/>
        </row>
        <row r="2972">
          <cell r="B2972" t="str">
            <v>45.01.020</v>
          </cell>
          <cell r="C2972" t="str">
            <v>Entrada completa de água com abrigo e registro de gaveta, DN= 3/4´</v>
          </cell>
          <cell r="D2972" t="str">
            <v>un</v>
          </cell>
          <cell r="E2972">
            <v>851.03</v>
          </cell>
          <cell r="F2972">
            <v>686.98</v>
          </cell>
          <cell r="G2972">
            <v>1538.01</v>
          </cell>
          <cell r="H2972">
            <v>15</v>
          </cell>
        </row>
        <row r="2973">
          <cell r="B2973" t="str">
            <v>45.01.040</v>
          </cell>
          <cell r="C2973" t="str">
            <v>Entrada completa de água com abrigo e registro de gaveta, DN= 1´</v>
          </cell>
          <cell r="D2973" t="str">
            <v>un</v>
          </cell>
          <cell r="E2973">
            <v>886.95</v>
          </cell>
          <cell r="F2973">
            <v>686.98</v>
          </cell>
          <cell r="G2973">
            <v>1573.93</v>
          </cell>
          <cell r="H2973">
            <v>15</v>
          </cell>
        </row>
        <row r="2974">
          <cell r="B2974" t="str">
            <v>45.01.060</v>
          </cell>
          <cell r="C2974" t="str">
            <v>Entrada completa de água com abrigo e registro de gaveta, DN= 1 1/2´</v>
          </cell>
          <cell r="D2974" t="str">
            <v>un</v>
          </cell>
          <cell r="E2974">
            <v>2527.88</v>
          </cell>
          <cell r="F2974">
            <v>1211.45</v>
          </cell>
          <cell r="G2974">
            <v>3739.33</v>
          </cell>
          <cell r="H2974">
            <v>15</v>
          </cell>
        </row>
        <row r="2975">
          <cell r="B2975" t="str">
            <v>45.01.066</v>
          </cell>
          <cell r="C2975" t="str">
            <v>Entrada completa de água com abrigo e registro de gaveta, DN= 2´</v>
          </cell>
          <cell r="D2975" t="str">
            <v>un</v>
          </cell>
          <cell r="E2975">
            <v>2675.62</v>
          </cell>
          <cell r="F2975">
            <v>1211.45</v>
          </cell>
          <cell r="G2975">
            <v>3887.07</v>
          </cell>
          <cell r="H2975">
            <v>15</v>
          </cell>
        </row>
        <row r="2976">
          <cell r="B2976" t="str">
            <v>45.01.080</v>
          </cell>
          <cell r="C2976" t="str">
            <v>Entrada completa de água com abrigo e registro de gaveta, DN= 2 1/2´</v>
          </cell>
          <cell r="D2976" t="str">
            <v>un</v>
          </cell>
          <cell r="E2976">
            <v>2963.15</v>
          </cell>
          <cell r="F2976">
            <v>1211.45</v>
          </cell>
          <cell r="G2976">
            <v>4174.6000000000004</v>
          </cell>
          <cell r="H2976">
            <v>15</v>
          </cell>
        </row>
        <row r="2977">
          <cell r="B2977" t="str">
            <v>45.01.082</v>
          </cell>
          <cell r="C2977" t="str">
            <v>Entrada completa de água com abrigo e registro de gaveta, DN= 3´</v>
          </cell>
          <cell r="D2977" t="str">
            <v>un</v>
          </cell>
          <cell r="E2977">
            <v>3300.56</v>
          </cell>
          <cell r="F2977">
            <v>1211.45</v>
          </cell>
          <cell r="G2977">
            <v>4512.01</v>
          </cell>
          <cell r="H2977">
            <v>15</v>
          </cell>
        </row>
        <row r="2978">
          <cell r="B2978" t="str">
            <v>45.02</v>
          </cell>
          <cell r="C2978" t="str">
            <v>Entrada de gas</v>
          </cell>
          <cell r="D2978"/>
          <cell r="E2978"/>
          <cell r="F2978"/>
          <cell r="G2978"/>
          <cell r="H2978"/>
        </row>
        <row r="2979">
          <cell r="B2979" t="str">
            <v>45.02.020</v>
          </cell>
          <cell r="C2979" t="str">
            <v>Entrada completa de gás GLP domiciliar com 2 botijões de 13 kg</v>
          </cell>
          <cell r="D2979" t="str">
            <v>un</v>
          </cell>
          <cell r="E2979">
            <v>2450.67</v>
          </cell>
          <cell r="F2979">
            <v>875.72</v>
          </cell>
          <cell r="G2979">
            <v>3326.39</v>
          </cell>
          <cell r="H2979">
            <v>15</v>
          </cell>
        </row>
        <row r="2980">
          <cell r="B2980" t="str">
            <v>45.02.040</v>
          </cell>
          <cell r="C2980" t="str">
            <v>Entrada completa de gás GLP com 2 cilindros de 45 kg</v>
          </cell>
          <cell r="D2980" t="str">
            <v>un</v>
          </cell>
          <cell r="E2980">
            <v>5840.91</v>
          </cell>
          <cell r="F2980">
            <v>1870.68</v>
          </cell>
          <cell r="G2980">
            <v>7711.59</v>
          </cell>
          <cell r="H2980">
            <v>15</v>
          </cell>
        </row>
        <row r="2981">
          <cell r="B2981" t="str">
            <v>45.02.060</v>
          </cell>
          <cell r="C2981" t="str">
            <v>Entrada completa de gás GLP com 4 cilindros de 45 kg</v>
          </cell>
          <cell r="D2981" t="str">
            <v>un</v>
          </cell>
          <cell r="E2981">
            <v>9688.76</v>
          </cell>
          <cell r="F2981">
            <v>2465.84</v>
          </cell>
          <cell r="G2981">
            <v>12154.6</v>
          </cell>
          <cell r="H2981">
            <v>15</v>
          </cell>
        </row>
        <row r="2982">
          <cell r="B2982" t="str">
            <v>45.02.080</v>
          </cell>
          <cell r="C2982" t="str">
            <v>Entrada completa de gás GLP com 6 cilindros de 45 kg</v>
          </cell>
          <cell r="D2982" t="str">
            <v>un</v>
          </cell>
          <cell r="E2982">
            <v>13518.33</v>
          </cell>
          <cell r="F2982">
            <v>2989.58</v>
          </cell>
          <cell r="G2982">
            <v>16507.91</v>
          </cell>
          <cell r="H2982">
            <v>15</v>
          </cell>
        </row>
        <row r="2983">
          <cell r="B2983" t="str">
            <v>45.02.200</v>
          </cell>
          <cell r="C2983" t="str">
            <v>Abrigo padronizado de gás GLP encanado</v>
          </cell>
          <cell r="D2983" t="str">
            <v>un</v>
          </cell>
          <cell r="E2983">
            <v>593.95000000000005</v>
          </cell>
          <cell r="F2983">
            <v>595.04999999999995</v>
          </cell>
          <cell r="G2983">
            <v>1189</v>
          </cell>
          <cell r="H2983">
            <v>15</v>
          </cell>
        </row>
        <row r="2984">
          <cell r="B2984" t="str">
            <v>45.03</v>
          </cell>
          <cell r="C2984" t="str">
            <v>Hidrômetro</v>
          </cell>
          <cell r="D2984"/>
          <cell r="E2984"/>
          <cell r="F2984"/>
          <cell r="G2984"/>
          <cell r="H2984"/>
        </row>
        <row r="2985">
          <cell r="B2985" t="str">
            <v>45.03.010</v>
          </cell>
          <cell r="C2985" t="str">
            <v>Hidrômetro em ferro fundido, diâmetro 50 mm (2´)</v>
          </cell>
          <cell r="D2985" t="str">
            <v>un</v>
          </cell>
          <cell r="E2985">
            <v>1879.86</v>
          </cell>
          <cell r="F2985">
            <v>41.87</v>
          </cell>
          <cell r="G2985">
            <v>1921.73</v>
          </cell>
          <cell r="H2985">
            <v>15</v>
          </cell>
        </row>
        <row r="2986">
          <cell r="B2986" t="str">
            <v>45.03.030</v>
          </cell>
          <cell r="C2986" t="str">
            <v>Hidrômetro em ferro fundido, diâmetro 100 mm (4´)</v>
          </cell>
          <cell r="D2986" t="str">
            <v>un</v>
          </cell>
          <cell r="E2986">
            <v>3339.59</v>
          </cell>
          <cell r="F2986">
            <v>41.87</v>
          </cell>
          <cell r="G2986">
            <v>3381.46</v>
          </cell>
          <cell r="H2986">
            <v>15</v>
          </cell>
        </row>
        <row r="2987">
          <cell r="B2987" t="str">
            <v>45.03.100</v>
          </cell>
          <cell r="C2987" t="str">
            <v>Hidrômetro em bronze, diâmetro de 25 mm (1´)</v>
          </cell>
          <cell r="D2987" t="str">
            <v>un</v>
          </cell>
          <cell r="E2987">
            <v>558.54999999999995</v>
          </cell>
          <cell r="F2987">
            <v>66.989999999999995</v>
          </cell>
          <cell r="G2987">
            <v>625.54</v>
          </cell>
          <cell r="H2987">
            <v>15</v>
          </cell>
        </row>
        <row r="2988">
          <cell r="B2988" t="str">
            <v>45.03.110</v>
          </cell>
          <cell r="C2988" t="str">
            <v>Hidrômetro em bronze, diâmetro de 40 mm (1 1/2´)</v>
          </cell>
          <cell r="D2988" t="str">
            <v>un</v>
          </cell>
          <cell r="E2988">
            <v>931.22</v>
          </cell>
          <cell r="F2988">
            <v>66.989999999999995</v>
          </cell>
          <cell r="G2988">
            <v>998.21</v>
          </cell>
          <cell r="H2988">
            <v>15</v>
          </cell>
        </row>
        <row r="2989">
          <cell r="B2989" t="str">
            <v>45.03.200</v>
          </cell>
          <cell r="C2989" t="str">
            <v>Filtro tipo cesto para hidrômetro de 50 mm (2´)</v>
          </cell>
          <cell r="D2989" t="str">
            <v>un</v>
          </cell>
          <cell r="E2989">
            <v>2471.08</v>
          </cell>
          <cell r="F2989">
            <v>41.87</v>
          </cell>
          <cell r="G2989">
            <v>2512.9499999999998</v>
          </cell>
          <cell r="H2989">
            <v>15</v>
          </cell>
        </row>
        <row r="2990">
          <cell r="B2990" t="str">
            <v>45.20</v>
          </cell>
          <cell r="C2990" t="str">
            <v>Reparos, conservacoes e complementos - GRUPO 45</v>
          </cell>
          <cell r="D2990"/>
          <cell r="E2990"/>
          <cell r="F2990"/>
          <cell r="G2990"/>
          <cell r="H2990"/>
        </row>
        <row r="2991">
          <cell r="B2991" t="str">
            <v>45.20.020</v>
          </cell>
          <cell r="C2991" t="str">
            <v>Cilindro de gás (GLP) de 45 kg, com carga</v>
          </cell>
          <cell r="D2991" t="str">
            <v>un</v>
          </cell>
          <cell r="E2991">
            <v>1076.3800000000001</v>
          </cell>
          <cell r="F2991"/>
          <cell r="G2991">
            <v>1076.3800000000001</v>
          </cell>
          <cell r="H2991">
            <v>15</v>
          </cell>
        </row>
        <row r="2992">
          <cell r="B2992" t="str">
            <v>46</v>
          </cell>
          <cell r="C2992" t="str">
            <v>TUBULACAO E CONDUTORES PARA LIQUIDOS E GASES.</v>
          </cell>
          <cell r="D2992"/>
          <cell r="E2992"/>
          <cell r="F2992"/>
          <cell r="G2992"/>
          <cell r="H2992"/>
        </row>
        <row r="2993">
          <cell r="B2993" t="str">
            <v>46.01</v>
          </cell>
          <cell r="C2993" t="str">
            <v>Tubulacao em PVC rigido marrom para sistemas prediais de agua fria</v>
          </cell>
          <cell r="D2993"/>
          <cell r="E2993"/>
          <cell r="F2993"/>
          <cell r="G2993"/>
          <cell r="H2993"/>
        </row>
        <row r="2994">
          <cell r="B2994" t="str">
            <v>46.01.010</v>
          </cell>
          <cell r="C2994" t="str">
            <v>Tubo de PVC rígido soldável marrom, DN= 20 mm, (1/2´), inclusive conexões</v>
          </cell>
          <cell r="D2994" t="str">
            <v>m</v>
          </cell>
          <cell r="E2994">
            <v>6.06</v>
          </cell>
          <cell r="F2994">
            <v>27.92</v>
          </cell>
          <cell r="G2994">
            <v>33.979999999999997</v>
          </cell>
          <cell r="H2994">
            <v>15</v>
          </cell>
        </row>
        <row r="2995">
          <cell r="B2995" t="str">
            <v>46.01.020</v>
          </cell>
          <cell r="C2995" t="str">
            <v>Tubo de PVC rígido soldável marrom, DN= 25 mm, (3/4´), inclusive conexões</v>
          </cell>
          <cell r="D2995" t="str">
            <v>m</v>
          </cell>
          <cell r="E2995">
            <v>5.99</v>
          </cell>
          <cell r="F2995">
            <v>27.92</v>
          </cell>
          <cell r="G2995">
            <v>33.909999999999997</v>
          </cell>
          <cell r="H2995">
            <v>15</v>
          </cell>
        </row>
        <row r="2996">
          <cell r="B2996" t="str">
            <v>46.01.030</v>
          </cell>
          <cell r="C2996" t="str">
            <v>Tubo de PVC rígido soldável marrom, DN= 32 mm, (1´), inclusive conexões</v>
          </cell>
          <cell r="D2996" t="str">
            <v>m</v>
          </cell>
          <cell r="E2996">
            <v>13.78</v>
          </cell>
          <cell r="F2996">
            <v>27.92</v>
          </cell>
          <cell r="G2996">
            <v>41.7</v>
          </cell>
          <cell r="H2996">
            <v>15</v>
          </cell>
        </row>
        <row r="2997">
          <cell r="B2997" t="str">
            <v>46.01.040</v>
          </cell>
          <cell r="C2997" t="str">
            <v>Tubo de PVC rígido soldável marrom, DN= 40 mm, (1 1/4´), inclusive conexões</v>
          </cell>
          <cell r="D2997" t="str">
            <v>m</v>
          </cell>
          <cell r="E2997">
            <v>23.78</v>
          </cell>
          <cell r="F2997">
            <v>27.92</v>
          </cell>
          <cell r="G2997">
            <v>51.7</v>
          </cell>
          <cell r="H2997">
            <v>15</v>
          </cell>
        </row>
        <row r="2998">
          <cell r="B2998" t="str">
            <v>46.01.050</v>
          </cell>
          <cell r="C2998" t="str">
            <v>Tubo de PVC rígido soldável marrom, DN= 50 mm, (1 1/2´), inclusive conexões</v>
          </cell>
          <cell r="D2998" t="str">
            <v>m</v>
          </cell>
          <cell r="E2998">
            <v>20.88</v>
          </cell>
          <cell r="F2998">
            <v>33.5</v>
          </cell>
          <cell r="G2998">
            <v>54.38</v>
          </cell>
          <cell r="H2998">
            <v>15</v>
          </cell>
        </row>
        <row r="2999">
          <cell r="B2999" t="str">
            <v>46.01.060</v>
          </cell>
          <cell r="C2999" t="str">
            <v>Tubo de PVC rígido soldável marrom, DN= 60 mm, (2´), inclusive conexões</v>
          </cell>
          <cell r="D2999" t="str">
            <v>m</v>
          </cell>
          <cell r="E2999">
            <v>44.49</v>
          </cell>
          <cell r="F2999">
            <v>39.08</v>
          </cell>
          <cell r="G2999">
            <v>83.57</v>
          </cell>
          <cell r="H2999">
            <v>15</v>
          </cell>
        </row>
        <row r="3000">
          <cell r="B3000" t="str">
            <v>46.01.070</v>
          </cell>
          <cell r="C3000" t="str">
            <v>Tubo de PVC rígido soldável marrom, DN= 75 mm, (2 1/2´), inclusive conexões</v>
          </cell>
          <cell r="D3000" t="str">
            <v>m</v>
          </cell>
          <cell r="E3000">
            <v>68.930000000000007</v>
          </cell>
          <cell r="F3000">
            <v>50.25</v>
          </cell>
          <cell r="G3000">
            <v>119.18</v>
          </cell>
          <cell r="H3000">
            <v>15</v>
          </cell>
        </row>
        <row r="3001">
          <cell r="B3001" t="str">
            <v>46.01.080</v>
          </cell>
          <cell r="C3001" t="str">
            <v>Tubo de PVC rígido soldável marrom, DN= 85 mm, (3´), inclusive conexões</v>
          </cell>
          <cell r="D3001" t="str">
            <v>m</v>
          </cell>
          <cell r="E3001">
            <v>84.03</v>
          </cell>
          <cell r="F3001">
            <v>55.83</v>
          </cell>
          <cell r="G3001">
            <v>139.86000000000001</v>
          </cell>
          <cell r="H3001">
            <v>15</v>
          </cell>
        </row>
        <row r="3002">
          <cell r="B3002" t="str">
            <v>46.01.090</v>
          </cell>
          <cell r="C3002" t="str">
            <v>Tubo de PVC rígido soldável marrom, DN= 110 mm, (4´), inclusive conexões</v>
          </cell>
          <cell r="D3002" t="str">
            <v>m</v>
          </cell>
          <cell r="E3002">
            <v>154.61000000000001</v>
          </cell>
          <cell r="F3002">
            <v>61.41</v>
          </cell>
          <cell r="G3002">
            <v>216.02</v>
          </cell>
          <cell r="H3002">
            <v>15</v>
          </cell>
        </row>
        <row r="3003">
          <cell r="B3003" t="str">
            <v>46.02</v>
          </cell>
          <cell r="C3003" t="str">
            <v>Tubulacao em PVC rigido branco para esgoto domiciliar</v>
          </cell>
          <cell r="D3003"/>
          <cell r="E3003"/>
          <cell r="F3003"/>
          <cell r="G3003"/>
          <cell r="H3003"/>
        </row>
        <row r="3004">
          <cell r="B3004" t="str">
            <v>46.02.010</v>
          </cell>
          <cell r="C3004" t="str">
            <v>Tubo de PVC rígido branco, pontas lisas, soldável, linha esgoto série normal, DN= 40 mm, inclusive conexões</v>
          </cell>
          <cell r="D3004" t="str">
            <v>m</v>
          </cell>
          <cell r="E3004">
            <v>12.6</v>
          </cell>
          <cell r="F3004">
            <v>27.92</v>
          </cell>
          <cell r="G3004">
            <v>40.520000000000003</v>
          </cell>
          <cell r="H3004">
            <v>15</v>
          </cell>
        </row>
        <row r="3005">
          <cell r="B3005" t="str">
            <v>46.02.050</v>
          </cell>
          <cell r="C3005" t="str">
            <v>Tubo de PVC rígido branco PxB com virola e anel de borracha, linha esgoto série normal, DN= 50 mm, inclusive conexões</v>
          </cell>
          <cell r="D3005" t="str">
            <v>m</v>
          </cell>
          <cell r="E3005">
            <v>16.39</v>
          </cell>
          <cell r="F3005">
            <v>33.5</v>
          </cell>
          <cell r="G3005">
            <v>49.89</v>
          </cell>
          <cell r="H3005">
            <v>15</v>
          </cell>
        </row>
        <row r="3006">
          <cell r="B3006" t="str">
            <v>46.02.060</v>
          </cell>
          <cell r="C3006" t="str">
            <v>Tubo de PVC rígido branco PxB com virola e anel de borracha, linha esgoto série normal, DN= 75 mm, inclusive conexões</v>
          </cell>
          <cell r="D3006" t="str">
            <v>m</v>
          </cell>
          <cell r="E3006">
            <v>28.27</v>
          </cell>
          <cell r="F3006">
            <v>50.25</v>
          </cell>
          <cell r="G3006">
            <v>78.52</v>
          </cell>
          <cell r="H3006">
            <v>15</v>
          </cell>
        </row>
        <row r="3007">
          <cell r="B3007" t="str">
            <v>46.02.070</v>
          </cell>
          <cell r="C3007" t="str">
            <v>Tubo de PVC rígido branco PxB com virola e anel de borracha, linha esgoto série normal, DN= 100 mm, inclusive conexões</v>
          </cell>
          <cell r="D3007" t="str">
            <v>m</v>
          </cell>
          <cell r="E3007">
            <v>24.51</v>
          </cell>
          <cell r="F3007">
            <v>61.41</v>
          </cell>
          <cell r="G3007">
            <v>85.92</v>
          </cell>
          <cell r="H3007">
            <v>15</v>
          </cell>
        </row>
        <row r="3008">
          <cell r="B3008" t="str">
            <v>46.03</v>
          </cell>
          <cell r="C3008" t="str">
            <v>Tubulacao em PVC rigido branco serie R - A.P e esgoto domiciliar</v>
          </cell>
          <cell r="D3008"/>
          <cell r="E3008"/>
          <cell r="F3008"/>
          <cell r="G3008"/>
          <cell r="H3008"/>
        </row>
        <row r="3009">
          <cell r="B3009" t="str">
            <v>46.03.038</v>
          </cell>
          <cell r="C3009" t="str">
            <v>Tubo de PVC rígido PxB com virola e anel de borracha, linha esgoto série reforçada ´R´, DN= 50 mm, inclusive conexões</v>
          </cell>
          <cell r="D3009" t="str">
            <v>m</v>
          </cell>
          <cell r="E3009">
            <v>24.89</v>
          </cell>
          <cell r="F3009">
            <v>33.5</v>
          </cell>
          <cell r="G3009">
            <v>58.39</v>
          </cell>
          <cell r="H3009">
            <v>15</v>
          </cell>
        </row>
        <row r="3010">
          <cell r="B3010" t="str">
            <v>46.03.040</v>
          </cell>
          <cell r="C3010" t="str">
            <v>Tubo de PVC rígido PxB com virola e anel de borracha, linha esgoto série reforçada ´R´, DN= 75 mm, inclusive conexões</v>
          </cell>
          <cell r="D3010" t="str">
            <v>m</v>
          </cell>
          <cell r="E3010">
            <v>45.14</v>
          </cell>
          <cell r="F3010">
            <v>50.25</v>
          </cell>
          <cell r="G3010">
            <v>95.39</v>
          </cell>
          <cell r="H3010">
            <v>15</v>
          </cell>
        </row>
        <row r="3011">
          <cell r="B3011" t="str">
            <v>46.03.050</v>
          </cell>
          <cell r="C3011" t="str">
            <v>Tubo de PVC rígido PxB com virola e anel de borracha, linha esgoto série reforçada ´R´, DN= 100 mm, inclusive conexões</v>
          </cell>
          <cell r="D3011" t="str">
            <v>m</v>
          </cell>
          <cell r="E3011">
            <v>59.17</v>
          </cell>
          <cell r="F3011">
            <v>61.41</v>
          </cell>
          <cell r="G3011">
            <v>120.58</v>
          </cell>
          <cell r="H3011">
            <v>15</v>
          </cell>
        </row>
        <row r="3012">
          <cell r="B3012" t="str">
            <v>46.03.060</v>
          </cell>
          <cell r="C3012" t="str">
            <v>Tubo de PVC rígido PxB com virola e anel de borracha, linha esgoto série reforçada ´R´. DN= 150 mm, inclusive conexões</v>
          </cell>
          <cell r="D3012" t="str">
            <v>m</v>
          </cell>
          <cell r="E3012">
            <v>121.5</v>
          </cell>
          <cell r="F3012">
            <v>61.41</v>
          </cell>
          <cell r="G3012">
            <v>182.91</v>
          </cell>
          <cell r="H3012">
            <v>15</v>
          </cell>
        </row>
        <row r="3013">
          <cell r="B3013" t="str">
            <v>46.03.080</v>
          </cell>
          <cell r="C3013" t="str">
            <v>Tubo de PVC rígido, pontas lisas, soldável, linha esgoto série reforçada ´R´, DN= 40 mm, inclusive conexões</v>
          </cell>
          <cell r="D3013" t="str">
            <v>m</v>
          </cell>
          <cell r="E3013">
            <v>21.58</v>
          </cell>
          <cell r="F3013">
            <v>27.92</v>
          </cell>
          <cell r="G3013">
            <v>49.5</v>
          </cell>
          <cell r="H3013">
            <v>15</v>
          </cell>
        </row>
        <row r="3014">
          <cell r="B3014" t="str">
            <v>46.04</v>
          </cell>
          <cell r="C3014" t="str">
            <v>Tubulacao em PVC rigido com junta elastica - aducao e distribuicao de agua</v>
          </cell>
          <cell r="D3014"/>
          <cell r="E3014"/>
          <cell r="F3014"/>
          <cell r="G3014"/>
          <cell r="H3014"/>
        </row>
        <row r="3015">
          <cell r="B3015" t="str">
            <v>46.04.010</v>
          </cell>
          <cell r="C3015" t="str">
            <v>Tubo de PVC rígido tipo PBA classe 15, DN= 50mm, (DE= 60mm), inclusive conexões</v>
          </cell>
          <cell r="D3015" t="str">
            <v>m</v>
          </cell>
          <cell r="E3015">
            <v>27.41</v>
          </cell>
          <cell r="F3015">
            <v>19.64</v>
          </cell>
          <cell r="G3015">
            <v>47.05</v>
          </cell>
          <cell r="H3015">
            <v>15</v>
          </cell>
        </row>
        <row r="3016">
          <cell r="B3016" t="str">
            <v>46.04.020</v>
          </cell>
          <cell r="C3016" t="str">
            <v>Tubo de PVC rígido tipo PBA classe 15, DN= 75mm, (DE= 85mm), inclusive conexões</v>
          </cell>
          <cell r="D3016" t="str">
            <v>m</v>
          </cell>
          <cell r="E3016">
            <v>52.69</v>
          </cell>
          <cell r="F3016">
            <v>19.64</v>
          </cell>
          <cell r="G3016">
            <v>72.33</v>
          </cell>
          <cell r="H3016">
            <v>15</v>
          </cell>
        </row>
        <row r="3017">
          <cell r="B3017" t="str">
            <v>46.04.030</v>
          </cell>
          <cell r="C3017" t="str">
            <v>Tubo de PVC rígido tipo PBA classe 15, DN= 100mm, (DE= 110mm), inclusive conexões</v>
          </cell>
          <cell r="D3017" t="str">
            <v>m</v>
          </cell>
          <cell r="E3017">
            <v>99.66</v>
          </cell>
          <cell r="F3017">
            <v>19.64</v>
          </cell>
          <cell r="G3017">
            <v>119.3</v>
          </cell>
          <cell r="H3017">
            <v>15</v>
          </cell>
        </row>
        <row r="3018">
          <cell r="B3018" t="str">
            <v>46.04.040</v>
          </cell>
          <cell r="C3018" t="str">
            <v>Tubo de PVC rígido DEFoFo, DN= 100mm (DE= 118mm), inclusive conexões</v>
          </cell>
          <cell r="D3018" t="str">
            <v>m</v>
          </cell>
          <cell r="E3018">
            <v>81.55</v>
          </cell>
          <cell r="F3018">
            <v>19.64</v>
          </cell>
          <cell r="G3018">
            <v>101.19</v>
          </cell>
          <cell r="H3018">
            <v>15</v>
          </cell>
        </row>
        <row r="3019">
          <cell r="B3019" t="str">
            <v>46.04.050</v>
          </cell>
          <cell r="C3019" t="str">
            <v>Tubo de PVC rígido DEFoFo, DN= 150mm (DE= 170mm), inclusive conexões</v>
          </cell>
          <cell r="D3019" t="str">
            <v>m</v>
          </cell>
          <cell r="E3019">
            <v>149.71</v>
          </cell>
          <cell r="F3019">
            <v>19.64</v>
          </cell>
          <cell r="G3019">
            <v>169.35</v>
          </cell>
          <cell r="H3019">
            <v>15</v>
          </cell>
        </row>
        <row r="3020">
          <cell r="B3020" t="str">
            <v>46.04.070</v>
          </cell>
          <cell r="C3020" t="str">
            <v>Tubo de PVC rígido DEFoFo, DN= 200mm (DE= 222mm), inclusive conexões</v>
          </cell>
          <cell r="D3020" t="str">
            <v>m</v>
          </cell>
          <cell r="E3020">
            <v>246.27</v>
          </cell>
          <cell r="F3020">
            <v>39.270000000000003</v>
          </cell>
          <cell r="G3020">
            <v>285.54000000000002</v>
          </cell>
          <cell r="H3020">
            <v>15</v>
          </cell>
        </row>
        <row r="3021">
          <cell r="B3021" t="str">
            <v>46.04.080</v>
          </cell>
          <cell r="C3021" t="str">
            <v>Tubo de PVC rígido DEFoFo, DN= 250mm (DE= 274mm), inclusive conexões</v>
          </cell>
          <cell r="D3021" t="str">
            <v>m</v>
          </cell>
          <cell r="E3021">
            <v>394.56</v>
          </cell>
          <cell r="F3021">
            <v>39.270000000000003</v>
          </cell>
          <cell r="G3021">
            <v>433.83</v>
          </cell>
          <cell r="H3021">
            <v>15</v>
          </cell>
        </row>
        <row r="3022">
          <cell r="B3022" t="str">
            <v>46.04.090</v>
          </cell>
          <cell r="C3022" t="str">
            <v>Tubo de PVC rígido DEFoFo, DN= 300mm (DE= 326mm), inclusive conexões</v>
          </cell>
          <cell r="D3022" t="str">
            <v>m</v>
          </cell>
          <cell r="E3022">
            <v>510.64</v>
          </cell>
          <cell r="F3022">
            <v>39.270000000000003</v>
          </cell>
          <cell r="G3022">
            <v>549.91</v>
          </cell>
          <cell r="H3022">
            <v>15</v>
          </cell>
        </row>
        <row r="3023">
          <cell r="B3023" t="str">
            <v>46.05</v>
          </cell>
          <cell r="C3023" t="str">
            <v>Tubulacao em PVC rigido com junta elastica - rede de esgoto</v>
          </cell>
          <cell r="D3023"/>
          <cell r="E3023"/>
          <cell r="F3023"/>
          <cell r="G3023"/>
          <cell r="H3023"/>
        </row>
        <row r="3024">
          <cell r="B3024" t="str">
            <v>46.05.020</v>
          </cell>
          <cell r="C3024" t="str">
            <v>Tubo PVC rígido, tipo Coletor Esgoto, junta elástica, DN= 100 mm, inclusive conexões</v>
          </cell>
          <cell r="D3024" t="str">
            <v>M</v>
          </cell>
          <cell r="E3024">
            <v>27.95</v>
          </cell>
          <cell r="F3024">
            <v>19.64</v>
          </cell>
          <cell r="G3024">
            <v>47.59</v>
          </cell>
          <cell r="H3024">
            <v>15</v>
          </cell>
        </row>
        <row r="3025">
          <cell r="B3025" t="str">
            <v>46.05.040</v>
          </cell>
          <cell r="C3025" t="str">
            <v>Tubo PVC rígido, tipo Coletor Esgoto, junta elástica, DN= 150 mm, inclusive conexões</v>
          </cell>
          <cell r="D3025" t="str">
            <v>M</v>
          </cell>
          <cell r="E3025">
            <v>56.46</v>
          </cell>
          <cell r="F3025">
            <v>19.64</v>
          </cell>
          <cell r="G3025">
            <v>76.099999999999994</v>
          </cell>
          <cell r="H3025">
            <v>15</v>
          </cell>
        </row>
        <row r="3026">
          <cell r="B3026" t="str">
            <v>46.05.050</v>
          </cell>
          <cell r="C3026" t="str">
            <v>Tubo PVC rígido, tipo Coletor Esgoto, junta elástica, DN= 200 mm, inclusive conexões</v>
          </cell>
          <cell r="D3026" t="str">
            <v>M</v>
          </cell>
          <cell r="E3026">
            <v>89.7</v>
          </cell>
          <cell r="F3026">
            <v>39.270000000000003</v>
          </cell>
          <cell r="G3026">
            <v>128.97</v>
          </cell>
          <cell r="H3026">
            <v>15</v>
          </cell>
        </row>
        <row r="3027">
          <cell r="B3027" t="str">
            <v>46.05.060</v>
          </cell>
          <cell r="C3027" t="str">
            <v>Tubo PVC rígido, tipo Coletor Esgoto, junta elástica, DN= 250 mm, inclusive conexões</v>
          </cell>
          <cell r="D3027" t="str">
            <v>M</v>
          </cell>
          <cell r="E3027">
            <v>156.96</v>
          </cell>
          <cell r="F3027">
            <v>39.270000000000003</v>
          </cell>
          <cell r="G3027">
            <v>196.23</v>
          </cell>
          <cell r="H3027">
            <v>15</v>
          </cell>
        </row>
        <row r="3028">
          <cell r="B3028" t="str">
            <v>46.05.070</v>
          </cell>
          <cell r="C3028" t="str">
            <v>Tubo PVC rígido, tipo Coletor Esgoto, junta elástica, DN= 300 mm, inclusive conexões</v>
          </cell>
          <cell r="D3028" t="str">
            <v>M</v>
          </cell>
          <cell r="E3028">
            <v>235.75</v>
          </cell>
          <cell r="F3028">
            <v>39.270000000000003</v>
          </cell>
          <cell r="G3028">
            <v>275.02</v>
          </cell>
          <cell r="H3028">
            <v>15</v>
          </cell>
        </row>
        <row r="3029">
          <cell r="B3029" t="str">
            <v>46.05.090</v>
          </cell>
          <cell r="C3029" t="str">
            <v>Tubo PVC rígido, tipo Coletor Esgoto, junta elástica, DN= 400 mm, inclusive conexões</v>
          </cell>
          <cell r="D3029" t="str">
            <v>M</v>
          </cell>
          <cell r="E3029">
            <v>416.67</v>
          </cell>
          <cell r="F3029">
            <v>39.270000000000003</v>
          </cell>
          <cell r="G3029">
            <v>455.94</v>
          </cell>
          <cell r="H3029">
            <v>15</v>
          </cell>
        </row>
        <row r="3030">
          <cell r="B3030" t="str">
            <v>46.07</v>
          </cell>
          <cell r="C3030" t="str">
            <v>Tubulacao galvanizado</v>
          </cell>
          <cell r="D3030"/>
          <cell r="E3030"/>
          <cell r="F3030"/>
          <cell r="G3030"/>
          <cell r="H3030"/>
        </row>
        <row r="3031">
          <cell r="B3031" t="str">
            <v>46.07.010</v>
          </cell>
          <cell r="C3031" t="str">
            <v>Tubo galvanizado DN= 1/2´, inclusive conexões</v>
          </cell>
          <cell r="D3031" t="str">
            <v>M</v>
          </cell>
          <cell r="E3031">
            <v>34.74</v>
          </cell>
          <cell r="F3031">
            <v>55.83</v>
          </cell>
          <cell r="G3031">
            <v>90.57</v>
          </cell>
          <cell r="H3031">
            <v>15</v>
          </cell>
        </row>
        <row r="3032">
          <cell r="B3032" t="str">
            <v>46.07.020</v>
          </cell>
          <cell r="C3032" t="str">
            <v>Tubo galvanizado DN= 3/4´, inclusive conexões</v>
          </cell>
          <cell r="D3032" t="str">
            <v>M</v>
          </cell>
          <cell r="E3032">
            <v>39.15</v>
          </cell>
          <cell r="F3032">
            <v>61.41</v>
          </cell>
          <cell r="G3032">
            <v>100.56</v>
          </cell>
          <cell r="H3032">
            <v>15</v>
          </cell>
        </row>
        <row r="3033">
          <cell r="B3033" t="str">
            <v>46.07.030</v>
          </cell>
          <cell r="C3033" t="str">
            <v>Tubo galvanizado DN= 1´, inclusive conexões</v>
          </cell>
          <cell r="D3033" t="str">
            <v>M</v>
          </cell>
          <cell r="E3033">
            <v>54.06</v>
          </cell>
          <cell r="F3033">
            <v>72.58</v>
          </cell>
          <cell r="G3033">
            <v>126.64</v>
          </cell>
          <cell r="H3033">
            <v>15</v>
          </cell>
        </row>
        <row r="3034">
          <cell r="B3034" t="str">
            <v>46.07.040</v>
          </cell>
          <cell r="C3034" t="str">
            <v>Tubo galvanizado DN= 1 1/4´, inclusive conexões</v>
          </cell>
          <cell r="D3034" t="str">
            <v>M</v>
          </cell>
          <cell r="E3034">
            <v>70</v>
          </cell>
          <cell r="F3034">
            <v>78.16</v>
          </cell>
          <cell r="G3034">
            <v>148.16</v>
          </cell>
          <cell r="H3034">
            <v>15</v>
          </cell>
        </row>
        <row r="3035">
          <cell r="B3035" t="str">
            <v>46.07.050</v>
          </cell>
          <cell r="C3035" t="str">
            <v>Tubo galvanizado DN= 1 1/2´, inclusive conexões</v>
          </cell>
          <cell r="D3035" t="str">
            <v>M</v>
          </cell>
          <cell r="E3035">
            <v>78.22</v>
          </cell>
          <cell r="F3035">
            <v>89.33</v>
          </cell>
          <cell r="G3035">
            <v>167.55</v>
          </cell>
          <cell r="H3035">
            <v>15</v>
          </cell>
        </row>
        <row r="3036">
          <cell r="B3036" t="str">
            <v>46.07.060</v>
          </cell>
          <cell r="C3036" t="str">
            <v>Tubo galvanizado DN= 2´, inclusive conexões</v>
          </cell>
          <cell r="D3036" t="str">
            <v>M</v>
          </cell>
          <cell r="E3036">
            <v>105.38</v>
          </cell>
          <cell r="F3036">
            <v>100.5</v>
          </cell>
          <cell r="G3036">
            <v>205.88</v>
          </cell>
          <cell r="H3036">
            <v>15</v>
          </cell>
        </row>
        <row r="3037">
          <cell r="B3037" t="str">
            <v>46.07.070</v>
          </cell>
          <cell r="C3037" t="str">
            <v>Tubo galvanizado DN= 2 1/2´, inclusive conexões</v>
          </cell>
          <cell r="D3037" t="str">
            <v>M</v>
          </cell>
          <cell r="E3037">
            <v>134.72</v>
          </cell>
          <cell r="F3037">
            <v>111.66</v>
          </cell>
          <cell r="G3037">
            <v>246.38</v>
          </cell>
          <cell r="H3037">
            <v>15</v>
          </cell>
        </row>
        <row r="3038">
          <cell r="B3038" t="str">
            <v>46.07.080</v>
          </cell>
          <cell r="C3038" t="str">
            <v>Tubo galvanizado DN= 3´, inclusive conexões</v>
          </cell>
          <cell r="D3038" t="str">
            <v>M</v>
          </cell>
          <cell r="E3038">
            <v>149.57</v>
          </cell>
          <cell r="F3038">
            <v>125.62</v>
          </cell>
          <cell r="G3038">
            <v>275.19</v>
          </cell>
          <cell r="H3038">
            <v>15</v>
          </cell>
        </row>
        <row r="3039">
          <cell r="B3039" t="str">
            <v>46.07.090</v>
          </cell>
          <cell r="C3039" t="str">
            <v>Tubo galvanizado DN= 4´, inclusive conexões</v>
          </cell>
          <cell r="D3039" t="str">
            <v>M</v>
          </cell>
          <cell r="E3039">
            <v>222.31</v>
          </cell>
          <cell r="F3039">
            <v>139.58000000000001</v>
          </cell>
          <cell r="G3039">
            <v>361.89</v>
          </cell>
          <cell r="H3039">
            <v>15</v>
          </cell>
        </row>
        <row r="3040">
          <cell r="B3040" t="str">
            <v>46.07.100</v>
          </cell>
          <cell r="C3040" t="str">
            <v>Tubo galvanizado DN= 6´, inclusive conexões</v>
          </cell>
          <cell r="D3040" t="str">
            <v>M</v>
          </cell>
          <cell r="E3040">
            <v>370.21</v>
          </cell>
          <cell r="F3040">
            <v>153.53</v>
          </cell>
          <cell r="G3040">
            <v>523.74</v>
          </cell>
          <cell r="H3040">
            <v>15</v>
          </cell>
        </row>
        <row r="3041">
          <cell r="B3041" t="str">
            <v>46.08</v>
          </cell>
          <cell r="C3041" t="str">
            <v>Tubulacao em aco carbono galvanizado classe schedule</v>
          </cell>
          <cell r="D3041"/>
          <cell r="E3041"/>
          <cell r="F3041"/>
          <cell r="G3041"/>
          <cell r="H3041"/>
        </row>
        <row r="3042">
          <cell r="B3042" t="str">
            <v>46.08.006</v>
          </cell>
          <cell r="C3042" t="str">
            <v>Tubo galvanizado sem costura schedule 40, DN= 1/2´, inclusive conexões</v>
          </cell>
          <cell r="D3042" t="str">
            <v>M</v>
          </cell>
          <cell r="E3042">
            <v>68.5</v>
          </cell>
          <cell r="F3042">
            <v>55.83</v>
          </cell>
          <cell r="G3042">
            <v>124.33</v>
          </cell>
          <cell r="H3042">
            <v>15</v>
          </cell>
        </row>
        <row r="3043">
          <cell r="B3043" t="str">
            <v>46.08.010</v>
          </cell>
          <cell r="C3043" t="str">
            <v>Tubo galvanizado sem costura schedule 40, DN= 3/4´, inclusive conexões</v>
          </cell>
          <cell r="D3043" t="str">
            <v>M</v>
          </cell>
          <cell r="E3043">
            <v>88.43</v>
          </cell>
          <cell r="F3043">
            <v>61.41</v>
          </cell>
          <cell r="G3043">
            <v>149.84</v>
          </cell>
          <cell r="H3043">
            <v>15</v>
          </cell>
        </row>
        <row r="3044">
          <cell r="B3044" t="str">
            <v>46.08.020</v>
          </cell>
          <cell r="C3044" t="str">
            <v>Tubo galvanizado sem costura schedule 40, DN= 1´, inclusive conexões</v>
          </cell>
          <cell r="D3044" t="str">
            <v>M</v>
          </cell>
          <cell r="E3044">
            <v>92.28</v>
          </cell>
          <cell r="F3044">
            <v>72.58</v>
          </cell>
          <cell r="G3044">
            <v>164.86</v>
          </cell>
          <cell r="H3044">
            <v>15</v>
          </cell>
        </row>
        <row r="3045">
          <cell r="B3045" t="str">
            <v>46.08.030</v>
          </cell>
          <cell r="C3045" t="str">
            <v>Tubo galvanizado sem costura schedule 40, DN= 1 1/4´, inclusive conexões</v>
          </cell>
          <cell r="D3045" t="str">
            <v>M</v>
          </cell>
          <cell r="E3045">
            <v>129.66999999999999</v>
          </cell>
          <cell r="F3045">
            <v>78.16</v>
          </cell>
          <cell r="G3045">
            <v>207.83</v>
          </cell>
          <cell r="H3045">
            <v>15</v>
          </cell>
        </row>
        <row r="3046">
          <cell r="B3046" t="str">
            <v>46.08.040</v>
          </cell>
          <cell r="C3046" t="str">
            <v>Tubo galvanizado sem costura schedule 40, DN= 1 1/2´, inclusive conexões</v>
          </cell>
          <cell r="D3046" t="str">
            <v>M</v>
          </cell>
          <cell r="E3046">
            <v>130.68</v>
          </cell>
          <cell r="F3046">
            <v>89.33</v>
          </cell>
          <cell r="G3046">
            <v>220.01</v>
          </cell>
          <cell r="H3046">
            <v>15</v>
          </cell>
        </row>
        <row r="3047">
          <cell r="B3047" t="str">
            <v>46.08.050</v>
          </cell>
          <cell r="C3047" t="str">
            <v>Tubo galvanizado sem costura schedule 40, DN= 2´, inclusive conexões</v>
          </cell>
          <cell r="D3047" t="str">
            <v>M</v>
          </cell>
          <cell r="E3047">
            <v>154.12</v>
          </cell>
          <cell r="F3047">
            <v>100.5</v>
          </cell>
          <cell r="G3047">
            <v>254.62</v>
          </cell>
          <cell r="H3047">
            <v>15</v>
          </cell>
        </row>
        <row r="3048">
          <cell r="B3048" t="str">
            <v>46.08.070</v>
          </cell>
          <cell r="C3048" t="str">
            <v>Tubo galvanizado sem costura schedule 40, DN= 2 1/2´, inclusive conexões</v>
          </cell>
          <cell r="D3048" t="str">
            <v>M</v>
          </cell>
          <cell r="E3048">
            <v>245.06</v>
          </cell>
          <cell r="F3048">
            <v>111.66</v>
          </cell>
          <cell r="G3048">
            <v>356.72</v>
          </cell>
          <cell r="H3048">
            <v>15</v>
          </cell>
        </row>
        <row r="3049">
          <cell r="B3049" t="str">
            <v>46.08.080</v>
          </cell>
          <cell r="C3049" t="str">
            <v>Tubo galvanizado sem costura schedule 40, DN= 3´, inclusive conexões</v>
          </cell>
          <cell r="D3049" t="str">
            <v>M</v>
          </cell>
          <cell r="E3049">
            <v>287.98</v>
          </cell>
          <cell r="F3049">
            <v>125.62</v>
          </cell>
          <cell r="G3049">
            <v>413.6</v>
          </cell>
          <cell r="H3049">
            <v>15</v>
          </cell>
        </row>
        <row r="3050">
          <cell r="B3050" t="str">
            <v>46.08.100</v>
          </cell>
          <cell r="C3050" t="str">
            <v>Tubo galvanizado sem costura schedule 40, DN= 4´, inclusive conexões</v>
          </cell>
          <cell r="D3050" t="str">
            <v>M</v>
          </cell>
          <cell r="E3050">
            <v>398.74</v>
          </cell>
          <cell r="F3050">
            <v>139.58000000000001</v>
          </cell>
          <cell r="G3050">
            <v>538.32000000000005</v>
          </cell>
          <cell r="H3050">
            <v>15</v>
          </cell>
        </row>
        <row r="3051">
          <cell r="B3051" t="str">
            <v>46.08.110</v>
          </cell>
          <cell r="C3051" t="str">
            <v>Tubo galvanizado sem costura schedule 40, DN= 6´, inclusive conexões</v>
          </cell>
          <cell r="D3051" t="str">
            <v>M</v>
          </cell>
          <cell r="E3051">
            <v>682.79</v>
          </cell>
          <cell r="F3051">
            <v>153.53</v>
          </cell>
          <cell r="G3051">
            <v>836.32</v>
          </cell>
          <cell r="H3051">
            <v>15</v>
          </cell>
        </row>
        <row r="3052">
          <cell r="B3052" t="str">
            <v>46.09</v>
          </cell>
          <cell r="C3052" t="str">
            <v>Conexoes e acessorios em ferro fundido, predial e tradicional, esgoto e pluvial</v>
          </cell>
          <cell r="D3052"/>
          <cell r="E3052"/>
          <cell r="F3052"/>
          <cell r="G3052"/>
          <cell r="H3052"/>
        </row>
        <row r="3053">
          <cell r="B3053" t="str">
            <v>46.09.050</v>
          </cell>
          <cell r="C3053" t="str">
            <v>Joelho 45° em ferro fundido, linha predial tradicional, DN= 50 mm</v>
          </cell>
          <cell r="D3053" t="str">
            <v>UN</v>
          </cell>
          <cell r="E3053">
            <v>88.06</v>
          </cell>
          <cell r="F3053">
            <v>16.75</v>
          </cell>
          <cell r="G3053">
            <v>104.81</v>
          </cell>
          <cell r="H3053">
            <v>15</v>
          </cell>
        </row>
        <row r="3054">
          <cell r="B3054" t="str">
            <v>46.09.060</v>
          </cell>
          <cell r="C3054" t="str">
            <v>Joelho 45° em ferro fundido, linha predial tradicional, DN= 75 mm</v>
          </cell>
          <cell r="D3054" t="str">
            <v>UN</v>
          </cell>
          <cell r="E3054">
            <v>126.48</v>
          </cell>
          <cell r="F3054">
            <v>16.75</v>
          </cell>
          <cell r="G3054">
            <v>143.22999999999999</v>
          </cell>
          <cell r="H3054">
            <v>15</v>
          </cell>
        </row>
        <row r="3055">
          <cell r="B3055" t="str">
            <v>46.09.070</v>
          </cell>
          <cell r="C3055" t="str">
            <v>Joelho 45° em ferro fundido, linha predial tradicional, DN= 100 mm</v>
          </cell>
          <cell r="D3055" t="str">
            <v>UN</v>
          </cell>
          <cell r="E3055">
            <v>138.66</v>
          </cell>
          <cell r="F3055">
            <v>22.33</v>
          </cell>
          <cell r="G3055">
            <v>160.99</v>
          </cell>
          <cell r="H3055">
            <v>15</v>
          </cell>
        </row>
        <row r="3056">
          <cell r="B3056" t="str">
            <v>46.09.080</v>
          </cell>
          <cell r="C3056" t="str">
            <v>Joelho 45° em ferro fundido, linha predial tradicional, DN= 150 mm</v>
          </cell>
          <cell r="D3056" t="str">
            <v>UN</v>
          </cell>
          <cell r="E3056">
            <v>246.77</v>
          </cell>
          <cell r="F3056">
            <v>22.33</v>
          </cell>
          <cell r="G3056">
            <v>269.10000000000002</v>
          </cell>
          <cell r="H3056">
            <v>15</v>
          </cell>
        </row>
        <row r="3057">
          <cell r="B3057" t="str">
            <v>46.09.100</v>
          </cell>
          <cell r="C3057" t="str">
            <v>Joelho 87° 30´ em ferro fundido, linha predial tradicional, DN= 50 mm</v>
          </cell>
          <cell r="D3057" t="str">
            <v>UN</v>
          </cell>
          <cell r="E3057">
            <v>120.56</v>
          </cell>
          <cell r="F3057">
            <v>16.75</v>
          </cell>
          <cell r="G3057">
            <v>137.31</v>
          </cell>
          <cell r="H3057">
            <v>15</v>
          </cell>
        </row>
        <row r="3058">
          <cell r="B3058" t="str">
            <v>46.09.110</v>
          </cell>
          <cell r="C3058" t="str">
            <v>Joelho 87° 30´ em ferro fundido, linha predial tradicional, DN= 75 mm</v>
          </cell>
          <cell r="D3058" t="str">
            <v>UN</v>
          </cell>
          <cell r="E3058">
            <v>175.61</v>
          </cell>
          <cell r="F3058">
            <v>16.75</v>
          </cell>
          <cell r="G3058">
            <v>192.36</v>
          </cell>
          <cell r="H3058">
            <v>15</v>
          </cell>
        </row>
        <row r="3059">
          <cell r="B3059" t="str">
            <v>46.09.120</v>
          </cell>
          <cell r="C3059" t="str">
            <v>Joelho 87° 30´ em ferro fundido, linha predial tradicional, DN= 100 mm</v>
          </cell>
          <cell r="D3059" t="str">
            <v>UN</v>
          </cell>
          <cell r="E3059">
            <v>221.09</v>
          </cell>
          <cell r="F3059">
            <v>22.33</v>
          </cell>
          <cell r="G3059">
            <v>243.42</v>
          </cell>
          <cell r="H3059">
            <v>15</v>
          </cell>
        </row>
        <row r="3060">
          <cell r="B3060" t="str">
            <v>46.09.130</v>
          </cell>
          <cell r="C3060" t="str">
            <v>Joelho 87° 30´ em ferro fundido, linha predial tradicional, DN= 150 mm</v>
          </cell>
          <cell r="D3060" t="str">
            <v>UN</v>
          </cell>
          <cell r="E3060">
            <v>376.01</v>
          </cell>
          <cell r="F3060">
            <v>22.33</v>
          </cell>
          <cell r="G3060">
            <v>398.34</v>
          </cell>
          <cell r="H3060">
            <v>15</v>
          </cell>
        </row>
        <row r="3061">
          <cell r="B3061" t="str">
            <v>46.09.150</v>
          </cell>
          <cell r="C3061" t="str">
            <v>Luva bolsa e bolsa em ferro fundido, linha predial tradicional, DN= 50 mm</v>
          </cell>
          <cell r="D3061" t="str">
            <v>UN</v>
          </cell>
          <cell r="E3061">
            <v>83.22</v>
          </cell>
          <cell r="F3061">
            <v>16.75</v>
          </cell>
          <cell r="G3061">
            <v>99.97</v>
          </cell>
          <cell r="H3061">
            <v>15</v>
          </cell>
        </row>
        <row r="3062">
          <cell r="B3062" t="str">
            <v>46.09.160</v>
          </cell>
          <cell r="C3062" t="str">
            <v>Luva bolsa e bolsa em ferro fundido, linha predial tradicional, DN= 75 mm</v>
          </cell>
          <cell r="D3062" t="str">
            <v>UN</v>
          </cell>
          <cell r="E3062">
            <v>90.34</v>
          </cell>
          <cell r="F3062">
            <v>16.75</v>
          </cell>
          <cell r="G3062">
            <v>107.09</v>
          </cell>
          <cell r="H3062">
            <v>15</v>
          </cell>
        </row>
        <row r="3063">
          <cell r="B3063" t="str">
            <v>46.09.170</v>
          </cell>
          <cell r="C3063" t="str">
            <v>Luva bolsa e bolsa em ferro fundido, linha predial tradicional, DN= 100 mm</v>
          </cell>
          <cell r="D3063" t="str">
            <v>UN</v>
          </cell>
          <cell r="E3063">
            <v>122.75</v>
          </cell>
          <cell r="F3063">
            <v>22.33</v>
          </cell>
          <cell r="G3063">
            <v>145.08000000000001</v>
          </cell>
          <cell r="H3063">
            <v>15</v>
          </cell>
        </row>
        <row r="3064">
          <cell r="B3064" t="str">
            <v>46.09.180</v>
          </cell>
          <cell r="C3064" t="str">
            <v>Luva bolsa e bolsa em ferro fundido, linha predial tradicional, DN= 150 mm</v>
          </cell>
          <cell r="D3064" t="str">
            <v>UN</v>
          </cell>
          <cell r="E3064">
            <v>171.06</v>
          </cell>
          <cell r="F3064">
            <v>22.33</v>
          </cell>
          <cell r="G3064">
            <v>193.39</v>
          </cell>
          <cell r="H3064">
            <v>15</v>
          </cell>
        </row>
        <row r="3065">
          <cell r="B3065" t="str">
            <v>46.09.200</v>
          </cell>
          <cell r="C3065" t="str">
            <v>Placa cega em ferro fundido, linha predial tradicional, DN= 75 mm</v>
          </cell>
          <cell r="D3065" t="str">
            <v>UN</v>
          </cell>
          <cell r="E3065">
            <v>64.53</v>
          </cell>
          <cell r="F3065">
            <v>16.75</v>
          </cell>
          <cell r="G3065">
            <v>81.28</v>
          </cell>
          <cell r="H3065">
            <v>15</v>
          </cell>
        </row>
        <row r="3066">
          <cell r="B3066" t="str">
            <v>46.09.210</v>
          </cell>
          <cell r="C3066" t="str">
            <v>Placa cega em ferro fundido, linha predial tradicional, DN= 100 mm</v>
          </cell>
          <cell r="D3066" t="str">
            <v>UN</v>
          </cell>
          <cell r="E3066">
            <v>87.22</v>
          </cell>
          <cell r="F3066">
            <v>22.33</v>
          </cell>
          <cell r="G3066">
            <v>109.55</v>
          </cell>
          <cell r="H3066">
            <v>15</v>
          </cell>
        </row>
        <row r="3067">
          <cell r="B3067" t="str">
            <v>46.09.230</v>
          </cell>
          <cell r="C3067" t="str">
            <v>Junção 45° em ferro fundido, linha predial tradicional, DN= 50 x 50 mm</v>
          </cell>
          <cell r="D3067" t="str">
            <v>UN</v>
          </cell>
          <cell r="E3067">
            <v>148.16</v>
          </cell>
          <cell r="F3067">
            <v>16.75</v>
          </cell>
          <cell r="G3067">
            <v>164.91</v>
          </cell>
          <cell r="H3067">
            <v>15</v>
          </cell>
        </row>
        <row r="3068">
          <cell r="B3068" t="str">
            <v>46.09.240</v>
          </cell>
          <cell r="C3068" t="str">
            <v>Junção 45° em ferro fundido, linha predial tradicional, DN= 75 x 50 mm</v>
          </cell>
          <cell r="D3068" t="str">
            <v>UN</v>
          </cell>
          <cell r="E3068">
            <v>185.09</v>
          </cell>
          <cell r="F3068">
            <v>22.33</v>
          </cell>
          <cell r="G3068">
            <v>207.42</v>
          </cell>
          <cell r="H3068">
            <v>15</v>
          </cell>
        </row>
        <row r="3069">
          <cell r="B3069" t="str">
            <v>46.09.250</v>
          </cell>
          <cell r="C3069" t="str">
            <v>Junção 45° em ferro fundido, linha predial tradicional, DN= 75 x 75 mm</v>
          </cell>
          <cell r="D3069" t="str">
            <v>UN</v>
          </cell>
          <cell r="E3069">
            <v>201.03</v>
          </cell>
          <cell r="F3069">
            <v>22.33</v>
          </cell>
          <cell r="G3069">
            <v>223.36</v>
          </cell>
          <cell r="H3069">
            <v>15</v>
          </cell>
        </row>
        <row r="3070">
          <cell r="B3070" t="str">
            <v>46.09.260</v>
          </cell>
          <cell r="C3070" t="str">
            <v>Junção 45° em ferro fundido, linha predial tradicional, DN= 100 x 50 mm</v>
          </cell>
          <cell r="D3070" t="str">
            <v>UN</v>
          </cell>
          <cell r="E3070">
            <v>218.69</v>
          </cell>
          <cell r="F3070">
            <v>22.33</v>
          </cell>
          <cell r="G3070">
            <v>241.02</v>
          </cell>
          <cell r="H3070">
            <v>15</v>
          </cell>
        </row>
        <row r="3071">
          <cell r="B3071" t="str">
            <v>46.09.270</v>
          </cell>
          <cell r="C3071" t="str">
            <v>Junção 45° em ferro fundido, linha predial tradicional, DN= 100 x 75 mm</v>
          </cell>
          <cell r="D3071" t="str">
            <v>UN</v>
          </cell>
          <cell r="E3071">
            <v>250.02</v>
          </cell>
          <cell r="F3071">
            <v>22.33</v>
          </cell>
          <cell r="G3071">
            <v>272.35000000000002</v>
          </cell>
          <cell r="H3071">
            <v>15</v>
          </cell>
        </row>
        <row r="3072">
          <cell r="B3072" t="str">
            <v>46.09.280</v>
          </cell>
          <cell r="C3072" t="str">
            <v>Junção 45° em ferro fundido, linha predial tradicional, DN= 100 x 100 mm</v>
          </cell>
          <cell r="D3072" t="str">
            <v>UN</v>
          </cell>
          <cell r="E3072">
            <v>262.68</v>
          </cell>
          <cell r="F3072">
            <v>22.33</v>
          </cell>
          <cell r="G3072">
            <v>285.01</v>
          </cell>
          <cell r="H3072">
            <v>15</v>
          </cell>
        </row>
        <row r="3073">
          <cell r="B3073" t="str">
            <v>46.09.290</v>
          </cell>
          <cell r="C3073" t="str">
            <v>Junção 45° em ferro fundido, linha predial tradicional, DN= 150 x 100 mm</v>
          </cell>
          <cell r="D3073" t="str">
            <v>UN</v>
          </cell>
          <cell r="E3073">
            <v>371.77</v>
          </cell>
          <cell r="F3073">
            <v>27.92</v>
          </cell>
          <cell r="G3073">
            <v>399.69</v>
          </cell>
          <cell r="H3073">
            <v>15</v>
          </cell>
        </row>
        <row r="3074">
          <cell r="B3074" t="str">
            <v>46.09.300</v>
          </cell>
          <cell r="C3074" t="str">
            <v>Junção dupla 45° em ferro fundido, linha predial tradicional, DN= 100 mm</v>
          </cell>
          <cell r="D3074" t="str">
            <v>UN</v>
          </cell>
          <cell r="E3074">
            <v>296.06</v>
          </cell>
          <cell r="F3074">
            <v>22.33</v>
          </cell>
          <cell r="G3074">
            <v>318.39</v>
          </cell>
          <cell r="H3074">
            <v>15</v>
          </cell>
        </row>
        <row r="3075">
          <cell r="B3075" t="str">
            <v>46.09.320</v>
          </cell>
          <cell r="C3075" t="str">
            <v>Te sanitário 87° 30´ em ferro fundido, linha predial tradicional, DN= 50 x 50 mm</v>
          </cell>
          <cell r="D3075" t="str">
            <v>UN</v>
          </cell>
          <cell r="E3075">
            <v>149.16</v>
          </cell>
          <cell r="F3075">
            <v>16.75</v>
          </cell>
          <cell r="G3075">
            <v>165.91</v>
          </cell>
          <cell r="H3075">
            <v>15</v>
          </cell>
        </row>
        <row r="3076">
          <cell r="B3076" t="str">
            <v>46.09.330</v>
          </cell>
          <cell r="C3076" t="str">
            <v>Te sanitário 87° 30´ em ferro fundido, linha predial tradicional, DN= 75 x 50 mm</v>
          </cell>
          <cell r="D3076" t="str">
            <v>UN</v>
          </cell>
          <cell r="E3076">
            <v>186.71</v>
          </cell>
          <cell r="F3076">
            <v>22.33</v>
          </cell>
          <cell r="G3076">
            <v>209.04</v>
          </cell>
          <cell r="H3076">
            <v>15</v>
          </cell>
        </row>
        <row r="3077">
          <cell r="B3077" t="str">
            <v>46.09.340</v>
          </cell>
          <cell r="C3077" t="str">
            <v>Te sanitário 87° 30´ em ferro fundido, linha predial tradicional, DN= 75 x 75 mm</v>
          </cell>
          <cell r="D3077" t="str">
            <v>UN</v>
          </cell>
          <cell r="E3077">
            <v>218.7</v>
          </cell>
          <cell r="F3077">
            <v>22.33</v>
          </cell>
          <cell r="G3077">
            <v>241.03</v>
          </cell>
          <cell r="H3077">
            <v>15</v>
          </cell>
        </row>
        <row r="3078">
          <cell r="B3078" t="str">
            <v>46.09.350</v>
          </cell>
          <cell r="C3078" t="str">
            <v>Te sanitário 87° 30´ em ferro fundido, linha predial tradicional, DN= 100 x 50 mm</v>
          </cell>
          <cell r="D3078" t="str">
            <v>UN</v>
          </cell>
          <cell r="E3078">
            <v>232.18</v>
          </cell>
          <cell r="F3078">
            <v>22.33</v>
          </cell>
          <cell r="G3078">
            <v>254.51</v>
          </cell>
          <cell r="H3078">
            <v>15</v>
          </cell>
        </row>
        <row r="3079">
          <cell r="B3079" t="str">
            <v>46.09.360</v>
          </cell>
          <cell r="C3079" t="str">
            <v>Te sanitário 87° 30´ em ferro fundido, linha predial tradicional, DN= 100 x 75 mm</v>
          </cell>
          <cell r="D3079" t="str">
            <v>UN</v>
          </cell>
          <cell r="E3079">
            <v>237.38</v>
          </cell>
          <cell r="F3079">
            <v>22.33</v>
          </cell>
          <cell r="G3079">
            <v>259.70999999999998</v>
          </cell>
          <cell r="H3079">
            <v>15</v>
          </cell>
        </row>
        <row r="3080">
          <cell r="B3080" t="str">
            <v>46.09.370</v>
          </cell>
          <cell r="C3080" t="str">
            <v>Te sanitário 87° 30´ em ferro fundido, linha predial tradicional, DN= 100 x 100 mm</v>
          </cell>
          <cell r="D3080" t="str">
            <v>UN</v>
          </cell>
          <cell r="E3080">
            <v>294.27999999999997</v>
          </cell>
          <cell r="F3080">
            <v>22.33</v>
          </cell>
          <cell r="G3080">
            <v>316.61</v>
          </cell>
          <cell r="H3080">
            <v>15</v>
          </cell>
        </row>
        <row r="3081">
          <cell r="B3081" t="str">
            <v>46.09.400</v>
          </cell>
          <cell r="C3081" t="str">
            <v>Bucha de redução em ferro fundido, linha predial tradicional, DN= 75 x 50 mm</v>
          </cell>
          <cell r="D3081" t="str">
            <v>UN</v>
          </cell>
          <cell r="E3081">
            <v>57.27</v>
          </cell>
          <cell r="F3081">
            <v>22.33</v>
          </cell>
          <cell r="G3081">
            <v>79.599999999999994</v>
          </cell>
          <cell r="H3081">
            <v>15</v>
          </cell>
        </row>
        <row r="3082">
          <cell r="B3082" t="str">
            <v>46.09.410</v>
          </cell>
          <cell r="C3082" t="str">
            <v>Bucha de redução em ferro fundido, linha predial tradicional, DN= 100 x 75 mm</v>
          </cell>
          <cell r="D3082" t="str">
            <v>UN</v>
          </cell>
          <cell r="E3082">
            <v>65.66</v>
          </cell>
          <cell r="F3082">
            <v>22.33</v>
          </cell>
          <cell r="G3082">
            <v>87.99</v>
          </cell>
          <cell r="H3082">
            <v>15</v>
          </cell>
        </row>
        <row r="3083">
          <cell r="B3083" t="str">
            <v>46.09.420</v>
          </cell>
          <cell r="C3083" t="str">
            <v>Bucha de redução em ferro fundido, linha predial tradicional, DN= 150 x 100 mm</v>
          </cell>
          <cell r="D3083" t="str">
            <v>UN</v>
          </cell>
          <cell r="E3083">
            <v>164.33</v>
          </cell>
          <cell r="F3083">
            <v>27.92</v>
          </cell>
          <cell r="G3083">
            <v>192.25</v>
          </cell>
          <cell r="H3083">
            <v>15</v>
          </cell>
        </row>
        <row r="3084">
          <cell r="B3084" t="str">
            <v>46.10</v>
          </cell>
          <cell r="C3084" t="str">
            <v>Tubulacao em cobre para agua quente, gas e vapor</v>
          </cell>
          <cell r="D3084"/>
          <cell r="E3084"/>
          <cell r="F3084"/>
          <cell r="G3084"/>
          <cell r="H3084"/>
        </row>
        <row r="3085">
          <cell r="B3085" t="str">
            <v>46.10.010</v>
          </cell>
          <cell r="C3085" t="str">
            <v>Tubo de cobre classe A, DN= 15mm (1/2´), inclusive conexões</v>
          </cell>
          <cell r="D3085" t="str">
            <v>M</v>
          </cell>
          <cell r="E3085">
            <v>80.150000000000006</v>
          </cell>
          <cell r="F3085">
            <v>18.420000000000002</v>
          </cell>
          <cell r="G3085">
            <v>98.57</v>
          </cell>
          <cell r="H3085">
            <v>15</v>
          </cell>
        </row>
        <row r="3086">
          <cell r="B3086" t="str">
            <v>46.10.020</v>
          </cell>
          <cell r="C3086" t="str">
            <v>Tubo de cobre classe A, DN= 22mm (3/4´), inclusive conexões</v>
          </cell>
          <cell r="D3086" t="str">
            <v>M</v>
          </cell>
          <cell r="E3086">
            <v>119.52</v>
          </cell>
          <cell r="F3086">
            <v>20.100000000000001</v>
          </cell>
          <cell r="G3086">
            <v>139.62</v>
          </cell>
          <cell r="H3086">
            <v>15</v>
          </cell>
        </row>
        <row r="3087">
          <cell r="B3087" t="str">
            <v>46.10.030</v>
          </cell>
          <cell r="C3087" t="str">
            <v>Tubo de cobre classe A, DN= 28mm (1´), inclusive conexões</v>
          </cell>
          <cell r="D3087" t="str">
            <v>M</v>
          </cell>
          <cell r="E3087">
            <v>147.13</v>
          </cell>
          <cell r="F3087">
            <v>25.12</v>
          </cell>
          <cell r="G3087">
            <v>172.25</v>
          </cell>
          <cell r="H3087">
            <v>15</v>
          </cell>
        </row>
        <row r="3088">
          <cell r="B3088" t="str">
            <v>46.10.040</v>
          </cell>
          <cell r="C3088" t="str">
            <v>Tubo de cobre classe A, DN= 35mm (1 1/4´), inclusive conexões</v>
          </cell>
          <cell r="D3088" t="str">
            <v>M</v>
          </cell>
          <cell r="E3088">
            <v>245.61</v>
          </cell>
          <cell r="F3088">
            <v>28.47</v>
          </cell>
          <cell r="G3088">
            <v>274.08</v>
          </cell>
          <cell r="H3088">
            <v>15</v>
          </cell>
        </row>
        <row r="3089">
          <cell r="B3089" t="str">
            <v>46.10.050</v>
          </cell>
          <cell r="C3089" t="str">
            <v>Tubo de cobre classe A, DN= 42mm (1 1/2´), inclusive conexões</v>
          </cell>
          <cell r="D3089" t="str">
            <v>M</v>
          </cell>
          <cell r="E3089">
            <v>280.41000000000003</v>
          </cell>
          <cell r="F3089">
            <v>28.47</v>
          </cell>
          <cell r="G3089">
            <v>308.88</v>
          </cell>
          <cell r="H3089">
            <v>15</v>
          </cell>
        </row>
        <row r="3090">
          <cell r="B3090" t="str">
            <v>46.10.060</v>
          </cell>
          <cell r="C3090" t="str">
            <v>Tubo de cobre classe A, DN= 54mm (2´), inclusive conexões</v>
          </cell>
          <cell r="D3090" t="str">
            <v>M</v>
          </cell>
          <cell r="E3090">
            <v>380.23</v>
          </cell>
          <cell r="F3090">
            <v>38.520000000000003</v>
          </cell>
          <cell r="G3090">
            <v>418.75</v>
          </cell>
          <cell r="H3090">
            <v>15</v>
          </cell>
        </row>
        <row r="3091">
          <cell r="B3091" t="str">
            <v>46.10.070</v>
          </cell>
          <cell r="C3091" t="str">
            <v>Tubo de cobre classe A, DN= 66mm (2 1/2´), inclusive conexões</v>
          </cell>
          <cell r="D3091" t="str">
            <v>M</v>
          </cell>
          <cell r="E3091">
            <v>501.89</v>
          </cell>
          <cell r="F3091">
            <v>45.23</v>
          </cell>
          <cell r="G3091">
            <v>547.12</v>
          </cell>
          <cell r="H3091">
            <v>15</v>
          </cell>
        </row>
        <row r="3092">
          <cell r="B3092" t="str">
            <v>46.10.080</v>
          </cell>
          <cell r="C3092" t="str">
            <v>Tubo de cobre classe A, DN= 79mm (3´), inclusive conexões</v>
          </cell>
          <cell r="D3092" t="str">
            <v>M</v>
          </cell>
          <cell r="E3092">
            <v>666.08</v>
          </cell>
          <cell r="F3092">
            <v>48.57</v>
          </cell>
          <cell r="G3092">
            <v>714.65</v>
          </cell>
          <cell r="H3092">
            <v>15</v>
          </cell>
        </row>
        <row r="3093">
          <cell r="B3093" t="str">
            <v>46.10.090</v>
          </cell>
          <cell r="C3093" t="str">
            <v>Tubo de cobre classe A, DN= 104mm (4´), inclusive conexões</v>
          </cell>
          <cell r="D3093" t="str">
            <v>M</v>
          </cell>
          <cell r="E3093">
            <v>842.07</v>
          </cell>
          <cell r="F3093">
            <v>55.27</v>
          </cell>
          <cell r="G3093">
            <v>897.34</v>
          </cell>
          <cell r="H3093">
            <v>15</v>
          </cell>
        </row>
        <row r="3094">
          <cell r="B3094" t="str">
            <v>46.10.200</v>
          </cell>
          <cell r="C3094" t="str">
            <v>Tubo de cobre classe E, DN= 22mm (3/4´), inclusive conexões</v>
          </cell>
          <cell r="D3094" t="str">
            <v>M</v>
          </cell>
          <cell r="E3094">
            <v>85.56</v>
          </cell>
          <cell r="F3094">
            <v>20.100000000000001</v>
          </cell>
          <cell r="G3094">
            <v>105.66</v>
          </cell>
          <cell r="H3094">
            <v>15</v>
          </cell>
        </row>
        <row r="3095">
          <cell r="B3095" t="str">
            <v>46.10.210</v>
          </cell>
          <cell r="C3095" t="str">
            <v>Tubo de cobre classe E, DN= 28mm (1´), inclusive conexões</v>
          </cell>
          <cell r="D3095" t="str">
            <v>M</v>
          </cell>
          <cell r="E3095">
            <v>101.72</v>
          </cell>
          <cell r="F3095">
            <v>25.12</v>
          </cell>
          <cell r="G3095">
            <v>126.84</v>
          </cell>
          <cell r="H3095">
            <v>15</v>
          </cell>
        </row>
        <row r="3096">
          <cell r="B3096" t="str">
            <v>46.10.220</v>
          </cell>
          <cell r="C3096" t="str">
            <v>Tubo de cobre classe E, DN= 35mm (1 1/4´), inclusive conexões</v>
          </cell>
          <cell r="D3096" t="str">
            <v>M</v>
          </cell>
          <cell r="E3096">
            <v>189.91</v>
          </cell>
          <cell r="F3096">
            <v>28.47</v>
          </cell>
          <cell r="G3096">
            <v>218.38</v>
          </cell>
          <cell r="H3096">
            <v>15</v>
          </cell>
        </row>
        <row r="3097">
          <cell r="B3097" t="str">
            <v>46.10.230</v>
          </cell>
          <cell r="C3097" t="str">
            <v>Tubo de cobre classe E, DN= 42mm (1 1/2´), inclusive conexões</v>
          </cell>
          <cell r="D3097" t="str">
            <v>M</v>
          </cell>
          <cell r="E3097">
            <v>244.22</v>
          </cell>
          <cell r="F3097">
            <v>28.47</v>
          </cell>
          <cell r="G3097">
            <v>272.69</v>
          </cell>
          <cell r="H3097">
            <v>15</v>
          </cell>
        </row>
        <row r="3098">
          <cell r="B3098" t="str">
            <v>46.10.240</v>
          </cell>
          <cell r="C3098" t="str">
            <v>Tubo de cobre classe E, DN= 54mm (2´), inclusive conexões</v>
          </cell>
          <cell r="D3098" t="str">
            <v>M</v>
          </cell>
          <cell r="E3098">
            <v>261.52</v>
          </cell>
          <cell r="F3098">
            <v>38.520000000000003</v>
          </cell>
          <cell r="G3098">
            <v>300.04000000000002</v>
          </cell>
          <cell r="H3098">
            <v>15</v>
          </cell>
        </row>
        <row r="3099">
          <cell r="B3099" t="str">
            <v>46.10.250</v>
          </cell>
          <cell r="C3099" t="str">
            <v>Tubo de cobre classe E, DN= 66mm (2 1/2´), inclusive conexões</v>
          </cell>
          <cell r="D3099" t="str">
            <v>M</v>
          </cell>
          <cell r="E3099">
            <v>426.81</v>
          </cell>
          <cell r="F3099">
            <v>45.23</v>
          </cell>
          <cell r="G3099">
            <v>472.04</v>
          </cell>
          <cell r="H3099">
            <v>15</v>
          </cell>
        </row>
        <row r="3100">
          <cell r="B3100" t="str">
            <v>46.12</v>
          </cell>
          <cell r="C3100" t="str">
            <v>Tubulacao em concreto para rede de aguas pluviais</v>
          </cell>
          <cell r="D3100"/>
          <cell r="E3100"/>
          <cell r="F3100"/>
          <cell r="G3100"/>
          <cell r="H3100"/>
        </row>
        <row r="3101">
          <cell r="B3101" t="str">
            <v>46.12.010</v>
          </cell>
          <cell r="C3101" t="str">
            <v>Tubo de concreto (PS-1), DN= 300mm</v>
          </cell>
          <cell r="D3101" t="str">
            <v>M</v>
          </cell>
          <cell r="E3101">
            <v>73.650000000000006</v>
          </cell>
          <cell r="F3101">
            <v>36.92</v>
          </cell>
          <cell r="G3101">
            <v>110.57</v>
          </cell>
          <cell r="H3101">
            <v>15</v>
          </cell>
        </row>
        <row r="3102">
          <cell r="B3102" t="str">
            <v>46.12.020</v>
          </cell>
          <cell r="C3102" t="str">
            <v>Tubo de concreto (PS-1), DN= 400mm</v>
          </cell>
          <cell r="D3102" t="str">
            <v>M</v>
          </cell>
          <cell r="E3102">
            <v>93.48</v>
          </cell>
          <cell r="F3102">
            <v>42.85</v>
          </cell>
          <cell r="G3102">
            <v>136.33000000000001</v>
          </cell>
          <cell r="H3102">
            <v>15</v>
          </cell>
        </row>
        <row r="3103">
          <cell r="B3103" t="str">
            <v>46.12.050</v>
          </cell>
          <cell r="C3103" t="str">
            <v>Tubo de concreto (PS-2), DN= 300mm</v>
          </cell>
          <cell r="D3103" t="str">
            <v>M</v>
          </cell>
          <cell r="E3103">
            <v>76.47</v>
          </cell>
          <cell r="F3103">
            <v>36.92</v>
          </cell>
          <cell r="G3103">
            <v>113.39</v>
          </cell>
          <cell r="H3103">
            <v>15</v>
          </cell>
        </row>
        <row r="3104">
          <cell r="B3104" t="str">
            <v>46.12.060</v>
          </cell>
          <cell r="C3104" t="str">
            <v>Tubo de concreto (PS-2), DN= 400mm</v>
          </cell>
          <cell r="D3104" t="str">
            <v>M</v>
          </cell>
          <cell r="E3104">
            <v>94.28</v>
          </cell>
          <cell r="F3104">
            <v>42.85</v>
          </cell>
          <cell r="G3104">
            <v>137.13</v>
          </cell>
          <cell r="H3104">
            <v>15</v>
          </cell>
        </row>
        <row r="3105">
          <cell r="B3105" t="str">
            <v>46.12.070</v>
          </cell>
          <cell r="C3105" t="str">
            <v>Tubo de concreto (PS-2), DN= 500mm</v>
          </cell>
          <cell r="D3105" t="str">
            <v>M</v>
          </cell>
          <cell r="E3105">
            <v>130.87</v>
          </cell>
          <cell r="F3105">
            <v>52.92</v>
          </cell>
          <cell r="G3105">
            <v>183.79</v>
          </cell>
          <cell r="H3105">
            <v>15</v>
          </cell>
        </row>
        <row r="3106">
          <cell r="B3106" t="str">
            <v>46.12.080</v>
          </cell>
          <cell r="C3106" t="str">
            <v>Tubo de concreto (PA-1), DN= 600mm</v>
          </cell>
          <cell r="D3106" t="str">
            <v>M</v>
          </cell>
          <cell r="E3106">
            <v>264.87</v>
          </cell>
          <cell r="F3106">
            <v>60.23</v>
          </cell>
          <cell r="G3106">
            <v>325.10000000000002</v>
          </cell>
          <cell r="H3106">
            <v>15</v>
          </cell>
        </row>
        <row r="3107">
          <cell r="B3107" t="str">
            <v>46.12.100</v>
          </cell>
          <cell r="C3107" t="str">
            <v>Tubo de concreto (PA-1), DN= 800mm</v>
          </cell>
          <cell r="D3107" t="str">
            <v>M</v>
          </cell>
          <cell r="E3107">
            <v>402.2</v>
          </cell>
          <cell r="F3107">
            <v>77.599999999999994</v>
          </cell>
          <cell r="G3107">
            <v>479.8</v>
          </cell>
          <cell r="H3107">
            <v>15</v>
          </cell>
        </row>
        <row r="3108">
          <cell r="B3108" t="str">
            <v>46.12.120</v>
          </cell>
          <cell r="C3108" t="str">
            <v>Tubo de concreto (PA-1), DN= 1000mm</v>
          </cell>
          <cell r="D3108" t="str">
            <v>M</v>
          </cell>
          <cell r="E3108">
            <v>550.64</v>
          </cell>
          <cell r="F3108">
            <v>97.75</v>
          </cell>
          <cell r="G3108">
            <v>648.39</v>
          </cell>
          <cell r="H3108">
            <v>15</v>
          </cell>
        </row>
        <row r="3109">
          <cell r="B3109" t="str">
            <v>46.12.140</v>
          </cell>
          <cell r="C3109" t="str">
            <v>Tubo de concreto (PA-1), DN= 1200mm</v>
          </cell>
          <cell r="D3109" t="str">
            <v>M</v>
          </cell>
          <cell r="E3109">
            <v>829.92</v>
          </cell>
          <cell r="F3109">
            <v>146.12</v>
          </cell>
          <cell r="G3109">
            <v>976.04</v>
          </cell>
          <cell r="H3109">
            <v>15</v>
          </cell>
        </row>
        <row r="3110">
          <cell r="B3110" t="str">
            <v>46.12.150</v>
          </cell>
          <cell r="C3110" t="str">
            <v>Tubo de concreto (PA-2), DN= 600mm</v>
          </cell>
          <cell r="D3110" t="str">
            <v>M</v>
          </cell>
          <cell r="E3110">
            <v>199.66</v>
          </cell>
          <cell r="F3110">
            <v>60.23</v>
          </cell>
          <cell r="G3110">
            <v>259.89</v>
          </cell>
          <cell r="H3110">
            <v>15</v>
          </cell>
        </row>
        <row r="3111">
          <cell r="B3111" t="str">
            <v>46.12.160</v>
          </cell>
          <cell r="C3111" t="str">
            <v>Tubo de concreto (PA-2), DN= 800mm</v>
          </cell>
          <cell r="D3111" t="str">
            <v>M</v>
          </cell>
          <cell r="E3111">
            <v>395.22</v>
          </cell>
          <cell r="F3111">
            <v>77.599999999999994</v>
          </cell>
          <cell r="G3111">
            <v>472.82</v>
          </cell>
          <cell r="H3111">
            <v>15</v>
          </cell>
        </row>
        <row r="3112">
          <cell r="B3112" t="str">
            <v>46.12.170</v>
          </cell>
          <cell r="C3112" t="str">
            <v>Tubo de concreto (PA-2), DN= 1000mm</v>
          </cell>
          <cell r="D3112" t="str">
            <v>M</v>
          </cell>
          <cell r="E3112">
            <v>551.19000000000005</v>
          </cell>
          <cell r="F3112">
            <v>97.75</v>
          </cell>
          <cell r="G3112">
            <v>648.94000000000005</v>
          </cell>
          <cell r="H3112">
            <v>15</v>
          </cell>
        </row>
        <row r="3113">
          <cell r="B3113" t="str">
            <v>46.12.180</v>
          </cell>
          <cell r="C3113" t="str">
            <v>Tubo de concreto (PA-3), DN= 600mm</v>
          </cell>
          <cell r="D3113" t="str">
            <v>M</v>
          </cell>
          <cell r="E3113">
            <v>307.11</v>
          </cell>
          <cell r="F3113">
            <v>60.23</v>
          </cell>
          <cell r="G3113">
            <v>367.34</v>
          </cell>
          <cell r="H3113">
            <v>15</v>
          </cell>
        </row>
        <row r="3114">
          <cell r="B3114" t="str">
            <v>46.12.190</v>
          </cell>
          <cell r="C3114" t="str">
            <v>Tubo de concreto (PA-3), DN= 800mm</v>
          </cell>
          <cell r="D3114" t="str">
            <v>M</v>
          </cell>
          <cell r="E3114">
            <v>489.48</v>
          </cell>
          <cell r="F3114">
            <v>77.599999999999994</v>
          </cell>
          <cell r="G3114">
            <v>567.08000000000004</v>
          </cell>
          <cell r="H3114">
            <v>15</v>
          </cell>
        </row>
        <row r="3115">
          <cell r="B3115" t="str">
            <v>46.12.200</v>
          </cell>
          <cell r="C3115" t="str">
            <v>Tubo de concreto (PA-3), DN= 1000mm</v>
          </cell>
          <cell r="D3115" t="str">
            <v>M</v>
          </cell>
          <cell r="E3115">
            <v>714.82</v>
          </cell>
          <cell r="F3115">
            <v>97.75</v>
          </cell>
          <cell r="G3115">
            <v>812.57</v>
          </cell>
          <cell r="H3115">
            <v>15</v>
          </cell>
        </row>
        <row r="3116">
          <cell r="B3116" t="str">
            <v>46.12.210</v>
          </cell>
          <cell r="C3116" t="str">
            <v>Meio tubo de concreto, DN= 300mm</v>
          </cell>
          <cell r="D3116" t="str">
            <v>M</v>
          </cell>
          <cell r="E3116">
            <v>36.42</v>
          </cell>
          <cell r="F3116">
            <v>35.770000000000003</v>
          </cell>
          <cell r="G3116">
            <v>72.19</v>
          </cell>
          <cell r="H3116">
            <v>15</v>
          </cell>
        </row>
        <row r="3117">
          <cell r="B3117" t="str">
            <v>46.12.220</v>
          </cell>
          <cell r="C3117" t="str">
            <v>Meio tubo de concreto, DN= 400mm</v>
          </cell>
          <cell r="D3117" t="str">
            <v>M</v>
          </cell>
          <cell r="E3117">
            <v>49.37</v>
          </cell>
          <cell r="F3117">
            <v>45.58</v>
          </cell>
          <cell r="G3117">
            <v>94.95</v>
          </cell>
          <cell r="H3117">
            <v>15</v>
          </cell>
        </row>
        <row r="3118">
          <cell r="B3118" t="str">
            <v>46.12.240</v>
          </cell>
          <cell r="C3118" t="str">
            <v>Meio tubo de concreto, DN= 600mm</v>
          </cell>
          <cell r="D3118" t="str">
            <v>M</v>
          </cell>
          <cell r="E3118">
            <v>87.7</v>
          </cell>
          <cell r="F3118">
            <v>77.03</v>
          </cell>
          <cell r="G3118">
            <v>164.73</v>
          </cell>
          <cell r="H3118">
            <v>15</v>
          </cell>
        </row>
        <row r="3119">
          <cell r="B3119" t="str">
            <v>46.12.250</v>
          </cell>
          <cell r="C3119" t="str">
            <v>Tubo de concreto (PA-2), DN= 1500mm</v>
          </cell>
          <cell r="D3119" t="str">
            <v>M</v>
          </cell>
          <cell r="E3119">
            <v>1188.01</v>
          </cell>
          <cell r="F3119">
            <v>219.18</v>
          </cell>
          <cell r="G3119">
            <v>1407.19</v>
          </cell>
          <cell r="H3119">
            <v>15</v>
          </cell>
        </row>
        <row r="3120">
          <cell r="B3120" t="str">
            <v>46.12.260</v>
          </cell>
          <cell r="C3120" t="str">
            <v>Tubo de concreto (PA-1), DN= 400mm</v>
          </cell>
          <cell r="D3120" t="str">
            <v>M</v>
          </cell>
          <cell r="E3120">
            <v>145.1</v>
          </cell>
          <cell r="F3120">
            <v>42.85</v>
          </cell>
          <cell r="G3120">
            <v>187.95</v>
          </cell>
          <cell r="H3120">
            <v>15</v>
          </cell>
        </row>
        <row r="3121">
          <cell r="B3121" t="str">
            <v>46.12.270</v>
          </cell>
          <cell r="C3121" t="str">
            <v>Tubo de concreto (PA-2), DN= 400mm</v>
          </cell>
          <cell r="D3121" t="str">
            <v>M</v>
          </cell>
          <cell r="E3121">
            <v>116.67</v>
          </cell>
          <cell r="F3121">
            <v>42.85</v>
          </cell>
          <cell r="G3121">
            <v>159.52000000000001</v>
          </cell>
          <cell r="H3121">
            <v>15</v>
          </cell>
        </row>
        <row r="3122">
          <cell r="B3122" t="str">
            <v>46.12.280</v>
          </cell>
          <cell r="C3122" t="str">
            <v>Tubo de concreto (PA-3), DN= 400mm</v>
          </cell>
          <cell r="D3122" t="str">
            <v>M</v>
          </cell>
          <cell r="E3122">
            <v>154.82</v>
          </cell>
          <cell r="F3122">
            <v>42.85</v>
          </cell>
          <cell r="G3122">
            <v>197.67</v>
          </cell>
          <cell r="H3122">
            <v>15</v>
          </cell>
        </row>
        <row r="3123">
          <cell r="B3123" t="str">
            <v>46.12.290</v>
          </cell>
          <cell r="C3123" t="str">
            <v>Tubo de concreto (PA-2), DN= 700mm</v>
          </cell>
          <cell r="D3123" t="str">
            <v>M</v>
          </cell>
          <cell r="E3123">
            <v>258.95</v>
          </cell>
          <cell r="F3123">
            <v>67.53</v>
          </cell>
          <cell r="G3123">
            <v>326.48</v>
          </cell>
          <cell r="H3123">
            <v>15</v>
          </cell>
        </row>
        <row r="3124">
          <cell r="B3124" t="str">
            <v>46.12.300</v>
          </cell>
          <cell r="C3124" t="str">
            <v>Tubo de concreto (PA-2), DN= 500mm</v>
          </cell>
          <cell r="D3124" t="str">
            <v>M</v>
          </cell>
          <cell r="E3124">
            <v>157.96</v>
          </cell>
          <cell r="F3124">
            <v>52.92</v>
          </cell>
          <cell r="G3124">
            <v>210.88</v>
          </cell>
          <cell r="H3124">
            <v>15</v>
          </cell>
        </row>
        <row r="3125">
          <cell r="B3125" t="str">
            <v>46.12.310</v>
          </cell>
          <cell r="C3125" t="str">
            <v>Tubo de concreto (PA-2), DN= 900mm</v>
          </cell>
          <cell r="D3125" t="str">
            <v>M</v>
          </cell>
          <cell r="E3125">
            <v>470.66</v>
          </cell>
          <cell r="F3125">
            <v>87.67</v>
          </cell>
          <cell r="G3125">
            <v>558.33000000000004</v>
          </cell>
          <cell r="H3125">
            <v>15</v>
          </cell>
        </row>
        <row r="3126">
          <cell r="B3126" t="str">
            <v>46.12.320</v>
          </cell>
          <cell r="C3126" t="str">
            <v>Tubo de concreto (PA-1), DN= 300mm</v>
          </cell>
          <cell r="D3126" t="str">
            <v>M</v>
          </cell>
          <cell r="E3126">
            <v>116.16</v>
          </cell>
          <cell r="F3126">
            <v>36.92</v>
          </cell>
          <cell r="G3126">
            <v>153.08000000000001</v>
          </cell>
          <cell r="H3126">
            <v>15</v>
          </cell>
        </row>
        <row r="3127">
          <cell r="B3127" t="str">
            <v>46.12.330</v>
          </cell>
          <cell r="C3127" t="str">
            <v>Tubo de concreto (PA-2), DN= 300mm</v>
          </cell>
          <cell r="D3127" t="str">
            <v>M</v>
          </cell>
          <cell r="E3127">
            <v>104.97</v>
          </cell>
          <cell r="F3127">
            <v>36.92</v>
          </cell>
          <cell r="G3127">
            <v>141.88999999999999</v>
          </cell>
          <cell r="H3127">
            <v>15</v>
          </cell>
        </row>
        <row r="3128">
          <cell r="B3128" t="str">
            <v>46.12.340</v>
          </cell>
          <cell r="C3128" t="str">
            <v>Meio tubo de concreto, DN= 200mm</v>
          </cell>
          <cell r="D3128" t="str">
            <v>M</v>
          </cell>
          <cell r="E3128">
            <v>25.28</v>
          </cell>
          <cell r="F3128">
            <v>13.02</v>
          </cell>
          <cell r="G3128">
            <v>38.299999999999997</v>
          </cell>
          <cell r="H3128">
            <v>15</v>
          </cell>
        </row>
        <row r="3129">
          <cell r="B3129" t="str">
            <v>46.13</v>
          </cell>
          <cell r="C3129" t="str">
            <v>Tubulacao em PEAD corrugado perfurado para rede drenagem</v>
          </cell>
          <cell r="D3129"/>
          <cell r="E3129"/>
          <cell r="F3129"/>
          <cell r="G3129"/>
          <cell r="H3129"/>
        </row>
        <row r="3130">
          <cell r="B3130" t="str">
            <v>46.13.006</v>
          </cell>
          <cell r="C3130" t="str">
            <v>Tubo em polietileno de alta densidade corrugado perfurado, DN= 2 1/2´, inclusive conexões</v>
          </cell>
          <cell r="D3130" t="str">
            <v>M</v>
          </cell>
          <cell r="E3130">
            <v>7.81</v>
          </cell>
          <cell r="F3130">
            <v>1.87</v>
          </cell>
          <cell r="G3130">
            <v>9.68</v>
          </cell>
          <cell r="H3130">
            <v>15</v>
          </cell>
        </row>
        <row r="3131">
          <cell r="B3131" t="str">
            <v>46.13.010</v>
          </cell>
          <cell r="C3131" t="str">
            <v>Tubo em polietileno de alta densidade corrugado perfurado, DN= 3´, inclusive conexões</v>
          </cell>
          <cell r="D3131" t="str">
            <v>M</v>
          </cell>
          <cell r="E3131">
            <v>8.86</v>
          </cell>
          <cell r="F3131">
            <v>1.87</v>
          </cell>
          <cell r="G3131">
            <v>10.73</v>
          </cell>
          <cell r="H3131">
            <v>15</v>
          </cell>
        </row>
        <row r="3132">
          <cell r="B3132" t="str">
            <v>46.13.020</v>
          </cell>
          <cell r="C3132" t="str">
            <v>Tubo em polietileno de alta densidade corrugado perfurado, DN= 4´, inclusive conexões</v>
          </cell>
          <cell r="D3132" t="str">
            <v>M</v>
          </cell>
          <cell r="E3132">
            <v>12.25</v>
          </cell>
          <cell r="F3132">
            <v>1.87</v>
          </cell>
          <cell r="G3132">
            <v>14.12</v>
          </cell>
          <cell r="H3132">
            <v>15</v>
          </cell>
        </row>
        <row r="3133">
          <cell r="B3133" t="str">
            <v>46.13.026</v>
          </cell>
          <cell r="C3133" t="str">
            <v>Tubo em polietileno de alta densidade corrugado perfurado, DN= 6´, inclusive conexões</v>
          </cell>
          <cell r="D3133" t="str">
            <v>M</v>
          </cell>
          <cell r="E3133">
            <v>23.95</v>
          </cell>
          <cell r="F3133">
            <v>1.87</v>
          </cell>
          <cell r="G3133">
            <v>25.82</v>
          </cell>
          <cell r="H3133">
            <v>15</v>
          </cell>
        </row>
        <row r="3134">
          <cell r="B3134" t="str">
            <v>46.13.030</v>
          </cell>
          <cell r="C3134" t="str">
            <v>Tubo em polietileno de alta densidade corrugado perfurado, DN= 8´, inclusive conexões</v>
          </cell>
          <cell r="D3134" t="str">
            <v>M</v>
          </cell>
          <cell r="E3134">
            <v>35.85</v>
          </cell>
          <cell r="F3134">
            <v>1.87</v>
          </cell>
          <cell r="G3134">
            <v>37.72</v>
          </cell>
          <cell r="H3134">
            <v>15</v>
          </cell>
        </row>
        <row r="3135">
          <cell r="B3135" t="str">
            <v>46.13.100</v>
          </cell>
          <cell r="C3135" t="str">
            <v>Tubo em polietileno de alta densidade corrugado, DN/DI= 250 mm</v>
          </cell>
          <cell r="D3135" t="str">
            <v>M</v>
          </cell>
          <cell r="E3135">
            <v>82.98</v>
          </cell>
          <cell r="F3135">
            <v>2.8</v>
          </cell>
          <cell r="G3135">
            <v>85.78</v>
          </cell>
          <cell r="H3135">
            <v>15</v>
          </cell>
        </row>
        <row r="3136">
          <cell r="B3136" t="str">
            <v>46.13.101</v>
          </cell>
          <cell r="C3136" t="str">
            <v>Tubo em polietileno de alta densidade corrugado, DN/DI= 300 mm</v>
          </cell>
          <cell r="D3136" t="str">
            <v>M</v>
          </cell>
          <cell r="E3136">
            <v>112.87</v>
          </cell>
          <cell r="F3136">
            <v>2.8</v>
          </cell>
          <cell r="G3136">
            <v>115.67</v>
          </cell>
          <cell r="H3136">
            <v>15</v>
          </cell>
        </row>
        <row r="3137">
          <cell r="B3137" t="str">
            <v>46.13.102</v>
          </cell>
          <cell r="C3137" t="str">
            <v>Tubo em polietileno de alta densidade corrugado, DN/DI= 400 mm</v>
          </cell>
          <cell r="D3137" t="str">
            <v>M</v>
          </cell>
          <cell r="E3137">
            <v>194.3</v>
          </cell>
          <cell r="F3137">
            <v>2.8</v>
          </cell>
          <cell r="G3137">
            <v>197.1</v>
          </cell>
          <cell r="H3137">
            <v>15</v>
          </cell>
        </row>
        <row r="3138">
          <cell r="B3138" t="str">
            <v>46.13.103</v>
          </cell>
          <cell r="C3138" t="str">
            <v>Tubo em polietileno de alta densidade corrugado, DN/DI= 500 mm</v>
          </cell>
          <cell r="D3138" t="str">
            <v>M</v>
          </cell>
          <cell r="E3138">
            <v>325.39</v>
          </cell>
          <cell r="F3138">
            <v>2.8</v>
          </cell>
          <cell r="G3138">
            <v>328.19</v>
          </cell>
          <cell r="H3138">
            <v>15</v>
          </cell>
        </row>
        <row r="3139">
          <cell r="B3139" t="str">
            <v>46.13.104</v>
          </cell>
          <cell r="C3139" t="str">
            <v>Tubo em polietileno de alta densidade corrugado, DN/DI= 600 mm</v>
          </cell>
          <cell r="D3139" t="str">
            <v>M</v>
          </cell>
          <cell r="E3139">
            <v>426.64</v>
          </cell>
          <cell r="F3139">
            <v>2.8</v>
          </cell>
          <cell r="G3139">
            <v>429.44</v>
          </cell>
          <cell r="H3139">
            <v>15</v>
          </cell>
        </row>
        <row r="3140">
          <cell r="B3140" t="str">
            <v>46.13.105</v>
          </cell>
          <cell r="C3140" t="str">
            <v>Tubo em polietileno de alta densidade corrugado, DN/DI= 800 mm</v>
          </cell>
          <cell r="D3140" t="str">
            <v>M</v>
          </cell>
          <cell r="E3140">
            <v>688.07</v>
          </cell>
          <cell r="F3140">
            <v>2.8</v>
          </cell>
          <cell r="G3140">
            <v>690.87</v>
          </cell>
          <cell r="H3140">
            <v>15</v>
          </cell>
        </row>
        <row r="3141">
          <cell r="B3141" t="str">
            <v>46.13.106</v>
          </cell>
          <cell r="C3141" t="str">
            <v>Tubo em polietileno de alta densidade corrugado, DN/DI= 1000 mm</v>
          </cell>
          <cell r="D3141" t="str">
            <v>M</v>
          </cell>
          <cell r="E3141">
            <v>983.34</v>
          </cell>
          <cell r="F3141">
            <v>2.8</v>
          </cell>
          <cell r="G3141">
            <v>986.14</v>
          </cell>
          <cell r="H3141">
            <v>15</v>
          </cell>
        </row>
        <row r="3142">
          <cell r="B3142" t="str">
            <v>46.13.107</v>
          </cell>
          <cell r="C3142" t="str">
            <v>Tubo em polietileno de alta densidade corrugado, DN/DI= 1200 mm</v>
          </cell>
          <cell r="D3142" t="str">
            <v>M</v>
          </cell>
          <cell r="E3142">
            <v>1359.49</v>
          </cell>
          <cell r="F3142">
            <v>2.8</v>
          </cell>
          <cell r="G3142">
            <v>1362.29</v>
          </cell>
          <cell r="H3142">
            <v>15</v>
          </cell>
        </row>
        <row r="3143">
          <cell r="B3143" t="str">
            <v>46.14</v>
          </cell>
          <cell r="C3143" t="str">
            <v>Tubulacao em ferro ductil para redes de saneamento</v>
          </cell>
          <cell r="D3143"/>
          <cell r="E3143"/>
          <cell r="F3143"/>
          <cell r="G3143"/>
          <cell r="H3143"/>
        </row>
        <row r="3144">
          <cell r="B3144" t="str">
            <v>46.14.020</v>
          </cell>
          <cell r="C3144" t="str">
            <v>Tubo de ferro fundido classe K-7 com junta elástica, DN= 150mm, inclusive conexões</v>
          </cell>
          <cell r="D3144" t="str">
            <v>M</v>
          </cell>
          <cell r="E3144">
            <v>593.66999999999996</v>
          </cell>
          <cell r="F3144">
            <v>39.270000000000003</v>
          </cell>
          <cell r="G3144">
            <v>632.94000000000005</v>
          </cell>
          <cell r="H3144">
            <v>15</v>
          </cell>
        </row>
        <row r="3145">
          <cell r="B3145" t="str">
            <v>46.14.030</v>
          </cell>
          <cell r="C3145" t="str">
            <v>Tubo de ferro fundido classe K-7 com junta elástica, DN= 200mm, inclusive conexões</v>
          </cell>
          <cell r="D3145" t="str">
            <v>M</v>
          </cell>
          <cell r="E3145">
            <v>689.17</v>
          </cell>
          <cell r="F3145">
            <v>39.270000000000003</v>
          </cell>
          <cell r="G3145">
            <v>728.44</v>
          </cell>
          <cell r="H3145">
            <v>15</v>
          </cell>
        </row>
        <row r="3146">
          <cell r="B3146" t="str">
            <v>46.14.040</v>
          </cell>
          <cell r="C3146" t="str">
            <v>Tubo de ferro fundido classe K-7 com junta elástica, DN= 250mm, inclusive conexões</v>
          </cell>
          <cell r="D3146" t="str">
            <v>M</v>
          </cell>
          <cell r="E3146">
            <v>880.53</v>
          </cell>
          <cell r="F3146">
            <v>39.270000000000003</v>
          </cell>
          <cell r="G3146">
            <v>919.8</v>
          </cell>
          <cell r="H3146">
            <v>15</v>
          </cell>
        </row>
        <row r="3147">
          <cell r="B3147" t="str">
            <v>46.14.050</v>
          </cell>
          <cell r="C3147" t="str">
            <v>Tubo de ferro fundido classe K-7 com junta elástica, DN= 350mm, inclusive conexões</v>
          </cell>
          <cell r="D3147" t="str">
            <v>M</v>
          </cell>
          <cell r="E3147">
            <v>1309.67</v>
          </cell>
          <cell r="F3147">
            <v>39.270000000000003</v>
          </cell>
          <cell r="G3147">
            <v>1348.94</v>
          </cell>
          <cell r="H3147">
            <v>15</v>
          </cell>
        </row>
        <row r="3148">
          <cell r="B3148" t="str">
            <v>46.14.060</v>
          </cell>
          <cell r="C3148" t="str">
            <v>Tubo de ferro fundido classe K-7 com junta elástica, DN= 300mm, inclusive conexões</v>
          </cell>
          <cell r="D3148" t="str">
            <v>M</v>
          </cell>
          <cell r="E3148">
            <v>1054.75</v>
          </cell>
          <cell r="F3148">
            <v>39.270000000000003</v>
          </cell>
          <cell r="G3148">
            <v>1094.02</v>
          </cell>
          <cell r="H3148">
            <v>15</v>
          </cell>
        </row>
        <row r="3149">
          <cell r="B3149" t="str">
            <v>46.14.490</v>
          </cell>
          <cell r="C3149" t="str">
            <v>Tubo de ferro fundido classe k-9 com junta elástica, DN= 80mm, inclusive conexões</v>
          </cell>
          <cell r="D3149" t="str">
            <v>M</v>
          </cell>
          <cell r="E3149">
            <v>530.42999999999995</v>
          </cell>
          <cell r="F3149">
            <v>39.270000000000003</v>
          </cell>
          <cell r="G3149">
            <v>569.70000000000005</v>
          </cell>
          <cell r="H3149">
            <v>15</v>
          </cell>
        </row>
        <row r="3150">
          <cell r="B3150" t="str">
            <v>46.14.510</v>
          </cell>
          <cell r="C3150" t="str">
            <v>Tubo de ferro fundido classe K-9 com junta elástica, DN= 100mm, inclusive conexões</v>
          </cell>
          <cell r="D3150" t="str">
            <v>M</v>
          </cell>
          <cell r="E3150">
            <v>544.29</v>
          </cell>
          <cell r="F3150">
            <v>39.270000000000003</v>
          </cell>
          <cell r="G3150">
            <v>583.55999999999995</v>
          </cell>
          <cell r="H3150">
            <v>15</v>
          </cell>
        </row>
        <row r="3151">
          <cell r="B3151" t="str">
            <v>46.14.520</v>
          </cell>
          <cell r="C3151" t="str">
            <v>Tubo de ferro fundido classe K-9 com junta elástica, DN= 150mm, inclusive conexões</v>
          </cell>
          <cell r="D3151" t="str">
            <v>M</v>
          </cell>
          <cell r="E3151">
            <v>638.39</v>
          </cell>
          <cell r="F3151">
            <v>39.270000000000003</v>
          </cell>
          <cell r="G3151">
            <v>677.66</v>
          </cell>
          <cell r="H3151">
            <v>15</v>
          </cell>
        </row>
        <row r="3152">
          <cell r="B3152" t="str">
            <v>46.14.530</v>
          </cell>
          <cell r="C3152" t="str">
            <v>Tubo de ferro fundido classe K-9 com junta elástica, DN= 200mm, inclusive conexões</v>
          </cell>
          <cell r="D3152" t="str">
            <v>M</v>
          </cell>
          <cell r="E3152">
            <v>774.13</v>
          </cell>
          <cell r="F3152">
            <v>39.270000000000003</v>
          </cell>
          <cell r="G3152">
            <v>813.4</v>
          </cell>
          <cell r="H3152">
            <v>15</v>
          </cell>
        </row>
        <row r="3153">
          <cell r="B3153" t="str">
            <v>46.14.540</v>
          </cell>
          <cell r="C3153" t="str">
            <v>Tubo de ferro fundido classe k-9 com junta elástica, DN= 250mm, inclusive conexões</v>
          </cell>
          <cell r="D3153" t="str">
            <v>M</v>
          </cell>
          <cell r="E3153">
            <v>968.8</v>
          </cell>
          <cell r="F3153">
            <v>39.270000000000003</v>
          </cell>
          <cell r="G3153">
            <v>1008.07</v>
          </cell>
          <cell r="H3153">
            <v>15</v>
          </cell>
        </row>
        <row r="3154">
          <cell r="B3154" t="str">
            <v>46.14.550</v>
          </cell>
          <cell r="C3154" t="str">
            <v>Tubo de ferro fundido classe K-9 com junta elástica, DN= 300mm, inclusive conexões</v>
          </cell>
          <cell r="D3154" t="str">
            <v>M</v>
          </cell>
          <cell r="E3154">
            <v>1160.08</v>
          </cell>
          <cell r="F3154">
            <v>39.270000000000003</v>
          </cell>
          <cell r="G3154">
            <v>1199.3499999999999</v>
          </cell>
          <cell r="H3154">
            <v>15</v>
          </cell>
        </row>
        <row r="3155">
          <cell r="B3155" t="str">
            <v>46.14.560</v>
          </cell>
          <cell r="C3155" t="str">
            <v>Tubo de ferro fundido classe k-9 com junta elástica, DN= 350mm, inclusive conexões</v>
          </cell>
          <cell r="D3155" t="str">
            <v>M</v>
          </cell>
          <cell r="E3155">
            <v>1500.05</v>
          </cell>
          <cell r="F3155">
            <v>39.270000000000003</v>
          </cell>
          <cell r="G3155">
            <v>1539.32</v>
          </cell>
          <cell r="H3155">
            <v>15</v>
          </cell>
        </row>
        <row r="3156">
          <cell r="B3156" t="str">
            <v>46.15</v>
          </cell>
          <cell r="C3156" t="str">
            <v>Tubulacao em PEAD - recalque de tratamento de esgoto</v>
          </cell>
          <cell r="D3156"/>
          <cell r="E3156"/>
          <cell r="F3156"/>
          <cell r="G3156"/>
          <cell r="H3156"/>
        </row>
        <row r="3157">
          <cell r="B3157" t="str">
            <v>46.15.111</v>
          </cell>
          <cell r="C3157" t="str">
            <v>Tubo em polietileno de alta densidade DE=160 mm - PN-10, inclusive conexões</v>
          </cell>
          <cell r="D3157" t="str">
            <v>M</v>
          </cell>
          <cell r="E3157">
            <v>125.1</v>
          </cell>
          <cell r="F3157">
            <v>23.57</v>
          </cell>
          <cell r="G3157">
            <v>148.66999999999999</v>
          </cell>
          <cell r="H3157">
            <v>15</v>
          </cell>
        </row>
        <row r="3158">
          <cell r="B3158" t="str">
            <v>46.15.112</v>
          </cell>
          <cell r="C3158" t="str">
            <v>Tubo em polietileno de alta densidade DE=200 mm - PN-10, inclusive conexões</v>
          </cell>
          <cell r="D3158" t="str">
            <v>M</v>
          </cell>
          <cell r="E3158">
            <v>193.35</v>
          </cell>
          <cell r="F3158">
            <v>31.42</v>
          </cell>
          <cell r="G3158">
            <v>224.77</v>
          </cell>
          <cell r="H3158">
            <v>15</v>
          </cell>
        </row>
        <row r="3159">
          <cell r="B3159" t="str">
            <v>46.15.113</v>
          </cell>
          <cell r="C3159" t="str">
            <v>Tubo em polietileno de alta densidade DE=225 mm - PN-10, inclusive conexões</v>
          </cell>
          <cell r="D3159" t="str">
            <v>M</v>
          </cell>
          <cell r="E3159">
            <v>221.98</v>
          </cell>
          <cell r="F3159">
            <v>31.42</v>
          </cell>
          <cell r="G3159">
            <v>253.4</v>
          </cell>
          <cell r="H3159">
            <v>15</v>
          </cell>
        </row>
        <row r="3160">
          <cell r="B3160" t="str">
            <v>46.18</v>
          </cell>
          <cell r="C3160" t="str">
            <v>Tubulacao flangeada em ferro ductil para redes de saneamento</v>
          </cell>
          <cell r="D3160"/>
          <cell r="E3160"/>
          <cell r="F3160"/>
          <cell r="G3160"/>
          <cell r="H3160"/>
        </row>
        <row r="3161">
          <cell r="B3161" t="str">
            <v>46.18.010</v>
          </cell>
          <cell r="C3161" t="str">
            <v>Tubo em ferro fundido com ponta e ponta TCLA - DN= 80mm, sem juntas e conexões</v>
          </cell>
          <cell r="D3161" t="str">
            <v>M</v>
          </cell>
          <cell r="E3161">
            <v>712.99</v>
          </cell>
          <cell r="F3161">
            <v>44.85</v>
          </cell>
          <cell r="G3161">
            <v>757.84</v>
          </cell>
          <cell r="H3161">
            <v>15</v>
          </cell>
        </row>
        <row r="3162">
          <cell r="B3162" t="str">
            <v>46.18.020</v>
          </cell>
          <cell r="C3162" t="str">
            <v>Tubo em ferro fundido com ponta e ponta TCLA - DN= 100mm, sem juntas e conexões</v>
          </cell>
          <cell r="D3162" t="str">
            <v>M</v>
          </cell>
          <cell r="E3162">
            <v>639.48</v>
          </cell>
          <cell r="F3162">
            <v>44.85</v>
          </cell>
          <cell r="G3162">
            <v>684.33</v>
          </cell>
          <cell r="H3162">
            <v>15</v>
          </cell>
        </row>
        <row r="3163">
          <cell r="B3163" t="str">
            <v>46.18.030</v>
          </cell>
          <cell r="C3163" t="str">
            <v>Tubo em ferro fundido com ponta e ponta TCLA - DN= 150mm, sem juntas e conexões</v>
          </cell>
          <cell r="D3163" t="str">
            <v>M</v>
          </cell>
          <cell r="E3163">
            <v>687.6</v>
          </cell>
          <cell r="F3163">
            <v>44.85</v>
          </cell>
          <cell r="G3163">
            <v>732.45</v>
          </cell>
          <cell r="H3163">
            <v>15</v>
          </cell>
        </row>
        <row r="3164">
          <cell r="B3164" t="str">
            <v>46.18.040</v>
          </cell>
          <cell r="C3164" t="str">
            <v>Tubo em ferro fundido com ponta e ponta TCLA - DN= 200mm, sem juntas e conexões</v>
          </cell>
          <cell r="D3164" t="str">
            <v>M</v>
          </cell>
          <cell r="E3164">
            <v>818.87</v>
          </cell>
          <cell r="F3164">
            <v>44.85</v>
          </cell>
          <cell r="G3164">
            <v>863.72</v>
          </cell>
          <cell r="H3164">
            <v>15</v>
          </cell>
        </row>
        <row r="3165">
          <cell r="B3165" t="str">
            <v>46.18.050</v>
          </cell>
          <cell r="C3165" t="str">
            <v>Tubo em ferro fundido com ponta e ponta TCLA - DN= 250mm, sem juntas e conexões</v>
          </cell>
          <cell r="D3165" t="str">
            <v>M</v>
          </cell>
          <cell r="E3165">
            <v>1095.6199999999999</v>
          </cell>
          <cell r="F3165">
            <v>48.2</v>
          </cell>
          <cell r="G3165">
            <v>1143.82</v>
          </cell>
          <cell r="H3165">
            <v>15</v>
          </cell>
        </row>
        <row r="3166">
          <cell r="B3166" t="str">
            <v>46.18.060</v>
          </cell>
          <cell r="C3166" t="str">
            <v>Tubo em ferro fundido com ponta e ponta TCLA - DN= 300mm, sem juntas e conexões</v>
          </cell>
          <cell r="D3166" t="str">
            <v>M</v>
          </cell>
          <cell r="E3166">
            <v>1250.51</v>
          </cell>
          <cell r="F3166">
            <v>48.2</v>
          </cell>
          <cell r="G3166">
            <v>1298.71</v>
          </cell>
          <cell r="H3166">
            <v>15</v>
          </cell>
        </row>
        <row r="3167">
          <cell r="B3167" t="str">
            <v>46.18.089</v>
          </cell>
          <cell r="C3167" t="str">
            <v>Flange avulso em ferro fundido, classe PN-10, DN= 50mm</v>
          </cell>
          <cell r="D3167" t="str">
            <v>UN</v>
          </cell>
          <cell r="E3167">
            <v>143.81</v>
          </cell>
          <cell r="F3167">
            <v>24.56</v>
          </cell>
          <cell r="G3167">
            <v>168.37</v>
          </cell>
          <cell r="H3167">
            <v>15</v>
          </cell>
        </row>
        <row r="3168">
          <cell r="B3168" t="str">
            <v>46.18.090</v>
          </cell>
          <cell r="C3168" t="str">
            <v>Flange avulso em ferro fundido, classe PN-10, DN= 80mm</v>
          </cell>
          <cell r="D3168" t="str">
            <v>UN</v>
          </cell>
          <cell r="E3168">
            <v>174.42</v>
          </cell>
          <cell r="F3168">
            <v>24.56</v>
          </cell>
          <cell r="G3168">
            <v>198.98</v>
          </cell>
          <cell r="H3168">
            <v>15</v>
          </cell>
        </row>
        <row r="3169">
          <cell r="B3169" t="str">
            <v>46.18.100</v>
          </cell>
          <cell r="C3169" t="str">
            <v>Flange avulso em ferro fundido, classe PN-10, DN= 100mm</v>
          </cell>
          <cell r="D3169" t="str">
            <v>UN</v>
          </cell>
          <cell r="E3169">
            <v>220.78</v>
          </cell>
          <cell r="F3169">
            <v>26.8</v>
          </cell>
          <cell r="G3169">
            <v>247.58</v>
          </cell>
          <cell r="H3169">
            <v>15</v>
          </cell>
        </row>
        <row r="3170">
          <cell r="B3170" t="str">
            <v>46.18.110</v>
          </cell>
          <cell r="C3170" t="str">
            <v>Flange avulso em ferro fundido, classe PN-10, DN= 150mm</v>
          </cell>
          <cell r="D3170" t="str">
            <v>UN</v>
          </cell>
          <cell r="E3170">
            <v>326.47000000000003</v>
          </cell>
          <cell r="F3170">
            <v>29.03</v>
          </cell>
          <cell r="G3170">
            <v>355.5</v>
          </cell>
          <cell r="H3170">
            <v>15</v>
          </cell>
        </row>
        <row r="3171">
          <cell r="B3171" t="str">
            <v>46.18.120</v>
          </cell>
          <cell r="C3171" t="str">
            <v>Flange avulso em ferro fundido, classe PN-10, DN= 200mm</v>
          </cell>
          <cell r="D3171" t="str">
            <v>UN</v>
          </cell>
          <cell r="E3171">
            <v>407.58</v>
          </cell>
          <cell r="F3171">
            <v>31.27</v>
          </cell>
          <cell r="G3171">
            <v>438.85</v>
          </cell>
          <cell r="H3171">
            <v>15</v>
          </cell>
        </row>
        <row r="3172">
          <cell r="B3172" t="str">
            <v>46.18.130</v>
          </cell>
          <cell r="C3172" t="str">
            <v>Flange avulso em ferro fundido, classe PN-10, DN= 250mm</v>
          </cell>
          <cell r="D3172" t="str">
            <v>UN</v>
          </cell>
          <cell r="E3172">
            <v>586.47</v>
          </cell>
          <cell r="F3172">
            <v>33.5</v>
          </cell>
          <cell r="G3172">
            <v>619.97</v>
          </cell>
          <cell r="H3172">
            <v>15</v>
          </cell>
        </row>
        <row r="3173">
          <cell r="B3173" t="str">
            <v>46.18.140</v>
          </cell>
          <cell r="C3173" t="str">
            <v>Flange avulso em ferro fundido, classe PN-10, DN= 300mm</v>
          </cell>
          <cell r="D3173" t="str">
            <v>UN</v>
          </cell>
          <cell r="E3173">
            <v>753.31</v>
          </cell>
          <cell r="F3173">
            <v>35.729999999999997</v>
          </cell>
          <cell r="G3173">
            <v>789.04</v>
          </cell>
          <cell r="H3173">
            <v>15</v>
          </cell>
        </row>
        <row r="3174">
          <cell r="B3174" t="str">
            <v>46.18.168</v>
          </cell>
          <cell r="C3174" t="str">
            <v>Curva de 90° em ferro fundido com flanges, classe PN-10, DN= 50mm</v>
          </cell>
          <cell r="D3174" t="str">
            <v>UN</v>
          </cell>
          <cell r="E3174">
            <v>294.62</v>
          </cell>
          <cell r="F3174">
            <v>31.27</v>
          </cell>
          <cell r="G3174">
            <v>325.89</v>
          </cell>
          <cell r="H3174">
            <v>15</v>
          </cell>
        </row>
        <row r="3175">
          <cell r="B3175" t="str">
            <v>46.18.170</v>
          </cell>
          <cell r="C3175" t="str">
            <v>Curva de 90° em ferro fundido, com flanges, classe PN-10, DN= 80mm</v>
          </cell>
          <cell r="D3175" t="str">
            <v>UN</v>
          </cell>
          <cell r="E3175">
            <v>324.63</v>
          </cell>
          <cell r="F3175">
            <v>24.56</v>
          </cell>
          <cell r="G3175">
            <v>349.19</v>
          </cell>
          <cell r="H3175">
            <v>15</v>
          </cell>
        </row>
        <row r="3176">
          <cell r="B3176" t="str">
            <v>46.18.180</v>
          </cell>
          <cell r="C3176" t="str">
            <v>Curva de 90° em ferro fundido, com flanges, classe PN-10, DN= 100mm</v>
          </cell>
          <cell r="D3176" t="str">
            <v>UN</v>
          </cell>
          <cell r="E3176">
            <v>424.8</v>
          </cell>
          <cell r="F3176">
            <v>31.27</v>
          </cell>
          <cell r="G3176">
            <v>456.07</v>
          </cell>
          <cell r="H3176">
            <v>15</v>
          </cell>
        </row>
        <row r="3177">
          <cell r="B3177" t="str">
            <v>46.18.190</v>
          </cell>
          <cell r="C3177" t="str">
            <v>Curva de 90° em ferro fundido, com flanges, classe PN-10, DN= 150mm</v>
          </cell>
          <cell r="D3177" t="str">
            <v>UN</v>
          </cell>
          <cell r="E3177">
            <v>752.44</v>
          </cell>
          <cell r="F3177">
            <v>35.729999999999997</v>
          </cell>
          <cell r="G3177">
            <v>788.17</v>
          </cell>
          <cell r="H3177">
            <v>15</v>
          </cell>
        </row>
        <row r="3178">
          <cell r="B3178" t="str">
            <v>46.18.410</v>
          </cell>
          <cell r="C3178" t="str">
            <v>Te em ferro fundido, com flanges, classe PN-10, DN= 80mm, com derivação de 80mm</v>
          </cell>
          <cell r="D3178" t="str">
            <v>UN</v>
          </cell>
          <cell r="E3178">
            <v>573.91</v>
          </cell>
          <cell r="F3178">
            <v>26.8</v>
          </cell>
          <cell r="G3178">
            <v>600.71</v>
          </cell>
          <cell r="H3178">
            <v>15</v>
          </cell>
        </row>
        <row r="3179">
          <cell r="B3179" t="str">
            <v>46.18.420</v>
          </cell>
          <cell r="C3179" t="str">
            <v>Te em ferro fundido, com flanges, classe PN-10, DN= 100mm, com derivações de 80 até 100mm</v>
          </cell>
          <cell r="D3179" t="str">
            <v>UN</v>
          </cell>
          <cell r="E3179">
            <v>664.63</v>
          </cell>
          <cell r="F3179">
            <v>31.27</v>
          </cell>
          <cell r="G3179">
            <v>695.9</v>
          </cell>
          <cell r="H3179">
            <v>15</v>
          </cell>
        </row>
        <row r="3180">
          <cell r="B3180" t="str">
            <v>46.18.430</v>
          </cell>
          <cell r="C3180" t="str">
            <v>Te em ferro fundido, com flanges, classe PN-10, DN= 150mm, com derivações de 80 até 150mm</v>
          </cell>
          <cell r="D3180" t="str">
            <v>UN</v>
          </cell>
          <cell r="E3180">
            <v>1118.3499999999999</v>
          </cell>
          <cell r="F3180">
            <v>35.729999999999997</v>
          </cell>
          <cell r="G3180">
            <v>1154.08</v>
          </cell>
          <cell r="H3180">
            <v>15</v>
          </cell>
        </row>
        <row r="3181">
          <cell r="B3181" t="str">
            <v>46.18.560</v>
          </cell>
          <cell r="C3181" t="str">
            <v>Junta Gibault em ferro fundido, DN= 80mm, completa</v>
          </cell>
          <cell r="D3181" t="str">
            <v>UN</v>
          </cell>
          <cell r="E3181">
            <v>494.22</v>
          </cell>
          <cell r="F3181">
            <v>24.56</v>
          </cell>
          <cell r="G3181">
            <v>518.78</v>
          </cell>
          <cell r="H3181">
            <v>15</v>
          </cell>
        </row>
        <row r="3182">
          <cell r="B3182" t="str">
            <v>46.18.570</v>
          </cell>
          <cell r="C3182" t="str">
            <v>Junta Gibault em ferro fundido, DN= 100 mm, completa</v>
          </cell>
          <cell r="D3182" t="str">
            <v>UN</v>
          </cell>
          <cell r="E3182">
            <v>508.47</v>
          </cell>
          <cell r="F3182">
            <v>26.8</v>
          </cell>
          <cell r="G3182">
            <v>535.27</v>
          </cell>
          <cell r="H3182">
            <v>15</v>
          </cell>
        </row>
        <row r="3183">
          <cell r="B3183" t="str">
            <v>46.19</v>
          </cell>
          <cell r="C3183" t="str">
            <v>Tubulacao flangeada em ferro ductil para redes de saneamento.</v>
          </cell>
          <cell r="D3183"/>
          <cell r="E3183"/>
          <cell r="F3183"/>
          <cell r="G3183"/>
          <cell r="H3183"/>
        </row>
        <row r="3184">
          <cell r="B3184" t="str">
            <v>46.19.500</v>
          </cell>
          <cell r="C3184" t="str">
            <v>Redução excêntrica em ferro fundido, com flanges, classe PN-10, DN= 100mm x 80mm</v>
          </cell>
          <cell r="D3184" t="str">
            <v>UN</v>
          </cell>
          <cell r="E3184">
            <v>443.12</v>
          </cell>
          <cell r="F3184">
            <v>31.27</v>
          </cell>
          <cell r="G3184">
            <v>474.39</v>
          </cell>
          <cell r="H3184">
            <v>15</v>
          </cell>
        </row>
        <row r="3185">
          <cell r="B3185" t="str">
            <v>46.19.510</v>
          </cell>
          <cell r="C3185" t="str">
            <v>Redução excêntrica em ferro fundido, com flanges, classe PN-10, DN= 150mm x 80/100mm</v>
          </cell>
          <cell r="D3185" t="str">
            <v>UN</v>
          </cell>
          <cell r="E3185">
            <v>651.41</v>
          </cell>
          <cell r="F3185">
            <v>35.729999999999997</v>
          </cell>
          <cell r="G3185">
            <v>687.14</v>
          </cell>
          <cell r="H3185">
            <v>15</v>
          </cell>
        </row>
        <row r="3186">
          <cell r="B3186" t="str">
            <v>46.19.520</v>
          </cell>
          <cell r="C3186" t="str">
            <v>Redução excêntrica em ferro fundido, com flanges, classe PN-10, DN= 200mm x 100/150mm</v>
          </cell>
          <cell r="D3186" t="str">
            <v>UN</v>
          </cell>
          <cell r="E3186">
            <v>965.21</v>
          </cell>
          <cell r="F3186">
            <v>40.200000000000003</v>
          </cell>
          <cell r="G3186">
            <v>1005.41</v>
          </cell>
          <cell r="H3186">
            <v>15</v>
          </cell>
        </row>
        <row r="3187">
          <cell r="B3187" t="str">
            <v>46.19.530</v>
          </cell>
          <cell r="C3187" t="str">
            <v>Redução excêntrica em ferro fundido, com flanges, classe PN-10, DN= 250mm x 150/200mm</v>
          </cell>
          <cell r="D3187" t="str">
            <v>UN</v>
          </cell>
          <cell r="E3187">
            <v>1539.69</v>
          </cell>
          <cell r="F3187">
            <v>44.67</v>
          </cell>
          <cell r="G3187">
            <v>1584.36</v>
          </cell>
          <cell r="H3187">
            <v>15</v>
          </cell>
        </row>
        <row r="3188">
          <cell r="B3188" t="str">
            <v>46.19.590</v>
          </cell>
          <cell r="C3188" t="str">
            <v>Redução concêntrica em ferro fundido, com flanges, classe PN-10, DN= 80 x 50mm</v>
          </cell>
          <cell r="D3188" t="str">
            <v>UN</v>
          </cell>
          <cell r="E3188">
            <v>348.72</v>
          </cell>
          <cell r="F3188">
            <v>31.27</v>
          </cell>
          <cell r="G3188">
            <v>379.99</v>
          </cell>
          <cell r="H3188">
            <v>15</v>
          </cell>
        </row>
        <row r="3189">
          <cell r="B3189" t="str">
            <v>46.19.600</v>
          </cell>
          <cell r="C3189" t="str">
            <v>Redução concêntrica em ferro fundido, com flanges, classe PN-10, DN= 100mm x 80mm</v>
          </cell>
          <cell r="D3189" t="str">
            <v>UN</v>
          </cell>
          <cell r="E3189">
            <v>409.33</v>
          </cell>
          <cell r="F3189">
            <v>31.27</v>
          </cell>
          <cell r="G3189">
            <v>440.6</v>
          </cell>
          <cell r="H3189">
            <v>15</v>
          </cell>
        </row>
        <row r="3190">
          <cell r="B3190" t="str">
            <v>46.19.610</v>
          </cell>
          <cell r="C3190" t="str">
            <v>Redução concêntrica em ferro fundido, com flanges, classe PN-10, DN= 150mm x 80/100mm</v>
          </cell>
          <cell r="D3190" t="str">
            <v>UN</v>
          </cell>
          <cell r="E3190">
            <v>765.44</v>
          </cell>
          <cell r="F3190">
            <v>35.729999999999997</v>
          </cell>
          <cell r="G3190">
            <v>801.17</v>
          </cell>
          <cell r="H3190">
            <v>15</v>
          </cell>
        </row>
        <row r="3191">
          <cell r="B3191" t="str">
            <v>46.19.620</v>
          </cell>
          <cell r="C3191" t="str">
            <v>Redução concêntrica em ferro fundido, com flanges, classe PN-10, DN= 200mm x 100/150mm</v>
          </cell>
          <cell r="D3191" t="str">
            <v>UN</v>
          </cell>
          <cell r="E3191">
            <v>876.09</v>
          </cell>
          <cell r="F3191">
            <v>40.200000000000003</v>
          </cell>
          <cell r="G3191">
            <v>916.29</v>
          </cell>
          <cell r="H3191">
            <v>15</v>
          </cell>
        </row>
        <row r="3192">
          <cell r="B3192" t="str">
            <v>46.19.630</v>
          </cell>
          <cell r="C3192" t="str">
            <v>Redução concêntrica em ferro fundido, com flanges, classe PN-10, DN= 250mm x 150/200mm</v>
          </cell>
          <cell r="D3192" t="str">
            <v>UN</v>
          </cell>
          <cell r="E3192">
            <v>1376.65</v>
          </cell>
          <cell r="F3192">
            <v>44.67</v>
          </cell>
          <cell r="G3192">
            <v>1421.32</v>
          </cell>
          <cell r="H3192">
            <v>15</v>
          </cell>
        </row>
        <row r="3193">
          <cell r="B3193" t="str">
            <v>46.20</v>
          </cell>
          <cell r="C3193" t="str">
            <v>Reparos, conservacoes e complementos - GRUPO 46</v>
          </cell>
          <cell r="D3193"/>
          <cell r="E3193"/>
          <cell r="F3193"/>
          <cell r="G3193"/>
          <cell r="H3193"/>
        </row>
        <row r="3194">
          <cell r="B3194" t="str">
            <v>46.20.010</v>
          </cell>
          <cell r="C3194" t="str">
            <v>Assentamento de tubo de concreto com diâmetro até 600 mm</v>
          </cell>
          <cell r="D3194" t="str">
            <v>M</v>
          </cell>
          <cell r="E3194">
            <v>1.89</v>
          </cell>
          <cell r="F3194">
            <v>77.03</v>
          </cell>
          <cell r="G3194">
            <v>78.92</v>
          </cell>
          <cell r="H3194">
            <v>15</v>
          </cell>
        </row>
        <row r="3195">
          <cell r="B3195" t="str">
            <v>46.20.020</v>
          </cell>
          <cell r="C3195" t="str">
            <v>Assentamento de tubo de concreto com diâmetro de 700 até 1500 mm</v>
          </cell>
          <cell r="D3195" t="str">
            <v>M</v>
          </cell>
          <cell r="E3195">
            <v>71.11</v>
          </cell>
          <cell r="F3195">
            <v>44.82</v>
          </cell>
          <cell r="G3195">
            <v>115.93</v>
          </cell>
          <cell r="H3195">
            <v>15</v>
          </cell>
        </row>
        <row r="3196">
          <cell r="B3196" t="str">
            <v>46.21</v>
          </cell>
          <cell r="C3196" t="str">
            <v>Tubulacao em aco preto schedule</v>
          </cell>
          <cell r="D3196"/>
          <cell r="E3196"/>
          <cell r="F3196"/>
          <cell r="G3196"/>
          <cell r="H3196"/>
        </row>
        <row r="3197">
          <cell r="B3197" t="str">
            <v>46.21.012</v>
          </cell>
          <cell r="C3197" t="str">
            <v>Tubo de aço carbono preto sem costura Schedule 40, DN= 1´ - inclusive conexões</v>
          </cell>
          <cell r="D3197" t="str">
            <v>M</v>
          </cell>
          <cell r="E3197">
            <v>80.84</v>
          </cell>
          <cell r="F3197">
            <v>78.16</v>
          </cell>
          <cell r="G3197">
            <v>159</v>
          </cell>
          <cell r="H3197">
            <v>15</v>
          </cell>
        </row>
        <row r="3198">
          <cell r="B3198" t="str">
            <v>46.21.036</v>
          </cell>
          <cell r="C3198" t="str">
            <v>Tubo de aço carbono preto sem costura Schedule 40, DN= 1 1/4´ - inclusive conexões</v>
          </cell>
          <cell r="D3198" t="str">
            <v>M</v>
          </cell>
          <cell r="E3198">
            <v>99.97</v>
          </cell>
          <cell r="F3198">
            <v>89.33</v>
          </cell>
          <cell r="G3198">
            <v>189.3</v>
          </cell>
          <cell r="H3198">
            <v>15</v>
          </cell>
        </row>
        <row r="3199">
          <cell r="B3199" t="str">
            <v>46.21.040</v>
          </cell>
          <cell r="C3199" t="str">
            <v>Tubo de aço carbono preto sem costura Schedule 40, DN= 1 1/2´ - inclusive conexões</v>
          </cell>
          <cell r="D3199" t="str">
            <v>M</v>
          </cell>
          <cell r="E3199">
            <v>103.33</v>
          </cell>
          <cell r="F3199">
            <v>89.33</v>
          </cell>
          <cell r="G3199">
            <v>192.66</v>
          </cell>
          <cell r="H3199">
            <v>15</v>
          </cell>
        </row>
        <row r="3200">
          <cell r="B3200" t="str">
            <v>46.21.046</v>
          </cell>
          <cell r="C3200" t="str">
            <v>Tubo de aço carbono preto sem costura Schedule 40, DN= 2´ - inclusive conexões</v>
          </cell>
          <cell r="D3200" t="str">
            <v>M</v>
          </cell>
          <cell r="E3200">
            <v>130.11000000000001</v>
          </cell>
          <cell r="F3200">
            <v>100.5</v>
          </cell>
          <cell r="G3200">
            <v>230.61</v>
          </cell>
          <cell r="H3200">
            <v>15</v>
          </cell>
        </row>
        <row r="3201">
          <cell r="B3201" t="str">
            <v>46.21.056</v>
          </cell>
          <cell r="C3201" t="str">
            <v>Tubo de aço carbono preto sem costura Schedule 40, DN= 2 1/2´ - inclusive conexões</v>
          </cell>
          <cell r="D3201" t="str">
            <v>M</v>
          </cell>
          <cell r="E3201">
            <v>206.8</v>
          </cell>
          <cell r="F3201">
            <v>111.66</v>
          </cell>
          <cell r="G3201">
            <v>318.45999999999998</v>
          </cell>
          <cell r="H3201">
            <v>15</v>
          </cell>
        </row>
        <row r="3202">
          <cell r="B3202" t="str">
            <v>46.21.060</v>
          </cell>
          <cell r="C3202" t="str">
            <v>Tubo de aço carbono preto sem costura Schedule 40, DN= 3´ - inclusive conexões</v>
          </cell>
          <cell r="D3202" t="str">
            <v>M</v>
          </cell>
          <cell r="E3202">
            <v>235.22</v>
          </cell>
          <cell r="F3202">
            <v>125.62</v>
          </cell>
          <cell r="G3202">
            <v>360.84</v>
          </cell>
          <cell r="H3202">
            <v>15</v>
          </cell>
        </row>
        <row r="3203">
          <cell r="B3203" t="str">
            <v>46.21.066</v>
          </cell>
          <cell r="C3203" t="str">
            <v>Tubo de aço carbono preto sem costura Schedule 40, DN= 3 1/2´ - inclusive conexões</v>
          </cell>
          <cell r="D3203" t="str">
            <v>M</v>
          </cell>
          <cell r="E3203">
            <v>280.56</v>
          </cell>
          <cell r="F3203">
            <v>133.99</v>
          </cell>
          <cell r="G3203">
            <v>414.55</v>
          </cell>
          <cell r="H3203">
            <v>15</v>
          </cell>
        </row>
        <row r="3204">
          <cell r="B3204" t="str">
            <v>46.21.080</v>
          </cell>
          <cell r="C3204" t="str">
            <v>Tubo de aço carbono preto sem costura Schedule 40, DN= 4´ - inclusive conexões</v>
          </cell>
          <cell r="D3204" t="str">
            <v>M</v>
          </cell>
          <cell r="E3204">
            <v>331.04</v>
          </cell>
          <cell r="F3204">
            <v>139.58000000000001</v>
          </cell>
          <cell r="G3204">
            <v>470.62</v>
          </cell>
          <cell r="H3204">
            <v>15</v>
          </cell>
        </row>
        <row r="3205">
          <cell r="B3205" t="str">
            <v>46.21.090</v>
          </cell>
          <cell r="C3205" t="str">
            <v>Tubo de aço carbono preto sem costura Schedule 40, DN= 5´ - inclusive conexões</v>
          </cell>
          <cell r="D3205" t="str">
            <v>M</v>
          </cell>
          <cell r="E3205">
            <v>446.83</v>
          </cell>
          <cell r="F3205">
            <v>147.94999999999999</v>
          </cell>
          <cell r="G3205">
            <v>594.78</v>
          </cell>
          <cell r="H3205">
            <v>15</v>
          </cell>
        </row>
        <row r="3206">
          <cell r="B3206" t="str">
            <v>46.21.100</v>
          </cell>
          <cell r="C3206" t="str">
            <v>Tubo de aço carbono preto sem costura Schedule 40, DN= 6´ - inclusive conexões</v>
          </cell>
          <cell r="D3206" t="str">
            <v>M</v>
          </cell>
          <cell r="E3206">
            <v>570.37</v>
          </cell>
          <cell r="F3206">
            <v>153.53</v>
          </cell>
          <cell r="G3206">
            <v>723.9</v>
          </cell>
          <cell r="H3206">
            <v>15</v>
          </cell>
        </row>
        <row r="3207">
          <cell r="B3207" t="str">
            <v>46.21.110</v>
          </cell>
          <cell r="C3207" t="str">
            <v>Tubo de aço carbono preto sem costura Schedule 40, DN= 8´ - inclusive conexões</v>
          </cell>
          <cell r="D3207" t="str">
            <v>M</v>
          </cell>
          <cell r="E3207">
            <v>872.15</v>
          </cell>
          <cell r="F3207">
            <v>167.49</v>
          </cell>
          <cell r="G3207">
            <v>1039.6400000000001</v>
          </cell>
          <cell r="H3207">
            <v>15</v>
          </cell>
        </row>
        <row r="3208">
          <cell r="B3208" t="str">
            <v>46.21.140</v>
          </cell>
          <cell r="C3208" t="str">
            <v>Tubo de aço carbono preto com costura Schedule 40, DN= 10´ - inclusive conexões</v>
          </cell>
          <cell r="D3208" t="str">
            <v>M</v>
          </cell>
          <cell r="E3208">
            <v>742.03</v>
          </cell>
          <cell r="F3208">
            <v>184.24</v>
          </cell>
          <cell r="G3208">
            <v>926.27</v>
          </cell>
          <cell r="H3208">
            <v>15</v>
          </cell>
        </row>
        <row r="3209">
          <cell r="B3209" t="str">
            <v>46.21.150</v>
          </cell>
          <cell r="C3209" t="str">
            <v>Tubo de aço carbono preto com costura Schedule 40, DN= 12´ - inclusive conexões</v>
          </cell>
          <cell r="D3209" t="str">
            <v>M</v>
          </cell>
          <cell r="E3209">
            <v>993.95</v>
          </cell>
          <cell r="F3209">
            <v>195.41</v>
          </cell>
          <cell r="G3209">
            <v>1189.3599999999999</v>
          </cell>
          <cell r="H3209">
            <v>15</v>
          </cell>
        </row>
        <row r="3210">
          <cell r="B3210" t="str">
            <v>46.23</v>
          </cell>
          <cell r="C3210" t="str">
            <v>Tubulacao em concreto para rede de esgoto sanitario</v>
          </cell>
          <cell r="D3210"/>
          <cell r="E3210"/>
          <cell r="F3210"/>
          <cell r="G3210"/>
          <cell r="H3210"/>
        </row>
        <row r="3211">
          <cell r="B3211" t="str">
            <v>46.23.110</v>
          </cell>
          <cell r="C3211" t="str">
            <v>Tubo de concreto classe EA-3, DN= 400 mm</v>
          </cell>
          <cell r="D3211" t="str">
            <v>M</v>
          </cell>
          <cell r="E3211">
            <v>145.63</v>
          </cell>
          <cell r="F3211">
            <v>18.170000000000002</v>
          </cell>
          <cell r="G3211">
            <v>163.80000000000001</v>
          </cell>
          <cell r="H3211">
            <v>15</v>
          </cell>
        </row>
        <row r="3212">
          <cell r="B3212" t="str">
            <v>46.23.120</v>
          </cell>
          <cell r="C3212" t="str">
            <v>Tubo de concreto classe EA-3, DN= 500 mm</v>
          </cell>
          <cell r="D3212" t="str">
            <v>M</v>
          </cell>
          <cell r="E3212">
            <v>201.9</v>
          </cell>
          <cell r="F3212">
            <v>27.25</v>
          </cell>
          <cell r="G3212">
            <v>229.15</v>
          </cell>
          <cell r="H3212">
            <v>15</v>
          </cell>
        </row>
        <row r="3213">
          <cell r="B3213" t="str">
            <v>46.23.130</v>
          </cell>
          <cell r="C3213" t="str">
            <v>Tubo de concreto classe EA-3, DN= 600 mm</v>
          </cell>
          <cell r="D3213" t="str">
            <v>M</v>
          </cell>
          <cell r="E3213">
            <v>318.25</v>
          </cell>
          <cell r="F3213">
            <v>31.79</v>
          </cell>
          <cell r="G3213">
            <v>350.04</v>
          </cell>
          <cell r="H3213">
            <v>15</v>
          </cell>
        </row>
        <row r="3214">
          <cell r="B3214" t="str">
            <v>46.23.140</v>
          </cell>
          <cell r="C3214" t="str">
            <v>Tubo de concreto classe EA-3, DN= 700 mm</v>
          </cell>
          <cell r="D3214" t="str">
            <v>M</v>
          </cell>
          <cell r="E3214">
            <v>440.71</v>
          </cell>
          <cell r="F3214">
            <v>36.340000000000003</v>
          </cell>
          <cell r="G3214">
            <v>477.05</v>
          </cell>
          <cell r="H3214">
            <v>15</v>
          </cell>
        </row>
        <row r="3215">
          <cell r="B3215" t="str">
            <v>46.23.150</v>
          </cell>
          <cell r="C3215" t="str">
            <v>Tubo de concreto classe EA-3, DN= 800 mm</v>
          </cell>
          <cell r="D3215" t="str">
            <v>M</v>
          </cell>
          <cell r="E3215">
            <v>536.13</v>
          </cell>
          <cell r="F3215">
            <v>45.42</v>
          </cell>
          <cell r="G3215">
            <v>581.54999999999995</v>
          </cell>
          <cell r="H3215">
            <v>15</v>
          </cell>
        </row>
        <row r="3216">
          <cell r="B3216" t="str">
            <v>46.23.160</v>
          </cell>
          <cell r="C3216" t="str">
            <v>Tubo de concreto classe EA-3, DN= 900 mm</v>
          </cell>
          <cell r="D3216" t="str">
            <v>M</v>
          </cell>
          <cell r="E3216">
            <v>839.24</v>
          </cell>
          <cell r="F3216">
            <v>54.5</v>
          </cell>
          <cell r="G3216">
            <v>893.74</v>
          </cell>
          <cell r="H3216">
            <v>15</v>
          </cell>
        </row>
        <row r="3217">
          <cell r="B3217" t="str">
            <v>46.23.170</v>
          </cell>
          <cell r="C3217" t="str">
            <v>Tubo de concreto classe EA-3, DN= 1000 mm</v>
          </cell>
          <cell r="D3217" t="str">
            <v>M</v>
          </cell>
          <cell r="E3217">
            <v>799.94</v>
          </cell>
          <cell r="F3217">
            <v>68.13</v>
          </cell>
          <cell r="G3217">
            <v>868.07</v>
          </cell>
          <cell r="H3217">
            <v>15</v>
          </cell>
        </row>
        <row r="3218">
          <cell r="B3218" t="str">
            <v>46.23.180</v>
          </cell>
          <cell r="C3218" t="str">
            <v>Tubo de concreto classe EA-3, DN= 1200 mm</v>
          </cell>
          <cell r="D3218" t="str">
            <v>M</v>
          </cell>
          <cell r="E3218">
            <v>1191.9000000000001</v>
          </cell>
          <cell r="F3218">
            <v>136.26</v>
          </cell>
          <cell r="G3218">
            <v>1328.16</v>
          </cell>
          <cell r="H3218">
            <v>15</v>
          </cell>
        </row>
        <row r="3219">
          <cell r="B3219" t="str">
            <v>46.25</v>
          </cell>
          <cell r="C3219" t="str">
            <v>Tubulação em CPVC</v>
          </cell>
          <cell r="D3219"/>
          <cell r="E3219"/>
          <cell r="F3219"/>
          <cell r="G3219"/>
          <cell r="H3219"/>
        </row>
        <row r="3220">
          <cell r="B3220" t="str">
            <v>46.25.050</v>
          </cell>
          <cell r="C3220" t="str">
            <v>Condutor em PVC 88mm, inclusive conexões - AP</v>
          </cell>
          <cell r="D3220" t="str">
            <v>M</v>
          </cell>
          <cell r="E3220">
            <v>72.739999999999995</v>
          </cell>
          <cell r="F3220">
            <v>46.34</v>
          </cell>
          <cell r="G3220">
            <v>119.08</v>
          </cell>
          <cell r="H3220">
            <v>15</v>
          </cell>
        </row>
        <row r="3221">
          <cell r="B3221" t="str">
            <v>46.26</v>
          </cell>
          <cell r="C3221" t="str">
            <v>Tubulacao em ferro fundido predial SMU - esgoto e pluvial</v>
          </cell>
          <cell r="D3221"/>
          <cell r="E3221"/>
          <cell r="F3221"/>
          <cell r="G3221"/>
          <cell r="H3221"/>
        </row>
        <row r="3222">
          <cell r="B3222" t="str">
            <v>46.26.010</v>
          </cell>
          <cell r="C3222" t="str">
            <v>Tubo em ferro fundido com ponta e ponta, predial SMU, DN= 50 mm</v>
          </cell>
          <cell r="D3222" t="str">
            <v>M</v>
          </cell>
          <cell r="E3222">
            <v>172.03</v>
          </cell>
          <cell r="F3222">
            <v>27.92</v>
          </cell>
          <cell r="G3222">
            <v>199.95</v>
          </cell>
          <cell r="H3222">
            <v>15</v>
          </cell>
        </row>
        <row r="3223">
          <cell r="B3223" t="str">
            <v>46.26.020</v>
          </cell>
          <cell r="C3223" t="str">
            <v>Tubo em ferro fundido com ponta e ponta, predial SMU, DN= 75 mm</v>
          </cell>
          <cell r="D3223" t="str">
            <v>M</v>
          </cell>
          <cell r="E3223">
            <v>254.53</v>
          </cell>
          <cell r="F3223">
            <v>27.92</v>
          </cell>
          <cell r="G3223">
            <v>282.45</v>
          </cell>
          <cell r="H3223">
            <v>15</v>
          </cell>
        </row>
        <row r="3224">
          <cell r="B3224" t="str">
            <v>46.26.030</v>
          </cell>
          <cell r="C3224" t="str">
            <v>Tubo em ferro fundido com ponta e ponta, predial SMU, DN= 100 mm</v>
          </cell>
          <cell r="D3224" t="str">
            <v>M</v>
          </cell>
          <cell r="E3224">
            <v>268.86</v>
          </cell>
          <cell r="F3224">
            <v>39.270000000000003</v>
          </cell>
          <cell r="G3224">
            <v>308.13</v>
          </cell>
          <cell r="H3224">
            <v>15</v>
          </cell>
        </row>
        <row r="3225">
          <cell r="B3225" t="str">
            <v>46.26.040</v>
          </cell>
          <cell r="C3225" t="str">
            <v>Tubo em ferro fundido com ponta e ponta, predial SMU, DN= 150 mm</v>
          </cell>
          <cell r="D3225" t="str">
            <v>M</v>
          </cell>
          <cell r="E3225">
            <v>365.7</v>
          </cell>
          <cell r="F3225">
            <v>39.270000000000003</v>
          </cell>
          <cell r="G3225">
            <v>404.97</v>
          </cell>
          <cell r="H3225">
            <v>15</v>
          </cell>
        </row>
        <row r="3226">
          <cell r="B3226" t="str">
            <v>46.26.050</v>
          </cell>
          <cell r="C3226" t="str">
            <v>Tubo em ferro fundido com ponta e ponta, predial SMU, DN= 200 mm</v>
          </cell>
          <cell r="D3226" t="str">
            <v>M</v>
          </cell>
          <cell r="E3226">
            <v>632.36</v>
          </cell>
          <cell r="F3226">
            <v>39.270000000000003</v>
          </cell>
          <cell r="G3226">
            <v>671.63</v>
          </cell>
          <cell r="H3226">
            <v>15</v>
          </cell>
        </row>
        <row r="3227">
          <cell r="B3227" t="str">
            <v>46.26.060</v>
          </cell>
          <cell r="C3227" t="str">
            <v>Junta de união em aço inoxidável para tubo em ferro fundido predial SMU, DN= 50 mm</v>
          </cell>
          <cell r="D3227" t="str">
            <v>UN</v>
          </cell>
          <cell r="E3227">
            <v>64.55</v>
          </cell>
          <cell r="F3227">
            <v>22.33</v>
          </cell>
          <cell r="G3227">
            <v>86.88</v>
          </cell>
          <cell r="H3227">
            <v>15</v>
          </cell>
        </row>
        <row r="3228">
          <cell r="B3228" t="str">
            <v>46.26.070</v>
          </cell>
          <cell r="C3228" t="str">
            <v>Junta de união em aço inoxidável para tubo em ferro fundido predial SMU, DN= 75 mm</v>
          </cell>
          <cell r="D3228" t="str">
            <v>UN</v>
          </cell>
          <cell r="E3228">
            <v>74.22</v>
          </cell>
          <cell r="F3228">
            <v>22.33</v>
          </cell>
          <cell r="G3228">
            <v>96.55</v>
          </cell>
          <cell r="H3228">
            <v>15</v>
          </cell>
        </row>
        <row r="3229">
          <cell r="B3229" t="str">
            <v>46.26.080</v>
          </cell>
          <cell r="C3229" t="str">
            <v>Junta de união em aço inoxidável para tubo em ferro fundido predial SMU, DN= 100 mm</v>
          </cell>
          <cell r="D3229" t="str">
            <v>UN</v>
          </cell>
          <cell r="E3229">
            <v>94.74</v>
          </cell>
          <cell r="F3229">
            <v>27.92</v>
          </cell>
          <cell r="G3229">
            <v>122.66</v>
          </cell>
          <cell r="H3229">
            <v>15</v>
          </cell>
        </row>
        <row r="3230">
          <cell r="B3230" t="str">
            <v>46.26.090</v>
          </cell>
          <cell r="C3230" t="str">
            <v>Junta de união em aço inoxidável para tubo em ferro fundido predial SMU, DN= 150 mm</v>
          </cell>
          <cell r="D3230" t="str">
            <v>UN</v>
          </cell>
          <cell r="E3230">
            <v>150.31</v>
          </cell>
          <cell r="F3230">
            <v>27.92</v>
          </cell>
          <cell r="G3230">
            <v>178.23</v>
          </cell>
          <cell r="H3230">
            <v>15</v>
          </cell>
        </row>
        <row r="3231">
          <cell r="B3231" t="str">
            <v>46.26.100</v>
          </cell>
          <cell r="C3231" t="str">
            <v>Junta de união em aço inoxidável para tubo em ferro fundido predial SMU, DN= 200 mm</v>
          </cell>
          <cell r="D3231" t="str">
            <v>UN</v>
          </cell>
          <cell r="E3231">
            <v>213.03</v>
          </cell>
          <cell r="F3231">
            <v>27.92</v>
          </cell>
          <cell r="G3231">
            <v>240.95</v>
          </cell>
          <cell r="H3231">
            <v>15</v>
          </cell>
        </row>
        <row r="3232">
          <cell r="B3232" t="str">
            <v>46.26.110</v>
          </cell>
          <cell r="C3232" t="str">
            <v>Conjunto de ancoragem para tubo em ferro fundido predial SMU, DN= 50 mm</v>
          </cell>
          <cell r="D3232" t="str">
            <v>CJ</v>
          </cell>
          <cell r="E3232">
            <v>980.82</v>
          </cell>
          <cell r="F3232">
            <v>22.33</v>
          </cell>
          <cell r="G3232">
            <v>1003.15</v>
          </cell>
          <cell r="H3232">
            <v>15</v>
          </cell>
        </row>
        <row r="3233">
          <cell r="B3233" t="str">
            <v>46.26.120</v>
          </cell>
          <cell r="C3233" t="str">
            <v>Conjunto de ancoragem para tubo em ferro fundido predial SMU, DN= 75 mm</v>
          </cell>
          <cell r="D3233" t="str">
            <v>CJ</v>
          </cell>
          <cell r="E3233">
            <v>1030.51</v>
          </cell>
          <cell r="F3233">
            <v>22.33</v>
          </cell>
          <cell r="G3233">
            <v>1052.8399999999999</v>
          </cell>
          <cell r="H3233">
            <v>15</v>
          </cell>
        </row>
        <row r="3234">
          <cell r="B3234" t="str">
            <v>46.26.130</v>
          </cell>
          <cell r="C3234" t="str">
            <v>Conjunto de ancoragem para tubo em ferro fundido predial SMU, DN= 100 mm</v>
          </cell>
          <cell r="D3234" t="str">
            <v>CJ</v>
          </cell>
          <cell r="E3234">
            <v>952.05</v>
          </cell>
          <cell r="F3234">
            <v>27.92</v>
          </cell>
          <cell r="G3234">
            <v>979.97</v>
          </cell>
          <cell r="H3234">
            <v>15</v>
          </cell>
        </row>
        <row r="3235">
          <cell r="B3235" t="str">
            <v>46.26.136</v>
          </cell>
          <cell r="C3235" t="str">
            <v>Conjunto de ancoragem para tubo em ferro fundido predial SMU, DN= 125 mm</v>
          </cell>
          <cell r="D3235" t="str">
            <v>CJ</v>
          </cell>
          <cell r="E3235">
            <v>990.43</v>
          </cell>
          <cell r="F3235">
            <v>27.92</v>
          </cell>
          <cell r="G3235">
            <v>1018.35</v>
          </cell>
          <cell r="H3235">
            <v>15</v>
          </cell>
        </row>
        <row r="3236">
          <cell r="B3236" t="str">
            <v>46.26.140</v>
          </cell>
          <cell r="C3236" t="str">
            <v>Conjunto de ancoragem para tubo em ferro fundido predial SMU, DN= 150 mm</v>
          </cell>
          <cell r="D3236" t="str">
            <v>CJ</v>
          </cell>
          <cell r="E3236">
            <v>1228.1099999999999</v>
          </cell>
          <cell r="F3236">
            <v>27.92</v>
          </cell>
          <cell r="G3236">
            <v>1256.03</v>
          </cell>
          <cell r="H3236">
            <v>15</v>
          </cell>
        </row>
        <row r="3237">
          <cell r="B3237" t="str">
            <v>46.26.150</v>
          </cell>
          <cell r="C3237" t="str">
            <v>Conjunto de ancoragem para tubo em ferro fundido predial SMU, DN= 200 mm</v>
          </cell>
          <cell r="D3237" t="str">
            <v>CJ</v>
          </cell>
          <cell r="E3237">
            <v>1919.88</v>
          </cell>
          <cell r="F3237">
            <v>27.92</v>
          </cell>
          <cell r="G3237">
            <v>1947.8</v>
          </cell>
          <cell r="H3237">
            <v>15</v>
          </cell>
        </row>
        <row r="3238">
          <cell r="B3238" t="str">
            <v>46.26.200</v>
          </cell>
          <cell r="C3238" t="str">
            <v>Tubo em ferro fundido com ponta e ponta, predial SMU, DN= 125 mm</v>
          </cell>
          <cell r="D3238" t="str">
            <v>M</v>
          </cell>
          <cell r="E3238">
            <v>356.83</v>
          </cell>
          <cell r="F3238">
            <v>39.270000000000003</v>
          </cell>
          <cell r="G3238">
            <v>396.1</v>
          </cell>
          <cell r="H3238">
            <v>15</v>
          </cell>
        </row>
        <row r="3239">
          <cell r="B3239" t="str">
            <v>46.26.210</v>
          </cell>
          <cell r="C3239" t="str">
            <v>Tubo em ferro fundido com ponta e ponta, predial SMU, DN= 250 mm</v>
          </cell>
          <cell r="D3239" t="str">
            <v>M</v>
          </cell>
          <cell r="E3239">
            <v>1025.31</v>
          </cell>
          <cell r="F3239">
            <v>39.270000000000003</v>
          </cell>
          <cell r="G3239">
            <v>1064.58</v>
          </cell>
          <cell r="H3239">
            <v>15</v>
          </cell>
        </row>
        <row r="3240">
          <cell r="B3240" t="str">
            <v>46.26.400</v>
          </cell>
          <cell r="C3240" t="str">
            <v>Joelho 45° em ferro fundido, predial SMU, DN= 50 mm</v>
          </cell>
          <cell r="D3240" t="str">
            <v>UN</v>
          </cell>
          <cell r="E3240">
            <v>104.63</v>
          </cell>
          <cell r="F3240">
            <v>22.33</v>
          </cell>
          <cell r="G3240">
            <v>126.96</v>
          </cell>
          <cell r="H3240">
            <v>15</v>
          </cell>
        </row>
        <row r="3241">
          <cell r="B3241" t="str">
            <v>46.26.410</v>
          </cell>
          <cell r="C3241" t="str">
            <v>Joelho 45° em ferro fundido, predial SMU, DN= 75 mm</v>
          </cell>
          <cell r="D3241" t="str">
            <v>UN</v>
          </cell>
          <cell r="E3241">
            <v>146.04</v>
          </cell>
          <cell r="F3241">
            <v>22.33</v>
          </cell>
          <cell r="G3241">
            <v>168.37</v>
          </cell>
          <cell r="H3241">
            <v>15</v>
          </cell>
        </row>
        <row r="3242">
          <cell r="B3242" t="str">
            <v>46.26.420</v>
          </cell>
          <cell r="C3242" t="str">
            <v>Joelho 45° em ferro fundido, predial SMU, DN= 100 mm</v>
          </cell>
          <cell r="D3242" t="str">
            <v>UN</v>
          </cell>
          <cell r="E3242">
            <v>156.44999999999999</v>
          </cell>
          <cell r="F3242">
            <v>27.92</v>
          </cell>
          <cell r="G3242">
            <v>184.37</v>
          </cell>
          <cell r="H3242">
            <v>15</v>
          </cell>
        </row>
        <row r="3243">
          <cell r="B3243" t="str">
            <v>46.26.426</v>
          </cell>
          <cell r="C3243" t="str">
            <v>Joelho 45° em ferro fundido, predial SMU, DN= 125 mm</v>
          </cell>
          <cell r="D3243" t="str">
            <v>UN</v>
          </cell>
          <cell r="E3243">
            <v>271.54000000000002</v>
          </cell>
          <cell r="F3243">
            <v>27.92</v>
          </cell>
          <cell r="G3243">
            <v>299.45999999999998</v>
          </cell>
          <cell r="H3243">
            <v>15</v>
          </cell>
        </row>
        <row r="3244">
          <cell r="B3244" t="str">
            <v>46.26.430</v>
          </cell>
          <cell r="C3244" t="str">
            <v>Joelho 45° em ferro fundido, predial SMU, DN= 150 mm</v>
          </cell>
          <cell r="D3244" t="str">
            <v>UN</v>
          </cell>
          <cell r="E3244">
            <v>289.25</v>
          </cell>
          <cell r="F3244">
            <v>27.92</v>
          </cell>
          <cell r="G3244">
            <v>317.17</v>
          </cell>
          <cell r="H3244">
            <v>15</v>
          </cell>
        </row>
        <row r="3245">
          <cell r="B3245" t="str">
            <v>46.26.440</v>
          </cell>
          <cell r="C3245" t="str">
            <v>Joelho 45° em ferro fundido, predial SMU, DN= 200 mm</v>
          </cell>
          <cell r="D3245" t="str">
            <v>UN</v>
          </cell>
          <cell r="E3245">
            <v>601.13</v>
          </cell>
          <cell r="F3245">
            <v>27.92</v>
          </cell>
          <cell r="G3245">
            <v>629.04999999999995</v>
          </cell>
          <cell r="H3245">
            <v>15</v>
          </cell>
        </row>
        <row r="3246">
          <cell r="B3246" t="str">
            <v>46.26.460</v>
          </cell>
          <cell r="C3246" t="str">
            <v>Joelho 88° em ferro fundido, predial SMU, DN= 50 mm</v>
          </cell>
          <cell r="D3246" t="str">
            <v>UN</v>
          </cell>
          <cell r="E3246">
            <v>175.32</v>
          </cell>
          <cell r="F3246">
            <v>22.33</v>
          </cell>
          <cell r="G3246">
            <v>197.65</v>
          </cell>
          <cell r="H3246">
            <v>15</v>
          </cell>
        </row>
        <row r="3247">
          <cell r="B3247" t="str">
            <v>46.26.470</v>
          </cell>
          <cell r="C3247" t="str">
            <v>Joelho 88° em ferro fundido, predial SMU, DN= 75 mm</v>
          </cell>
          <cell r="D3247" t="str">
            <v>UN</v>
          </cell>
          <cell r="E3247">
            <v>177.06</v>
          </cell>
          <cell r="F3247">
            <v>22.33</v>
          </cell>
          <cell r="G3247">
            <v>199.39</v>
          </cell>
          <cell r="H3247">
            <v>15</v>
          </cell>
        </row>
        <row r="3248">
          <cell r="B3248" t="str">
            <v>46.26.480</v>
          </cell>
          <cell r="C3248" t="str">
            <v>Joelho 88° em ferro fundido, predial SMU, DN= 100 mm</v>
          </cell>
          <cell r="D3248" t="str">
            <v>UN</v>
          </cell>
          <cell r="E3248">
            <v>183.27</v>
          </cell>
          <cell r="F3248">
            <v>27.92</v>
          </cell>
          <cell r="G3248">
            <v>211.19</v>
          </cell>
          <cell r="H3248">
            <v>15</v>
          </cell>
        </row>
        <row r="3249">
          <cell r="B3249" t="str">
            <v>46.26.490</v>
          </cell>
          <cell r="C3249" t="str">
            <v>Joelho 88° em ferro fundido, predial SMU, DN= 150 mm</v>
          </cell>
          <cell r="D3249" t="str">
            <v>UN</v>
          </cell>
          <cell r="E3249">
            <v>240.65</v>
          </cell>
          <cell r="F3249">
            <v>27.92</v>
          </cell>
          <cell r="G3249">
            <v>268.57</v>
          </cell>
          <cell r="H3249">
            <v>15</v>
          </cell>
        </row>
        <row r="3250">
          <cell r="B3250" t="str">
            <v>46.26.500</v>
          </cell>
          <cell r="C3250" t="str">
            <v>Joelho 88° em ferro fundido, predial SMU, DN= 200 mm</v>
          </cell>
          <cell r="D3250" t="str">
            <v>UN</v>
          </cell>
          <cell r="E3250">
            <v>399.27</v>
          </cell>
          <cell r="F3250">
            <v>27.92</v>
          </cell>
          <cell r="G3250">
            <v>427.19</v>
          </cell>
          <cell r="H3250">
            <v>15</v>
          </cell>
        </row>
        <row r="3251">
          <cell r="B3251" t="str">
            <v>46.26.510</v>
          </cell>
          <cell r="C3251" t="str">
            <v>Junção 45° em ferro fundido, predial SMU, DN= 50 x 50 mm</v>
          </cell>
          <cell r="D3251" t="str">
            <v>UN</v>
          </cell>
          <cell r="E3251">
            <v>134.25</v>
          </cell>
          <cell r="F3251">
            <v>22.33</v>
          </cell>
          <cell r="G3251">
            <v>156.58000000000001</v>
          </cell>
          <cell r="H3251">
            <v>15</v>
          </cell>
        </row>
        <row r="3252">
          <cell r="B3252" t="str">
            <v>46.26.516</v>
          </cell>
          <cell r="C3252" t="str">
            <v>Junção 45° em ferro fundido, predial SMU, DN= 75 x 50 mm</v>
          </cell>
          <cell r="D3252" t="str">
            <v>UN</v>
          </cell>
          <cell r="E3252">
            <v>205.57</v>
          </cell>
          <cell r="F3252">
            <v>22.33</v>
          </cell>
          <cell r="G3252">
            <v>227.9</v>
          </cell>
          <cell r="H3252">
            <v>15</v>
          </cell>
        </row>
        <row r="3253">
          <cell r="B3253" t="str">
            <v>46.26.520</v>
          </cell>
          <cell r="C3253" t="str">
            <v>Junção 45° em ferro fundido, predial SMU, DN= 75 x 75 mm</v>
          </cell>
          <cell r="D3253" t="str">
            <v>UN</v>
          </cell>
          <cell r="E3253">
            <v>246.15</v>
          </cell>
          <cell r="F3253">
            <v>22.33</v>
          </cell>
          <cell r="G3253">
            <v>268.48</v>
          </cell>
          <cell r="H3253">
            <v>15</v>
          </cell>
        </row>
        <row r="3254">
          <cell r="B3254" t="str">
            <v>46.26.540</v>
          </cell>
          <cell r="C3254" t="str">
            <v>Junção 45° em ferro fundido, predial SMU, DN= 100 x 75 mm</v>
          </cell>
          <cell r="D3254" t="str">
            <v>UN</v>
          </cell>
          <cell r="E3254">
            <v>295.2</v>
          </cell>
          <cell r="F3254">
            <v>27.92</v>
          </cell>
          <cell r="G3254">
            <v>323.12</v>
          </cell>
          <cell r="H3254">
            <v>15</v>
          </cell>
        </row>
        <row r="3255">
          <cell r="B3255" t="str">
            <v>46.26.550</v>
          </cell>
          <cell r="C3255" t="str">
            <v>Junção 45° em ferro fundido, predial SMU, DN= 100 x 100 mm</v>
          </cell>
          <cell r="D3255" t="str">
            <v>UN</v>
          </cell>
          <cell r="E3255">
            <v>339.96</v>
          </cell>
          <cell r="F3255">
            <v>27.92</v>
          </cell>
          <cell r="G3255">
            <v>367.88</v>
          </cell>
          <cell r="H3255">
            <v>15</v>
          </cell>
        </row>
        <row r="3256">
          <cell r="B3256" t="str">
            <v>46.26.560</v>
          </cell>
          <cell r="C3256" t="str">
            <v>Junção 45° em ferro fundido, predial SMU, DN= 150 x 150 mm</v>
          </cell>
          <cell r="D3256" t="str">
            <v>UN</v>
          </cell>
          <cell r="E3256">
            <v>943.39</v>
          </cell>
          <cell r="F3256">
            <v>27.92</v>
          </cell>
          <cell r="G3256">
            <v>971.31</v>
          </cell>
          <cell r="H3256">
            <v>15</v>
          </cell>
        </row>
        <row r="3257">
          <cell r="B3257" t="str">
            <v>46.26.580</v>
          </cell>
          <cell r="C3257" t="str">
            <v>Junta de união em aço inoxidável para tubo em ferro fundido predial SMU, DN= 125 mm</v>
          </cell>
          <cell r="D3257" t="str">
            <v>UN</v>
          </cell>
          <cell r="E3257">
            <v>121.93</v>
          </cell>
          <cell r="F3257">
            <v>27.92</v>
          </cell>
          <cell r="G3257">
            <v>149.85</v>
          </cell>
          <cell r="H3257">
            <v>15</v>
          </cell>
        </row>
        <row r="3258">
          <cell r="B3258" t="str">
            <v>46.26.590</v>
          </cell>
          <cell r="C3258" t="str">
            <v>Junta de união em aço inoxidável para tubo em ferro fundido predial SMU, DN= 250 mm</v>
          </cell>
          <cell r="D3258" t="str">
            <v>UN</v>
          </cell>
          <cell r="E3258">
            <v>623.34</v>
          </cell>
          <cell r="F3258">
            <v>27.92</v>
          </cell>
          <cell r="G3258">
            <v>651.26</v>
          </cell>
          <cell r="H3258">
            <v>15</v>
          </cell>
        </row>
        <row r="3259">
          <cell r="B3259" t="str">
            <v>46.26.600</v>
          </cell>
          <cell r="C3259" t="str">
            <v>Redução excêntrica em ferro fundido, predial SMU, DN= 75 x 50 mm</v>
          </cell>
          <cell r="D3259" t="str">
            <v>UN</v>
          </cell>
          <cell r="E3259">
            <v>137.87</v>
          </cell>
          <cell r="F3259">
            <v>22.33</v>
          </cell>
          <cell r="G3259">
            <v>160.19999999999999</v>
          </cell>
          <cell r="H3259">
            <v>15</v>
          </cell>
        </row>
        <row r="3260">
          <cell r="B3260" t="str">
            <v>46.26.610</v>
          </cell>
          <cell r="C3260" t="str">
            <v>Redução excêntrica em ferro fundido, predial SMU, DN= 100 x 75 mm</v>
          </cell>
          <cell r="D3260" t="str">
            <v>UN</v>
          </cell>
          <cell r="E3260">
            <v>208.72</v>
          </cell>
          <cell r="F3260">
            <v>27.92</v>
          </cell>
          <cell r="G3260">
            <v>236.64</v>
          </cell>
          <cell r="H3260">
            <v>15</v>
          </cell>
        </row>
        <row r="3261">
          <cell r="B3261" t="str">
            <v>46.26.612</v>
          </cell>
          <cell r="C3261" t="str">
            <v>Redução excêntrica em ferro fundido, predial SMU, DN= 125 x 75 mm</v>
          </cell>
          <cell r="D3261" t="str">
            <v>UN</v>
          </cell>
          <cell r="E3261">
            <v>238.87</v>
          </cell>
          <cell r="F3261">
            <v>27.92</v>
          </cell>
          <cell r="G3261">
            <v>266.79000000000002</v>
          </cell>
          <cell r="H3261">
            <v>15</v>
          </cell>
        </row>
        <row r="3262">
          <cell r="B3262" t="str">
            <v>46.26.614</v>
          </cell>
          <cell r="C3262" t="str">
            <v>Redução excêntrica em ferro fundido, predial SMU, DN= 125 x 100 mm</v>
          </cell>
          <cell r="D3262" t="str">
            <v>UN</v>
          </cell>
          <cell r="E3262">
            <v>236.6</v>
          </cell>
          <cell r="F3262">
            <v>27.92</v>
          </cell>
          <cell r="G3262">
            <v>264.52</v>
          </cell>
          <cell r="H3262">
            <v>15</v>
          </cell>
        </row>
        <row r="3263">
          <cell r="B3263" t="str">
            <v>46.26.616</v>
          </cell>
          <cell r="C3263" t="str">
            <v>Redução excêntrica em ferro fundido, predial SMU, DN= 150 x 75 mm</v>
          </cell>
          <cell r="D3263" t="str">
            <v>UN</v>
          </cell>
          <cell r="E3263">
            <v>501.55</v>
          </cell>
          <cell r="F3263">
            <v>27.92</v>
          </cell>
          <cell r="G3263">
            <v>529.47</v>
          </cell>
          <cell r="H3263">
            <v>15</v>
          </cell>
        </row>
        <row r="3264">
          <cell r="B3264" t="str">
            <v>46.26.632</v>
          </cell>
          <cell r="C3264" t="str">
            <v>Redução excêntrica em ferro fundido, predial SMU, DN= 150 x 100 mm</v>
          </cell>
          <cell r="D3264" t="str">
            <v>UN</v>
          </cell>
          <cell r="E3264">
            <v>516.82000000000005</v>
          </cell>
          <cell r="F3264">
            <v>27.92</v>
          </cell>
          <cell r="G3264">
            <v>544.74</v>
          </cell>
          <cell r="H3264">
            <v>15</v>
          </cell>
        </row>
        <row r="3265">
          <cell r="B3265" t="str">
            <v>46.26.634</v>
          </cell>
          <cell r="C3265" t="str">
            <v>Redução excêntrica em ferro fundido, predial SMU, DN= 150 x 125 mm</v>
          </cell>
          <cell r="D3265" t="str">
            <v>UN</v>
          </cell>
          <cell r="E3265">
            <v>549.35</v>
          </cell>
          <cell r="F3265">
            <v>27.92</v>
          </cell>
          <cell r="G3265">
            <v>577.27</v>
          </cell>
          <cell r="H3265">
            <v>15</v>
          </cell>
        </row>
        <row r="3266">
          <cell r="B3266" t="str">
            <v>46.26.636</v>
          </cell>
          <cell r="C3266" t="str">
            <v>Redução excêntrica em ferro fundido, predial SMU, DN= 200 x 125 mm</v>
          </cell>
          <cell r="D3266" t="str">
            <v>UN</v>
          </cell>
          <cell r="E3266">
            <v>569.09</v>
          </cell>
          <cell r="F3266">
            <v>27.92</v>
          </cell>
          <cell r="G3266">
            <v>597.01</v>
          </cell>
          <cell r="H3266">
            <v>15</v>
          </cell>
        </row>
        <row r="3267">
          <cell r="B3267" t="str">
            <v>46.26.640</v>
          </cell>
          <cell r="C3267" t="str">
            <v>Redução excêntrica em ferro fundido, predial SMU, DN= 200 x 150 mm</v>
          </cell>
          <cell r="D3267" t="str">
            <v>UN</v>
          </cell>
          <cell r="E3267">
            <v>611.58000000000004</v>
          </cell>
          <cell r="F3267">
            <v>27.92</v>
          </cell>
          <cell r="G3267">
            <v>639.5</v>
          </cell>
          <cell r="H3267">
            <v>15</v>
          </cell>
        </row>
        <row r="3268">
          <cell r="B3268" t="str">
            <v>46.26.690</v>
          </cell>
          <cell r="C3268" t="str">
            <v>Redução excêntrica em ferro fundido, predial SMU, DN= 250 x 200 mm</v>
          </cell>
          <cell r="D3268" t="str">
            <v>UN</v>
          </cell>
          <cell r="E3268">
            <v>1418.81</v>
          </cell>
          <cell r="F3268">
            <v>27.92</v>
          </cell>
          <cell r="G3268">
            <v>1446.73</v>
          </cell>
          <cell r="H3268">
            <v>15</v>
          </cell>
        </row>
        <row r="3269">
          <cell r="B3269" t="str">
            <v>46.26.700</v>
          </cell>
          <cell r="C3269" t="str">
            <v>Te de visita em ferro fundido, predial SMU, DN= 75 mm</v>
          </cell>
          <cell r="D3269" t="str">
            <v>UN</v>
          </cell>
          <cell r="E3269">
            <v>471.88</v>
          </cell>
          <cell r="F3269">
            <v>22.33</v>
          </cell>
          <cell r="G3269">
            <v>494.21</v>
          </cell>
          <cell r="H3269">
            <v>15</v>
          </cell>
        </row>
        <row r="3270">
          <cell r="B3270" t="str">
            <v>46.26.710</v>
          </cell>
          <cell r="C3270" t="str">
            <v>Te de visita em ferro fundido, predial SMU, DN= 100 mm</v>
          </cell>
          <cell r="D3270" t="str">
            <v>UN</v>
          </cell>
          <cell r="E3270">
            <v>880.6</v>
          </cell>
          <cell r="F3270">
            <v>27.92</v>
          </cell>
          <cell r="G3270">
            <v>908.52</v>
          </cell>
          <cell r="H3270">
            <v>15</v>
          </cell>
        </row>
        <row r="3271">
          <cell r="B3271" t="str">
            <v>46.26.720</v>
          </cell>
          <cell r="C3271" t="str">
            <v>Te de visita em ferro fundido, predial SMU, DN= 125 mm</v>
          </cell>
          <cell r="D3271" t="str">
            <v>UN</v>
          </cell>
          <cell r="E3271">
            <v>1172.53</v>
          </cell>
          <cell r="F3271">
            <v>27.92</v>
          </cell>
          <cell r="G3271">
            <v>1200.45</v>
          </cell>
          <cell r="H3271">
            <v>15</v>
          </cell>
        </row>
        <row r="3272">
          <cell r="B3272" t="str">
            <v>46.26.730</v>
          </cell>
          <cell r="C3272" t="str">
            <v>Te de visita em ferro fundido, predial SMU, DN= 150 mm</v>
          </cell>
          <cell r="D3272" t="str">
            <v>UN</v>
          </cell>
          <cell r="E3272">
            <v>1482.67</v>
          </cell>
          <cell r="F3272">
            <v>27.92</v>
          </cell>
          <cell r="G3272">
            <v>1510.59</v>
          </cell>
          <cell r="H3272">
            <v>15</v>
          </cell>
        </row>
        <row r="3273">
          <cell r="B3273" t="str">
            <v>46.26.740</v>
          </cell>
          <cell r="C3273" t="str">
            <v>Te de visita em ferro fundido, predial SMU, DN= 200 mm</v>
          </cell>
          <cell r="D3273" t="str">
            <v>UN</v>
          </cell>
          <cell r="E3273">
            <v>3104.63</v>
          </cell>
          <cell r="F3273">
            <v>27.92</v>
          </cell>
          <cell r="G3273">
            <v>3132.55</v>
          </cell>
          <cell r="H3273">
            <v>15</v>
          </cell>
        </row>
        <row r="3274">
          <cell r="B3274" t="str">
            <v>46.26.800</v>
          </cell>
          <cell r="C3274" t="str">
            <v>Abraçadeira dentada para travamento em aço inoxidável, com parafuso de aço zincado, para tubo em ferro fundido predial SMU, DN= 50 mm</v>
          </cell>
          <cell r="D3274" t="str">
            <v>UN</v>
          </cell>
          <cell r="E3274">
            <v>211.82</v>
          </cell>
          <cell r="F3274">
            <v>22.33</v>
          </cell>
          <cell r="G3274">
            <v>234.15</v>
          </cell>
          <cell r="H3274">
            <v>15</v>
          </cell>
        </row>
        <row r="3275">
          <cell r="B3275" t="str">
            <v>46.26.810</v>
          </cell>
          <cell r="C3275" t="str">
            <v>Abraçadeira dentada para travamento em aço inoxidável, com parafuso de aço zincado, para tubo em ferro fundido predial SMU, DN= 75 mm</v>
          </cell>
          <cell r="D3275" t="str">
            <v>UN</v>
          </cell>
          <cell r="E3275">
            <v>239.97</v>
          </cell>
          <cell r="F3275">
            <v>22.33</v>
          </cell>
          <cell r="G3275">
            <v>262.3</v>
          </cell>
          <cell r="H3275">
            <v>15</v>
          </cell>
        </row>
        <row r="3276">
          <cell r="B3276" t="str">
            <v>46.26.820</v>
          </cell>
          <cell r="C3276" t="str">
            <v>Abraçadeira dentada para travamento em aço inoxidável, com parafuso de aço zincado, para tubo em ferro fundido predial SMU, DN= 100 mm</v>
          </cell>
          <cell r="D3276" t="str">
            <v>UN</v>
          </cell>
          <cell r="E3276">
            <v>504.29</v>
          </cell>
          <cell r="F3276">
            <v>27.92</v>
          </cell>
          <cell r="G3276">
            <v>532.21</v>
          </cell>
          <cell r="H3276">
            <v>15</v>
          </cell>
        </row>
        <row r="3277">
          <cell r="B3277" t="str">
            <v>46.26.825</v>
          </cell>
          <cell r="C3277" t="str">
            <v>Abraçadeira dentada para travamento em aço inoxidável, com parafuso de aço zincado, para tubo em ferro fundido predial SMU, DN= 125 mm</v>
          </cell>
          <cell r="D3277" t="str">
            <v>UN</v>
          </cell>
          <cell r="E3277">
            <v>606.9</v>
          </cell>
          <cell r="F3277">
            <v>27.92</v>
          </cell>
          <cell r="G3277">
            <v>634.82000000000005</v>
          </cell>
          <cell r="H3277">
            <v>15</v>
          </cell>
        </row>
        <row r="3278">
          <cell r="B3278" t="str">
            <v>46.26.830</v>
          </cell>
          <cell r="C3278" t="str">
            <v>Abraçadeira dentada para travamento em aço inoxidável, com parafuso de aço zincado, para tubo em ferro fundido predial SMU, DN= 150 mm</v>
          </cell>
          <cell r="D3278" t="str">
            <v>UN</v>
          </cell>
          <cell r="E3278">
            <v>828.65</v>
          </cell>
          <cell r="F3278">
            <v>27.92</v>
          </cell>
          <cell r="G3278">
            <v>856.57</v>
          </cell>
          <cell r="H3278">
            <v>15</v>
          </cell>
        </row>
        <row r="3279">
          <cell r="B3279" t="str">
            <v>46.26.840</v>
          </cell>
          <cell r="C3279" t="str">
            <v>Tampão simples em ferro fundido, predial SMU, DN= 150 mm</v>
          </cell>
          <cell r="D3279" t="str">
            <v>UN</v>
          </cell>
          <cell r="E3279">
            <v>259.56</v>
          </cell>
          <cell r="F3279">
            <v>27.92</v>
          </cell>
          <cell r="G3279">
            <v>287.48</v>
          </cell>
          <cell r="H3279">
            <v>15</v>
          </cell>
        </row>
        <row r="3280">
          <cell r="B3280" t="str">
            <v>46.26.843</v>
          </cell>
          <cell r="C3280" t="str">
            <v>Tampão simples em ferro fundido, predial SMU, DN= 200 mm</v>
          </cell>
          <cell r="D3280" t="str">
            <v>UN</v>
          </cell>
          <cell r="E3280">
            <v>549.41999999999996</v>
          </cell>
          <cell r="F3280">
            <v>27.92</v>
          </cell>
          <cell r="G3280">
            <v>577.34</v>
          </cell>
          <cell r="H3280">
            <v>15</v>
          </cell>
        </row>
        <row r="3281">
          <cell r="B3281" t="str">
            <v>46.26.900</v>
          </cell>
          <cell r="C3281" t="str">
            <v>Junção 45° em ferro fundido, predial SMU, DN= 125 x 100 mm</v>
          </cell>
          <cell r="D3281" t="str">
            <v>UN</v>
          </cell>
          <cell r="E3281">
            <v>560.92999999999995</v>
          </cell>
          <cell r="F3281">
            <v>27.92</v>
          </cell>
          <cell r="G3281">
            <v>588.85</v>
          </cell>
          <cell r="H3281">
            <v>15</v>
          </cell>
        </row>
        <row r="3282">
          <cell r="B3282" t="str">
            <v>46.26.910</v>
          </cell>
          <cell r="C3282" t="str">
            <v>Junção 45° em ferro fundido, predial SMU, DN= 150 x 100 mm</v>
          </cell>
          <cell r="D3282" t="str">
            <v>UN</v>
          </cell>
          <cell r="E3282">
            <v>789.22</v>
          </cell>
          <cell r="F3282">
            <v>27.92</v>
          </cell>
          <cell r="G3282">
            <v>817.14</v>
          </cell>
          <cell r="H3282">
            <v>15</v>
          </cell>
        </row>
        <row r="3283">
          <cell r="B3283" t="str">
            <v>46.26.920</v>
          </cell>
          <cell r="C3283" t="str">
            <v>Junção 45° em ferro fundido, predial SMU, DN= 200 x 100 mm</v>
          </cell>
          <cell r="D3283" t="str">
            <v>UN</v>
          </cell>
          <cell r="E3283">
            <v>1113.55</v>
          </cell>
          <cell r="F3283">
            <v>27.92</v>
          </cell>
          <cell r="G3283">
            <v>1141.47</v>
          </cell>
          <cell r="H3283">
            <v>15</v>
          </cell>
        </row>
        <row r="3284">
          <cell r="B3284" t="str">
            <v>46.26.930</v>
          </cell>
          <cell r="C3284" t="str">
            <v>Junção 45° em ferro fundido, predial SMU, DN= 200 x 200 mm</v>
          </cell>
          <cell r="D3284" t="str">
            <v>UN</v>
          </cell>
          <cell r="E3284">
            <v>3354.55</v>
          </cell>
          <cell r="F3284">
            <v>27.92</v>
          </cell>
          <cell r="G3284">
            <v>3382.47</v>
          </cell>
          <cell r="H3284">
            <v>15</v>
          </cell>
        </row>
        <row r="3285">
          <cell r="B3285" t="str">
            <v>46.27</v>
          </cell>
          <cell r="C3285" t="str">
            <v>Tubulacao em cobre, para sistema de ar condicionado</v>
          </cell>
          <cell r="D3285"/>
          <cell r="E3285"/>
          <cell r="F3285"/>
          <cell r="G3285"/>
          <cell r="H3285"/>
        </row>
        <row r="3286">
          <cell r="B3286" t="str">
            <v>46.27.050</v>
          </cell>
          <cell r="C3286" t="str">
            <v>Tubo de cobre flexível, espessura 1/32" - diâmetro 3/16", inclusive conexões</v>
          </cell>
          <cell r="D3286" t="str">
            <v>M</v>
          </cell>
          <cell r="E3286">
            <v>9.34</v>
          </cell>
          <cell r="F3286">
            <v>9.2100000000000009</v>
          </cell>
          <cell r="G3286">
            <v>18.55</v>
          </cell>
          <cell r="H3286">
            <v>15</v>
          </cell>
        </row>
        <row r="3287">
          <cell r="B3287" t="str">
            <v>46.27.060</v>
          </cell>
          <cell r="C3287" t="str">
            <v>Tubo de cobre flexível, espessura 1/32" - diâmetro 1/4", inclusive conexões</v>
          </cell>
          <cell r="D3287" t="str">
            <v>M</v>
          </cell>
          <cell r="E3287">
            <v>13.63</v>
          </cell>
          <cell r="F3287">
            <v>9.2100000000000009</v>
          </cell>
          <cell r="G3287">
            <v>22.84</v>
          </cell>
          <cell r="H3287">
            <v>15</v>
          </cell>
        </row>
        <row r="3288">
          <cell r="B3288" t="str">
            <v>46.27.070</v>
          </cell>
          <cell r="C3288" t="str">
            <v>Tubo de cobre flexível, espessura 1/32" - diâmetro 5/16", inclusive conexões</v>
          </cell>
          <cell r="D3288" t="str">
            <v>M</v>
          </cell>
          <cell r="E3288">
            <v>17.21</v>
          </cell>
          <cell r="F3288">
            <v>9.2100000000000009</v>
          </cell>
          <cell r="G3288">
            <v>26.42</v>
          </cell>
          <cell r="H3288">
            <v>15</v>
          </cell>
        </row>
        <row r="3289">
          <cell r="B3289" t="str">
            <v>46.27.080</v>
          </cell>
          <cell r="C3289" t="str">
            <v>Tubo de cobre flexível, espessura 1/32" - diâmetro 3/8", inclusive conexões</v>
          </cell>
          <cell r="D3289" t="str">
            <v>M</v>
          </cell>
          <cell r="E3289">
            <v>21.47</v>
          </cell>
          <cell r="F3289">
            <v>13.96</v>
          </cell>
          <cell r="G3289">
            <v>35.43</v>
          </cell>
          <cell r="H3289">
            <v>15</v>
          </cell>
        </row>
        <row r="3290">
          <cell r="B3290" t="str">
            <v>46.27.090</v>
          </cell>
          <cell r="C3290" t="str">
            <v>Tubo de cobre flexível, espessura 1/32" - diâmetro 1/2", inclusive conexões</v>
          </cell>
          <cell r="D3290" t="str">
            <v>M</v>
          </cell>
          <cell r="E3290">
            <v>28.59</v>
          </cell>
          <cell r="F3290">
            <v>13.96</v>
          </cell>
          <cell r="G3290">
            <v>42.55</v>
          </cell>
          <cell r="H3290">
            <v>15</v>
          </cell>
        </row>
        <row r="3291">
          <cell r="B3291" t="str">
            <v>46.27.100</v>
          </cell>
          <cell r="C3291" t="str">
            <v>Tubo de cobre flexível, espessura 1/32" - diâmetro 5/8", inclusive conexões</v>
          </cell>
          <cell r="D3291" t="str">
            <v>M</v>
          </cell>
          <cell r="E3291">
            <v>37.14</v>
          </cell>
          <cell r="F3291">
            <v>13.96</v>
          </cell>
          <cell r="G3291">
            <v>51.1</v>
          </cell>
          <cell r="H3291">
            <v>15</v>
          </cell>
        </row>
        <row r="3292">
          <cell r="B3292" t="str">
            <v>46.27.110</v>
          </cell>
          <cell r="C3292" t="str">
            <v>Tubo de cobre flexível, espessura 1/32" - diâmetro 3/4", inclusive conexões</v>
          </cell>
          <cell r="D3292" t="str">
            <v>M</v>
          </cell>
          <cell r="E3292">
            <v>44.98</v>
          </cell>
          <cell r="F3292">
            <v>13.96</v>
          </cell>
          <cell r="G3292">
            <v>58.94</v>
          </cell>
          <cell r="H3292">
            <v>15</v>
          </cell>
        </row>
        <row r="3293">
          <cell r="B3293" t="str">
            <v>46.32</v>
          </cell>
          <cell r="C3293" t="str">
            <v>Tubulacao em cobre rigido, para sistema VRF de ar condicionado</v>
          </cell>
          <cell r="D3293"/>
          <cell r="E3293"/>
          <cell r="F3293"/>
          <cell r="G3293"/>
          <cell r="H3293"/>
        </row>
        <row r="3294">
          <cell r="B3294" t="str">
            <v>46.32.001</v>
          </cell>
          <cell r="C3294" t="str">
            <v>Tubo de cobre sem costura, rígido, espessura 1/16" - diâmetro 3/8", inclusive conexões</v>
          </cell>
          <cell r="D3294" t="str">
            <v>M</v>
          </cell>
          <cell r="E3294">
            <v>53.41</v>
          </cell>
          <cell r="F3294">
            <v>20.100000000000001</v>
          </cell>
          <cell r="G3294">
            <v>73.510000000000005</v>
          </cell>
          <cell r="H3294">
            <v>15</v>
          </cell>
        </row>
        <row r="3295">
          <cell r="B3295" t="str">
            <v>46.32.002</v>
          </cell>
          <cell r="C3295" t="str">
            <v>Tubo de cobre sem costura, rígido, espessura 1/16" - diâmetro 1/2", inclusive conexões</v>
          </cell>
          <cell r="D3295" t="str">
            <v>M</v>
          </cell>
          <cell r="E3295">
            <v>76.010000000000005</v>
          </cell>
          <cell r="F3295">
            <v>20.100000000000001</v>
          </cell>
          <cell r="G3295">
            <v>96.11</v>
          </cell>
          <cell r="H3295">
            <v>15</v>
          </cell>
        </row>
        <row r="3296">
          <cell r="B3296" t="str">
            <v>46.32.003</v>
          </cell>
          <cell r="C3296" t="str">
            <v>Tubo de cobre sem costura, rígido, espessura 1/16" - diâmetro 5/8", inclusive conexões</v>
          </cell>
          <cell r="D3296" t="str">
            <v>M</v>
          </cell>
          <cell r="E3296">
            <v>93.08</v>
          </cell>
          <cell r="F3296">
            <v>20.100000000000001</v>
          </cell>
          <cell r="G3296">
            <v>113.18</v>
          </cell>
          <cell r="H3296">
            <v>15</v>
          </cell>
        </row>
        <row r="3297">
          <cell r="B3297" t="str">
            <v>46.32.004</v>
          </cell>
          <cell r="C3297" t="str">
            <v>Tubo de cobre sem costura, rígido, espessura 1/16" - diâmetro 3/4", inclusive conexões</v>
          </cell>
          <cell r="D3297" t="str">
            <v>M</v>
          </cell>
          <cell r="E3297">
            <v>112.91</v>
          </cell>
          <cell r="F3297">
            <v>20.100000000000001</v>
          </cell>
          <cell r="G3297">
            <v>133.01</v>
          </cell>
          <cell r="H3297">
            <v>15</v>
          </cell>
        </row>
        <row r="3298">
          <cell r="B3298" t="str">
            <v>46.32.005</v>
          </cell>
          <cell r="C3298" t="str">
            <v>Tubo de cobre sem costura, rígido, espessura 1/16" - diâmetro 7/8", inclusive conexões</v>
          </cell>
          <cell r="D3298" t="str">
            <v>M</v>
          </cell>
          <cell r="E3298">
            <v>138.91</v>
          </cell>
          <cell r="F3298">
            <v>20.100000000000001</v>
          </cell>
          <cell r="G3298">
            <v>159.01</v>
          </cell>
          <cell r="H3298">
            <v>15</v>
          </cell>
        </row>
        <row r="3299">
          <cell r="B3299" t="str">
            <v>46.32.006</v>
          </cell>
          <cell r="C3299" t="str">
            <v>Tubo de cobre sem costura, rígido, espessura 1/16" - diâmetro 1", inclusive conexões</v>
          </cell>
          <cell r="D3299" t="str">
            <v>M</v>
          </cell>
          <cell r="E3299">
            <v>154.34</v>
          </cell>
          <cell r="F3299">
            <v>20.100000000000001</v>
          </cell>
          <cell r="G3299">
            <v>174.44</v>
          </cell>
          <cell r="H3299">
            <v>15</v>
          </cell>
        </row>
        <row r="3300">
          <cell r="B3300" t="str">
            <v>46.32.007</v>
          </cell>
          <cell r="C3300" t="str">
            <v>Tubo de cobre sem costura, rígido, espessura 1/16" - diâmetro 1.1/8", inclusive conexões</v>
          </cell>
          <cell r="D3300" t="str">
            <v>M</v>
          </cell>
          <cell r="E3300">
            <v>180.52</v>
          </cell>
          <cell r="F3300">
            <v>20.100000000000001</v>
          </cell>
          <cell r="G3300">
            <v>200.62</v>
          </cell>
          <cell r="H3300">
            <v>15</v>
          </cell>
        </row>
        <row r="3301">
          <cell r="B3301" t="str">
            <v>46.32.008</v>
          </cell>
          <cell r="C3301" t="str">
            <v>Tubo de cobre sem costura, rígido, espessura 1/16" - diâmetro 1.1/4", inclusive conexões</v>
          </cell>
          <cell r="D3301" t="str">
            <v>M</v>
          </cell>
          <cell r="E3301">
            <v>205.36</v>
          </cell>
          <cell r="F3301">
            <v>20.100000000000001</v>
          </cell>
          <cell r="G3301">
            <v>225.46</v>
          </cell>
          <cell r="H3301">
            <v>15</v>
          </cell>
        </row>
        <row r="3302">
          <cell r="B3302" t="str">
            <v>46.32.009</v>
          </cell>
          <cell r="C3302" t="str">
            <v>Tubo de cobre sem costura, rígido, espessura 1/16" - diâmetro 1.3/8", inclusive conexões</v>
          </cell>
          <cell r="D3302" t="str">
            <v>M</v>
          </cell>
          <cell r="E3302">
            <v>217.24</v>
          </cell>
          <cell r="F3302">
            <v>20.100000000000001</v>
          </cell>
          <cell r="G3302">
            <v>237.34</v>
          </cell>
          <cell r="H3302">
            <v>15</v>
          </cell>
        </row>
        <row r="3303">
          <cell r="B3303" t="str">
            <v>46.32.010</v>
          </cell>
          <cell r="C3303" t="str">
            <v>Tubo de cobre sem costura, rígido, espessura 1/16" - diâmetro 1.1/2", inclusive conexões</v>
          </cell>
          <cell r="D3303" t="str">
            <v>M</v>
          </cell>
          <cell r="E3303">
            <v>250.88</v>
          </cell>
          <cell r="F3303">
            <v>20.100000000000001</v>
          </cell>
          <cell r="G3303">
            <v>270.98</v>
          </cell>
          <cell r="H3303">
            <v>15</v>
          </cell>
        </row>
        <row r="3304">
          <cell r="B3304" t="str">
            <v>46.32.011</v>
          </cell>
          <cell r="C3304" t="str">
            <v>Tubo de cobre sem costura, rígido, espessura 1/16" - diâmetro 1.5/8", inclusive conexões</v>
          </cell>
          <cell r="D3304" t="str">
            <v>M</v>
          </cell>
          <cell r="E3304">
            <v>278.97000000000003</v>
          </cell>
          <cell r="F3304">
            <v>20.100000000000001</v>
          </cell>
          <cell r="G3304">
            <v>299.07</v>
          </cell>
          <cell r="H3304">
            <v>15</v>
          </cell>
        </row>
        <row r="3305">
          <cell r="B3305" t="str">
            <v>46.33</v>
          </cell>
          <cell r="C3305" t="str">
            <v>Tubulacao em PP - aguas pluviais / esgoto</v>
          </cell>
          <cell r="D3305"/>
          <cell r="E3305"/>
          <cell r="F3305"/>
          <cell r="G3305"/>
          <cell r="H3305"/>
        </row>
        <row r="3306">
          <cell r="B3306" t="str">
            <v>46.33.001</v>
          </cell>
          <cell r="C3306" t="str">
            <v>Tubo de esgoto em polipropileno de alta resistência - PP, DN= 40mm, preto, com união deslizante e guarnição elastomérica de duplo lábio</v>
          </cell>
          <cell r="D3306" t="str">
            <v>M</v>
          </cell>
          <cell r="E3306">
            <v>38.01</v>
          </cell>
          <cell r="F3306">
            <v>19.64</v>
          </cell>
          <cell r="G3306">
            <v>57.65</v>
          </cell>
          <cell r="H3306">
            <v>15</v>
          </cell>
        </row>
        <row r="3307">
          <cell r="B3307" t="str">
            <v>46.33.002</v>
          </cell>
          <cell r="C3307" t="str">
            <v>Tubo de esgoto em polipropileno de alta resistência - PP, DN= 50mm, preto, com união deslizante e guarnição elastomérica de duplo lábio</v>
          </cell>
          <cell r="D3307" t="str">
            <v>M</v>
          </cell>
          <cell r="E3307">
            <v>46.04</v>
          </cell>
          <cell r="F3307">
            <v>19.64</v>
          </cell>
          <cell r="G3307">
            <v>65.680000000000007</v>
          </cell>
          <cell r="H3307">
            <v>15</v>
          </cell>
        </row>
        <row r="3308">
          <cell r="B3308" t="str">
            <v>46.33.003</v>
          </cell>
          <cell r="C3308" t="str">
            <v>Tubo de esgoto em polipropileno de alta resistência - PP, DN= 63mm, preto, com união deslizante e guarnição elastomérica de duplo lábio</v>
          </cell>
          <cell r="D3308" t="str">
            <v>M</v>
          </cell>
          <cell r="E3308">
            <v>52.29</v>
          </cell>
          <cell r="F3308">
            <v>19.64</v>
          </cell>
          <cell r="G3308">
            <v>71.930000000000007</v>
          </cell>
          <cell r="H3308">
            <v>15</v>
          </cell>
        </row>
        <row r="3309">
          <cell r="B3309" t="str">
            <v>46.33.004</v>
          </cell>
          <cell r="C3309" t="str">
            <v>Tubo de esgoto em polipropileno de alta resistência - PP, DN= 110mm, preto, com união deslizante e guarnição elastomérica de duplo lábio</v>
          </cell>
          <cell r="D3309" t="str">
            <v>M</v>
          </cell>
          <cell r="E3309">
            <v>123.99</v>
          </cell>
          <cell r="F3309">
            <v>29.45</v>
          </cell>
          <cell r="G3309">
            <v>153.44</v>
          </cell>
          <cell r="H3309">
            <v>15</v>
          </cell>
        </row>
        <row r="3310">
          <cell r="B3310" t="str">
            <v>46.33.020</v>
          </cell>
          <cell r="C3310" t="str">
            <v>Joelho 45° em polipropileno de alta resistência, preto, tipo PB, DN= 40mm</v>
          </cell>
          <cell r="D3310" t="str">
            <v>UN</v>
          </cell>
          <cell r="E3310">
            <v>13.42</v>
          </cell>
          <cell r="F3310">
            <v>12.84</v>
          </cell>
          <cell r="G3310">
            <v>26.26</v>
          </cell>
          <cell r="H3310">
            <v>15</v>
          </cell>
        </row>
        <row r="3311">
          <cell r="B3311" t="str">
            <v>46.33.021</v>
          </cell>
          <cell r="C3311" t="str">
            <v>Joelho 45° em polipropileno de alta resistência - PP, preto, tipo PB, DN= 50mm</v>
          </cell>
          <cell r="D3311" t="str">
            <v>UN</v>
          </cell>
          <cell r="E3311">
            <v>20.27</v>
          </cell>
          <cell r="F3311">
            <v>12.84</v>
          </cell>
          <cell r="G3311">
            <v>33.11</v>
          </cell>
          <cell r="H3311">
            <v>15</v>
          </cell>
        </row>
        <row r="3312">
          <cell r="B3312" t="str">
            <v>46.33.022</v>
          </cell>
          <cell r="C3312" t="str">
            <v>Joelho 45° em polipropileno de alta resistência - PP, preto, tipo PB, DN= 63mm</v>
          </cell>
          <cell r="D3312" t="str">
            <v>UN</v>
          </cell>
          <cell r="E3312">
            <v>21.54</v>
          </cell>
          <cell r="F3312">
            <v>19.54</v>
          </cell>
          <cell r="G3312">
            <v>41.08</v>
          </cell>
          <cell r="H3312">
            <v>15</v>
          </cell>
        </row>
        <row r="3313">
          <cell r="B3313" t="str">
            <v>46.33.023</v>
          </cell>
          <cell r="C3313" t="str">
            <v>Joelho 45° em polipropileno de alta resistência - PP, preto, tipo PB, DN= 110mm</v>
          </cell>
          <cell r="D3313" t="str">
            <v>UN</v>
          </cell>
          <cell r="E3313">
            <v>31.37</v>
          </cell>
          <cell r="F3313">
            <v>22.33</v>
          </cell>
          <cell r="G3313">
            <v>53.7</v>
          </cell>
          <cell r="H3313">
            <v>15</v>
          </cell>
        </row>
        <row r="3314">
          <cell r="B3314" t="str">
            <v>46.33.047</v>
          </cell>
          <cell r="C3314" t="str">
            <v>Joelho 87°30' em polipropileno de alta resistência - PP, preto, tipo PB, DN= 40mm</v>
          </cell>
          <cell r="D3314" t="str">
            <v>UN</v>
          </cell>
          <cell r="E3314">
            <v>13.26</v>
          </cell>
          <cell r="F3314">
            <v>12.84</v>
          </cell>
          <cell r="G3314">
            <v>26.1</v>
          </cell>
          <cell r="H3314">
            <v>15</v>
          </cell>
        </row>
        <row r="3315">
          <cell r="B3315" t="str">
            <v>46.33.048</v>
          </cell>
          <cell r="C3315" t="str">
            <v>Joelho 87°30' em polipropileno de alta resistência - PP, preto, tipo PB, DN= 50mm</v>
          </cell>
          <cell r="D3315" t="str">
            <v>UN</v>
          </cell>
          <cell r="E3315">
            <v>18.87</v>
          </cell>
          <cell r="F3315">
            <v>12.84</v>
          </cell>
          <cell r="G3315">
            <v>31.71</v>
          </cell>
          <cell r="H3315">
            <v>15</v>
          </cell>
        </row>
        <row r="3316">
          <cell r="B3316" t="str">
            <v>46.33.049</v>
          </cell>
          <cell r="C3316" t="str">
            <v>Joelho 87°30' em polipropileno de alta resistência - PP, preto, tipo PB, DN= 63mm</v>
          </cell>
          <cell r="D3316" t="str">
            <v>UN</v>
          </cell>
          <cell r="E3316">
            <v>26.13</v>
          </cell>
          <cell r="F3316">
            <v>19.54</v>
          </cell>
          <cell r="G3316">
            <v>45.67</v>
          </cell>
          <cell r="H3316">
            <v>15</v>
          </cell>
        </row>
        <row r="3317">
          <cell r="B3317" t="str">
            <v>46.33.074</v>
          </cell>
          <cell r="C3317" t="str">
            <v>Joelho 87°30' em polipropileno de alta resistência - PP, preto, tipo PB, DN= 110mm, com base de apoio</v>
          </cell>
          <cell r="D3317" t="str">
            <v>UN</v>
          </cell>
          <cell r="E3317">
            <v>42.95</v>
          </cell>
          <cell r="F3317">
            <v>22.33</v>
          </cell>
          <cell r="G3317">
            <v>65.28</v>
          </cell>
          <cell r="H3317">
            <v>15</v>
          </cell>
        </row>
        <row r="3318">
          <cell r="B3318" t="str">
            <v>46.33.102</v>
          </cell>
          <cell r="C3318" t="str">
            <v>Luva dupla em polipropileno de alta resistência - PP,  preto,  DN= 40mm</v>
          </cell>
          <cell r="D3318" t="str">
            <v>UN</v>
          </cell>
          <cell r="E3318">
            <v>17.37</v>
          </cell>
          <cell r="F3318">
            <v>12.84</v>
          </cell>
          <cell r="G3318">
            <v>30.21</v>
          </cell>
          <cell r="H3318">
            <v>15</v>
          </cell>
        </row>
        <row r="3319">
          <cell r="B3319" t="str">
            <v>46.33.103</v>
          </cell>
          <cell r="C3319" t="str">
            <v>Luva dupla em polipropileno de alta resistência - PP,  preto,  DN= 50mm</v>
          </cell>
          <cell r="D3319" t="str">
            <v>UN</v>
          </cell>
          <cell r="E3319">
            <v>21.18</v>
          </cell>
          <cell r="F3319">
            <v>12.84</v>
          </cell>
          <cell r="G3319">
            <v>34.020000000000003</v>
          </cell>
          <cell r="H3319">
            <v>15</v>
          </cell>
        </row>
        <row r="3320">
          <cell r="B3320" t="str">
            <v>46.33.104</v>
          </cell>
          <cell r="C3320" t="str">
            <v>Luva dupla em polipropileno de alta resistência - PP,  preto,  DN= 63mm</v>
          </cell>
          <cell r="D3320" t="str">
            <v>UN</v>
          </cell>
          <cell r="E3320">
            <v>24.85</v>
          </cell>
          <cell r="F3320">
            <v>19.54</v>
          </cell>
          <cell r="G3320">
            <v>44.39</v>
          </cell>
          <cell r="H3320">
            <v>15</v>
          </cell>
        </row>
        <row r="3321">
          <cell r="B3321" t="str">
            <v>46.33.105</v>
          </cell>
          <cell r="C3321" t="str">
            <v>Luva dupla em polipropileno de alta resistência - PP,  preto,  DN= 110mm</v>
          </cell>
          <cell r="D3321" t="str">
            <v>UN</v>
          </cell>
          <cell r="E3321">
            <v>40.479999999999997</v>
          </cell>
          <cell r="F3321">
            <v>22.33</v>
          </cell>
          <cell r="G3321">
            <v>62.81</v>
          </cell>
          <cell r="H3321">
            <v>15</v>
          </cell>
        </row>
        <row r="3322">
          <cell r="B3322" t="str">
            <v>46.33.116</v>
          </cell>
          <cell r="C3322" t="str">
            <v>Luva de Redução em polipropileno de alta resistência - PP, preto, tipo PB, DN= 50x40mm</v>
          </cell>
          <cell r="D3322" t="str">
            <v>UN</v>
          </cell>
          <cell r="E3322">
            <v>13.4</v>
          </cell>
          <cell r="F3322">
            <v>12.84</v>
          </cell>
          <cell r="G3322">
            <v>26.24</v>
          </cell>
          <cell r="H3322">
            <v>15</v>
          </cell>
        </row>
        <row r="3323">
          <cell r="B3323" t="str">
            <v>46.33.117</v>
          </cell>
          <cell r="C3323" t="str">
            <v>Luva de Redução em polipropileno de alta resistência - PP, preto, tipo PB, DN= 63x50mm</v>
          </cell>
          <cell r="D3323" t="str">
            <v>UN</v>
          </cell>
          <cell r="E3323">
            <v>19.23</v>
          </cell>
          <cell r="F3323">
            <v>19.54</v>
          </cell>
          <cell r="G3323">
            <v>38.770000000000003</v>
          </cell>
          <cell r="H3323">
            <v>15</v>
          </cell>
        </row>
        <row r="3324">
          <cell r="B3324" t="str">
            <v>46.33.118</v>
          </cell>
          <cell r="C3324" t="str">
            <v>Luva de Redução em polipropileno de alta resistência - PP, preto, tipo PB, DN= 110x63mm</v>
          </cell>
          <cell r="D3324" t="str">
            <v>UN</v>
          </cell>
          <cell r="E3324">
            <v>32.659999999999997</v>
          </cell>
          <cell r="F3324">
            <v>22.33</v>
          </cell>
          <cell r="G3324">
            <v>54.99</v>
          </cell>
          <cell r="H3324">
            <v>15</v>
          </cell>
        </row>
        <row r="3325">
          <cell r="B3325" t="str">
            <v>46.33.130</v>
          </cell>
          <cell r="C3325" t="str">
            <v>Tê 87°30' simples em polipropileno de alta resistência - PP, preto, tipo PB, DN= 50x50mm</v>
          </cell>
          <cell r="D3325" t="str">
            <v>UN</v>
          </cell>
          <cell r="E3325">
            <v>39.78</v>
          </cell>
          <cell r="F3325">
            <v>12.84</v>
          </cell>
          <cell r="G3325">
            <v>52.62</v>
          </cell>
          <cell r="H3325">
            <v>15</v>
          </cell>
        </row>
        <row r="3326">
          <cell r="B3326" t="str">
            <v>46.33.131</v>
          </cell>
          <cell r="C3326" t="str">
            <v>Tê 87°30' simples em polipropileno de alta resistência - PP, preto, tipo PB, DN= 63x63mm</v>
          </cell>
          <cell r="D3326" t="str">
            <v>UN</v>
          </cell>
          <cell r="E3326">
            <v>51.07</v>
          </cell>
          <cell r="F3326">
            <v>19.54</v>
          </cell>
          <cell r="G3326">
            <v>70.61</v>
          </cell>
          <cell r="H3326">
            <v>15</v>
          </cell>
        </row>
        <row r="3327">
          <cell r="B3327" t="str">
            <v>46.33.132</v>
          </cell>
          <cell r="C3327" t="str">
            <v>Tê 87°30' simples em polipropileno de alta resistência - PP, preto, tipo PB, DN= 110x110mm</v>
          </cell>
          <cell r="D3327" t="str">
            <v>UN</v>
          </cell>
          <cell r="E3327">
            <v>90.54</v>
          </cell>
          <cell r="F3327">
            <v>22.33</v>
          </cell>
          <cell r="G3327">
            <v>112.87</v>
          </cell>
          <cell r="H3327">
            <v>15</v>
          </cell>
        </row>
        <row r="3328">
          <cell r="B3328" t="str">
            <v>46.33.137</v>
          </cell>
          <cell r="C3328" t="str">
            <v>Tê 87°30' simples de redução em polipropileno de alta resistência - PP, preto, tipo PB, DN= 110x63mm</v>
          </cell>
          <cell r="D3328" t="str">
            <v>UN</v>
          </cell>
          <cell r="E3328">
            <v>73.38</v>
          </cell>
          <cell r="F3328">
            <v>22.33</v>
          </cell>
          <cell r="G3328">
            <v>95.71</v>
          </cell>
          <cell r="H3328">
            <v>15</v>
          </cell>
        </row>
        <row r="3329">
          <cell r="B3329" t="str">
            <v>46.33.140</v>
          </cell>
          <cell r="C3329" t="str">
            <v>Tê 87°30' de inspeção em polipropileno de alta resistência - PP, preto (PxB), DN 110mm</v>
          </cell>
          <cell r="D3329" t="str">
            <v>un</v>
          </cell>
          <cell r="E3329">
            <v>215.96</v>
          </cell>
          <cell r="F3329">
            <v>19.54</v>
          </cell>
          <cell r="G3329">
            <v>235.5</v>
          </cell>
          <cell r="H3329">
            <v>15</v>
          </cell>
        </row>
        <row r="3330">
          <cell r="B3330" t="str">
            <v>46.33.149</v>
          </cell>
          <cell r="C3330" t="str">
            <v>Junção 45° simples em polipropileno de alta resistência - PP, preto, tipo PB, DN= 50x50mm</v>
          </cell>
          <cell r="D3330" t="str">
            <v>un</v>
          </cell>
          <cell r="E3330">
            <v>37.32</v>
          </cell>
          <cell r="F3330">
            <v>12.84</v>
          </cell>
          <cell r="G3330">
            <v>50.16</v>
          </cell>
          <cell r="H3330">
            <v>15</v>
          </cell>
        </row>
        <row r="3331">
          <cell r="B3331" t="str">
            <v>46.33.150</v>
          </cell>
          <cell r="C3331" t="str">
            <v>Junção 45° simples em polipropileno de alta resistência - PP, preto, tipo PB, DN= 63x63mm</v>
          </cell>
          <cell r="D3331" t="str">
            <v>un</v>
          </cell>
          <cell r="E3331">
            <v>44.17</v>
          </cell>
          <cell r="F3331">
            <v>19.54</v>
          </cell>
          <cell r="G3331">
            <v>63.71</v>
          </cell>
          <cell r="H3331">
            <v>15</v>
          </cell>
        </row>
        <row r="3332">
          <cell r="B3332" t="str">
            <v>46.33.151</v>
          </cell>
          <cell r="C3332" t="str">
            <v>Junção 45° simples em polipropileno de alta resistência - PP, preto, tipo PB, DN= 110x110mm</v>
          </cell>
          <cell r="D3332" t="str">
            <v>un</v>
          </cell>
          <cell r="E3332">
            <v>83.97</v>
          </cell>
          <cell r="F3332">
            <v>22.33</v>
          </cell>
          <cell r="G3332">
            <v>106.3</v>
          </cell>
          <cell r="H3332">
            <v>15</v>
          </cell>
        </row>
        <row r="3333">
          <cell r="B3333" t="str">
            <v>46.33.159</v>
          </cell>
          <cell r="C3333" t="str">
            <v>Junção 45° simples de redução em polipropileno de alta resistência - PP, preto, tipo PB, DN= 63x50mm</v>
          </cell>
          <cell r="D3333" t="str">
            <v>un</v>
          </cell>
          <cell r="E3333">
            <v>38.03</v>
          </cell>
          <cell r="F3333">
            <v>19.54</v>
          </cell>
          <cell r="G3333">
            <v>57.57</v>
          </cell>
          <cell r="H3333">
            <v>15</v>
          </cell>
        </row>
        <row r="3334">
          <cell r="B3334" t="str">
            <v>46.33.160</v>
          </cell>
          <cell r="C3334" t="str">
            <v>Junção 45° simples de redução em polipropileno de alta resistência - PP, preto, tipo PB, DN= 110x50mm</v>
          </cell>
          <cell r="D3334" t="str">
            <v>un</v>
          </cell>
          <cell r="E3334">
            <v>68.56</v>
          </cell>
          <cell r="F3334">
            <v>22.33</v>
          </cell>
          <cell r="G3334">
            <v>90.89</v>
          </cell>
          <cell r="H3334">
            <v>15</v>
          </cell>
        </row>
        <row r="3335">
          <cell r="B3335" t="str">
            <v>46.33.161</v>
          </cell>
          <cell r="C3335" t="str">
            <v>Junção 45° simples de redução em polipropileno de alta resistência - PP, preto, tipo PB, DN= 110x63mm</v>
          </cell>
          <cell r="D3335" t="str">
            <v>un</v>
          </cell>
          <cell r="E3335">
            <v>54.57</v>
          </cell>
          <cell r="F3335">
            <v>22.33</v>
          </cell>
          <cell r="G3335">
            <v>76.900000000000006</v>
          </cell>
          <cell r="H3335">
            <v>15</v>
          </cell>
        </row>
        <row r="3336">
          <cell r="B3336" t="str">
            <v>46.33.170</v>
          </cell>
          <cell r="C3336" t="str">
            <v>Curva 87°30' em polipropileno de alta resistência - PP, preto, tipo PB, DN= 110mm</v>
          </cell>
          <cell r="D3336" t="str">
            <v>un</v>
          </cell>
          <cell r="E3336">
            <v>70.599999999999994</v>
          </cell>
          <cell r="F3336">
            <v>22.33</v>
          </cell>
          <cell r="G3336">
            <v>92.93</v>
          </cell>
          <cell r="H3336">
            <v>15</v>
          </cell>
        </row>
        <row r="3337">
          <cell r="B3337" t="str">
            <v>46.33.186</v>
          </cell>
          <cell r="C3337" t="str">
            <v>Caixa sifonada de piso, em polipropileno de alta resistência PP, preto,  DN=125mm, uma saída de 63mm</v>
          </cell>
          <cell r="D3337" t="str">
            <v>un</v>
          </cell>
          <cell r="E3337">
            <v>118.81</v>
          </cell>
          <cell r="F3337">
            <v>19.54</v>
          </cell>
          <cell r="G3337">
            <v>138.35</v>
          </cell>
          <cell r="H3337">
            <v>15</v>
          </cell>
        </row>
        <row r="3338">
          <cell r="B3338" t="str">
            <v>46.33.197</v>
          </cell>
          <cell r="C3338" t="str">
            <v>Prolongamento para caixa sifonada em prolipropileno de alta resistência PP, preto, DN= 125mm</v>
          </cell>
          <cell r="D3338" t="str">
            <v>un</v>
          </cell>
          <cell r="E3338">
            <v>81.3</v>
          </cell>
          <cell r="F3338">
            <v>22.33</v>
          </cell>
          <cell r="G3338">
            <v>103.63</v>
          </cell>
          <cell r="H3338">
            <v>15</v>
          </cell>
        </row>
        <row r="3339">
          <cell r="B3339" t="str">
            <v>46.33.201</v>
          </cell>
          <cell r="C3339" t="str">
            <v>Tampa tê de inspeção oval, em polipropileno de alta resistência preto (PxB), DN=110mm</v>
          </cell>
          <cell r="D3339" t="str">
            <v>un</v>
          </cell>
          <cell r="E3339">
            <v>75.209999999999994</v>
          </cell>
          <cell r="F3339">
            <v>12.84</v>
          </cell>
          <cell r="G3339">
            <v>88.05</v>
          </cell>
          <cell r="H3339">
            <v>15</v>
          </cell>
        </row>
        <row r="3340">
          <cell r="B3340" t="str">
            <v>46.33.206</v>
          </cell>
          <cell r="C3340" t="str">
            <v>Tampão em polipropileno de alta resistência PP, preto (PxB), DN=63mm</v>
          </cell>
          <cell r="D3340" t="str">
            <v>un</v>
          </cell>
          <cell r="E3340">
            <v>12.91</v>
          </cell>
          <cell r="F3340">
            <v>12.84</v>
          </cell>
          <cell r="G3340">
            <v>25.75</v>
          </cell>
          <cell r="H3340">
            <v>15</v>
          </cell>
        </row>
        <row r="3341">
          <cell r="B3341" t="str">
            <v>46.33.207</v>
          </cell>
          <cell r="C3341" t="str">
            <v>Tampão em polipropileno de alta resistência PP, preto (PxB), DN=110mm</v>
          </cell>
          <cell r="D3341" t="str">
            <v>un</v>
          </cell>
          <cell r="E3341">
            <v>32.840000000000003</v>
          </cell>
          <cell r="F3341">
            <v>12.84</v>
          </cell>
          <cell r="G3341">
            <v>45.68</v>
          </cell>
          <cell r="H3341">
            <v>15</v>
          </cell>
        </row>
        <row r="3342">
          <cell r="B3342" t="str">
            <v>46.33.210</v>
          </cell>
          <cell r="C3342" t="str">
            <v>Porta marco para grelha de 12x12 cm, em prolipropileno de alta resistência PP,  preto</v>
          </cell>
          <cell r="D3342" t="str">
            <v>un</v>
          </cell>
          <cell r="E3342">
            <v>46.09</v>
          </cell>
          <cell r="F3342">
            <v>19.54</v>
          </cell>
          <cell r="G3342">
            <v>65.63</v>
          </cell>
          <cell r="H3342">
            <v>15</v>
          </cell>
        </row>
        <row r="3343">
          <cell r="B3343" t="str">
            <v>46.33.211</v>
          </cell>
          <cell r="C3343" t="str">
            <v>Marco de bronze com grelha em aço inoxidável de 12x12cm</v>
          </cell>
          <cell r="D3343" t="str">
            <v>cj</v>
          </cell>
          <cell r="E3343">
            <v>75.41</v>
          </cell>
          <cell r="F3343">
            <v>5.58</v>
          </cell>
          <cell r="G3343">
            <v>80.989999999999995</v>
          </cell>
          <cell r="H3343">
            <v>15</v>
          </cell>
        </row>
        <row r="3344">
          <cell r="B3344" t="str">
            <v>47</v>
          </cell>
          <cell r="C3344" t="str">
            <v>VALVULAS E APARELHOS DE MEDICAO E CONTROLE PARA LIQUIDOS E GASES</v>
          </cell>
          <cell r="D3344"/>
          <cell r="E3344"/>
          <cell r="F3344"/>
          <cell r="G3344"/>
          <cell r="H3344"/>
        </row>
        <row r="3345">
          <cell r="B3345" t="str">
            <v>47.01</v>
          </cell>
          <cell r="C3345" t="str">
            <v>Registro e / ou valvula em latao fundido sem acabamento</v>
          </cell>
          <cell r="D3345"/>
          <cell r="E3345"/>
          <cell r="F3345"/>
          <cell r="G3345"/>
          <cell r="H3345"/>
        </row>
        <row r="3346">
          <cell r="B3346" t="str">
            <v>47.01.010</v>
          </cell>
          <cell r="C3346" t="str">
            <v>Registro de gaveta em latão fundido sem acabamento, DN= 1/2´</v>
          </cell>
          <cell r="D3346" t="str">
            <v>un</v>
          </cell>
          <cell r="E3346">
            <v>42.78</v>
          </cell>
          <cell r="F3346">
            <v>25.12</v>
          </cell>
          <cell r="G3346">
            <v>67.900000000000006</v>
          </cell>
          <cell r="H3346">
            <v>15</v>
          </cell>
        </row>
        <row r="3347">
          <cell r="B3347" t="str">
            <v>47.01.020</v>
          </cell>
          <cell r="C3347" t="str">
            <v>Registro de gaveta em latão fundido sem acabamento, DN= 3/4´</v>
          </cell>
          <cell r="D3347" t="str">
            <v>un</v>
          </cell>
          <cell r="E3347">
            <v>56.95</v>
          </cell>
          <cell r="F3347">
            <v>33.5</v>
          </cell>
          <cell r="G3347">
            <v>90.45</v>
          </cell>
          <cell r="H3347">
            <v>15</v>
          </cell>
        </row>
        <row r="3348">
          <cell r="B3348" t="str">
            <v>47.01.030</v>
          </cell>
          <cell r="C3348" t="str">
            <v>Registro de gaveta em latão fundido sem acabamento, DN= 1´</v>
          </cell>
          <cell r="D3348" t="str">
            <v>un</v>
          </cell>
          <cell r="E3348">
            <v>66.86</v>
          </cell>
          <cell r="F3348">
            <v>41.87</v>
          </cell>
          <cell r="G3348">
            <v>108.73</v>
          </cell>
          <cell r="H3348">
            <v>15</v>
          </cell>
        </row>
        <row r="3349">
          <cell r="B3349" t="str">
            <v>47.01.040</v>
          </cell>
          <cell r="C3349" t="str">
            <v>Registro de gaveta em latão fundido sem acabamento, DN= 1 1/4´</v>
          </cell>
          <cell r="D3349" t="str">
            <v>un</v>
          </cell>
          <cell r="E3349">
            <v>92.16</v>
          </cell>
          <cell r="F3349">
            <v>50.25</v>
          </cell>
          <cell r="G3349">
            <v>142.41</v>
          </cell>
          <cell r="H3349">
            <v>15</v>
          </cell>
        </row>
        <row r="3350">
          <cell r="B3350" t="str">
            <v>47.01.050</v>
          </cell>
          <cell r="C3350" t="str">
            <v>Registro de gaveta em latão fundido sem acabamento, DN= 1 1/2´</v>
          </cell>
          <cell r="D3350" t="str">
            <v>un</v>
          </cell>
          <cell r="E3350">
            <v>110.87</v>
          </cell>
          <cell r="F3350">
            <v>55.83</v>
          </cell>
          <cell r="G3350">
            <v>166.7</v>
          </cell>
          <cell r="H3350">
            <v>15</v>
          </cell>
        </row>
        <row r="3351">
          <cell r="B3351" t="str">
            <v>47.01.060</v>
          </cell>
          <cell r="C3351" t="str">
            <v>Registro de gaveta em latão fundido sem acabamento, DN= 2´</v>
          </cell>
          <cell r="D3351" t="str">
            <v>un</v>
          </cell>
          <cell r="E3351">
            <v>181.25</v>
          </cell>
          <cell r="F3351">
            <v>69.790000000000006</v>
          </cell>
          <cell r="G3351">
            <v>251.04</v>
          </cell>
          <cell r="H3351">
            <v>15</v>
          </cell>
        </row>
        <row r="3352">
          <cell r="B3352" t="str">
            <v>47.01.070</v>
          </cell>
          <cell r="C3352" t="str">
            <v>Registro de gaveta em latão fundido sem acabamento, DN= 2 1/2´</v>
          </cell>
          <cell r="D3352" t="str">
            <v>un</v>
          </cell>
          <cell r="E3352">
            <v>385.23</v>
          </cell>
          <cell r="F3352">
            <v>83.75</v>
          </cell>
          <cell r="G3352">
            <v>468.98</v>
          </cell>
          <cell r="H3352">
            <v>15</v>
          </cell>
        </row>
        <row r="3353">
          <cell r="B3353" t="str">
            <v>47.01.080</v>
          </cell>
          <cell r="C3353" t="str">
            <v>Registro de gaveta em latão fundido sem acabamento, DN= 3´</v>
          </cell>
          <cell r="D3353" t="str">
            <v>un</v>
          </cell>
          <cell r="E3353">
            <v>647.67999999999995</v>
          </cell>
          <cell r="F3353">
            <v>111.66</v>
          </cell>
          <cell r="G3353">
            <v>759.34</v>
          </cell>
          <cell r="H3353">
            <v>15</v>
          </cell>
        </row>
        <row r="3354">
          <cell r="B3354" t="str">
            <v>47.01.090</v>
          </cell>
          <cell r="C3354" t="str">
            <v>Registro de gaveta em latão fundido sem acabamento, DN= 4´</v>
          </cell>
          <cell r="D3354" t="str">
            <v>un</v>
          </cell>
          <cell r="E3354">
            <v>1124.0999999999999</v>
          </cell>
          <cell r="F3354">
            <v>167.49</v>
          </cell>
          <cell r="G3354">
            <v>1291.5899999999999</v>
          </cell>
          <cell r="H3354">
            <v>15</v>
          </cell>
        </row>
        <row r="3355">
          <cell r="B3355" t="str">
            <v>47.01.130</v>
          </cell>
          <cell r="C3355" t="str">
            <v>Registro de pressão em latão fundido sem acabamento, DN= 3/4´</v>
          </cell>
          <cell r="D3355" t="str">
            <v>un</v>
          </cell>
          <cell r="E3355">
            <v>68.11</v>
          </cell>
          <cell r="F3355">
            <v>33.5</v>
          </cell>
          <cell r="G3355">
            <v>101.61</v>
          </cell>
          <cell r="H3355">
            <v>15</v>
          </cell>
        </row>
        <row r="3356">
          <cell r="B3356" t="str">
            <v>47.01.170</v>
          </cell>
          <cell r="C3356" t="str">
            <v>Válvula de esfera monobloco em latão, passagem plena, acionamento com alavanca, DN= 1/2´</v>
          </cell>
          <cell r="D3356" t="str">
            <v>un</v>
          </cell>
          <cell r="E3356">
            <v>35.15</v>
          </cell>
          <cell r="F3356">
            <v>25.12</v>
          </cell>
          <cell r="G3356">
            <v>60.27</v>
          </cell>
          <cell r="H3356">
            <v>15</v>
          </cell>
        </row>
        <row r="3357">
          <cell r="B3357" t="str">
            <v>47.01.180</v>
          </cell>
          <cell r="C3357" t="str">
            <v>Válvula de esfera monobloco em latão, passagem plena, acionamento com alavanca, DN= 3/4´</v>
          </cell>
          <cell r="D3357" t="str">
            <v>un</v>
          </cell>
          <cell r="E3357">
            <v>71.92</v>
          </cell>
          <cell r="F3357">
            <v>25.12</v>
          </cell>
          <cell r="G3357">
            <v>97.04</v>
          </cell>
          <cell r="H3357">
            <v>15</v>
          </cell>
        </row>
        <row r="3358">
          <cell r="B3358" t="str">
            <v>47.01.190</v>
          </cell>
          <cell r="C3358" t="str">
            <v>Válvula de esfera monobloco em latão, passagem plena, acionamento com alavanca, DN= 1´</v>
          </cell>
          <cell r="D3358" t="str">
            <v>un</v>
          </cell>
          <cell r="E3358">
            <v>70.23</v>
          </cell>
          <cell r="F3358">
            <v>25.12</v>
          </cell>
          <cell r="G3358">
            <v>95.35</v>
          </cell>
          <cell r="H3358">
            <v>15</v>
          </cell>
        </row>
        <row r="3359">
          <cell r="B3359" t="str">
            <v>47.01.191</v>
          </cell>
          <cell r="C3359" t="str">
            <v>Válvula de esfera monobloco em latão, passagem plena, acionamento com alavanca, DN= 1.1/4´</v>
          </cell>
          <cell r="D3359" t="str">
            <v>un</v>
          </cell>
          <cell r="E3359">
            <v>99.97</v>
          </cell>
          <cell r="F3359">
            <v>27.92</v>
          </cell>
          <cell r="G3359">
            <v>127.89</v>
          </cell>
          <cell r="H3359">
            <v>15</v>
          </cell>
        </row>
        <row r="3360">
          <cell r="B3360" t="str">
            <v>47.01.210</v>
          </cell>
          <cell r="C3360" t="str">
            <v>Válvula de esfera monobloco em latão, passagem plena, acionamento com alavanca, DN= 2´</v>
          </cell>
          <cell r="D3360" t="str">
            <v>un</v>
          </cell>
          <cell r="E3360">
            <v>244.8</v>
          </cell>
          <cell r="F3360">
            <v>25.12</v>
          </cell>
          <cell r="G3360">
            <v>269.92</v>
          </cell>
          <cell r="H3360">
            <v>15</v>
          </cell>
        </row>
        <row r="3361">
          <cell r="B3361" t="str">
            <v>47.01.220</v>
          </cell>
          <cell r="C3361" t="str">
            <v>Válvula de esfera monobloco em latão, passagem plena, acionamento com alavanca, DN= 4´</v>
          </cell>
          <cell r="D3361" t="str">
            <v>un</v>
          </cell>
          <cell r="E3361">
            <v>1244.47</v>
          </cell>
          <cell r="F3361">
            <v>55.83</v>
          </cell>
          <cell r="G3361">
            <v>1300.3</v>
          </cell>
          <cell r="H3361">
            <v>15</v>
          </cell>
        </row>
        <row r="3362">
          <cell r="B3362" t="str">
            <v>47.02</v>
          </cell>
          <cell r="C3362" t="str">
            <v>Registro e / ou valvula em latao fundido com acabamento cromado</v>
          </cell>
          <cell r="D3362"/>
          <cell r="E3362"/>
          <cell r="F3362"/>
          <cell r="G3362"/>
          <cell r="H3362"/>
        </row>
        <row r="3363">
          <cell r="B3363" t="str">
            <v>47.02.010</v>
          </cell>
          <cell r="C3363" t="str">
            <v>Registro de gaveta em latão fundido cromado com canopla, DN= 1/2´ - linha especial</v>
          </cell>
          <cell r="D3363" t="str">
            <v>un</v>
          </cell>
          <cell r="E3363">
            <v>57.21</v>
          </cell>
          <cell r="F3363">
            <v>25.12</v>
          </cell>
          <cell r="G3363">
            <v>82.33</v>
          </cell>
          <cell r="H3363">
            <v>15</v>
          </cell>
        </row>
        <row r="3364">
          <cell r="B3364" t="str">
            <v>47.02.020</v>
          </cell>
          <cell r="C3364" t="str">
            <v>Registro de gaveta em latão fundido cromado com canopla, DN= 3/4´ - linha especial</v>
          </cell>
          <cell r="D3364" t="str">
            <v>un</v>
          </cell>
          <cell r="E3364">
            <v>44.44</v>
          </cell>
          <cell r="F3364">
            <v>25.12</v>
          </cell>
          <cell r="G3364">
            <v>69.56</v>
          </cell>
          <cell r="H3364">
            <v>15</v>
          </cell>
        </row>
        <row r="3365">
          <cell r="B3365" t="str">
            <v>47.02.030</v>
          </cell>
          <cell r="C3365" t="str">
            <v>Registro de gaveta em latão fundido cromado com canopla, DN= 1´ - linha especial</v>
          </cell>
          <cell r="D3365" t="str">
            <v>un</v>
          </cell>
          <cell r="E3365">
            <v>87.37</v>
          </cell>
          <cell r="F3365">
            <v>25.12</v>
          </cell>
          <cell r="G3365">
            <v>112.49</v>
          </cell>
          <cell r="H3365">
            <v>15</v>
          </cell>
        </row>
        <row r="3366">
          <cell r="B3366" t="str">
            <v>47.02.040</v>
          </cell>
          <cell r="C3366" t="str">
            <v>Registro de gaveta em latão fundido cromado com canopla, DN= 1 1/4´ - linha especial</v>
          </cell>
          <cell r="D3366" t="str">
            <v>un</v>
          </cell>
          <cell r="E3366">
            <v>136.72999999999999</v>
          </cell>
          <cell r="F3366">
            <v>25.12</v>
          </cell>
          <cell r="G3366">
            <v>161.85</v>
          </cell>
          <cell r="H3366">
            <v>15</v>
          </cell>
        </row>
        <row r="3367">
          <cell r="B3367" t="str">
            <v>47.02.050</v>
          </cell>
          <cell r="C3367" t="str">
            <v>Registro de gaveta em latão fundido cromado com canopla, DN= 1 1/2´ - linha especial</v>
          </cell>
          <cell r="D3367" t="str">
            <v>un</v>
          </cell>
          <cell r="E3367">
            <v>171.63</v>
          </cell>
          <cell r="F3367">
            <v>25.12</v>
          </cell>
          <cell r="G3367">
            <v>196.75</v>
          </cell>
          <cell r="H3367">
            <v>15</v>
          </cell>
        </row>
        <row r="3368">
          <cell r="B3368" t="str">
            <v>47.02.100</v>
          </cell>
          <cell r="C3368" t="str">
            <v>Registro de pressão em latão fundido cromado com canopla, DN= 1/2´ - linha especial</v>
          </cell>
          <cell r="D3368" t="str">
            <v>un</v>
          </cell>
          <cell r="E3368">
            <v>59.53</v>
          </cell>
          <cell r="F3368">
            <v>25.12</v>
          </cell>
          <cell r="G3368">
            <v>84.65</v>
          </cell>
          <cell r="H3368">
            <v>15</v>
          </cell>
        </row>
        <row r="3369">
          <cell r="B3369" t="str">
            <v>47.02.110</v>
          </cell>
          <cell r="C3369" t="str">
            <v>Registro de pressão em latão fundido cromado com canopla, DN= 3/4´ - linha especial</v>
          </cell>
          <cell r="D3369" t="str">
            <v>un</v>
          </cell>
          <cell r="E3369">
            <v>46.54</v>
          </cell>
          <cell r="F3369">
            <v>25.12</v>
          </cell>
          <cell r="G3369">
            <v>71.66</v>
          </cell>
          <cell r="H3369">
            <v>15</v>
          </cell>
        </row>
        <row r="3370">
          <cell r="B3370" t="str">
            <v>47.02.200</v>
          </cell>
          <cell r="C3370" t="str">
            <v>Registro regulador de vazão para chuveiro e ducha em latão cromado com canopla, DN= 1/2´</v>
          </cell>
          <cell r="D3370" t="str">
            <v>un</v>
          </cell>
          <cell r="E3370">
            <v>87.53</v>
          </cell>
          <cell r="F3370">
            <v>25.12</v>
          </cell>
          <cell r="G3370">
            <v>112.65</v>
          </cell>
          <cell r="H3370">
            <v>15</v>
          </cell>
        </row>
        <row r="3371">
          <cell r="B3371" t="str">
            <v>47.02.210</v>
          </cell>
          <cell r="C3371" t="str">
            <v>Registro regulador de vazão para torneira, misturador e bidê, em latão cromado com canopla, DN= 1/2´</v>
          </cell>
          <cell r="D3371" t="str">
            <v>un</v>
          </cell>
          <cell r="E3371">
            <v>93.99</v>
          </cell>
          <cell r="F3371">
            <v>25.12</v>
          </cell>
          <cell r="G3371">
            <v>119.11</v>
          </cell>
          <cell r="H3371">
            <v>15</v>
          </cell>
        </row>
        <row r="3372">
          <cell r="B3372" t="str">
            <v>47.04</v>
          </cell>
          <cell r="C3372" t="str">
            <v>Valvula de descarga ou para acionamento de metais sanitarios</v>
          </cell>
          <cell r="D3372"/>
          <cell r="E3372"/>
          <cell r="F3372"/>
          <cell r="G3372"/>
          <cell r="H3372"/>
        </row>
        <row r="3373">
          <cell r="B3373" t="str">
            <v>47.04.020</v>
          </cell>
          <cell r="C3373" t="str">
            <v>Válvula de descarga com registro próprio, duplo acionamento limitador de fluxo, DN= 1 1/4´</v>
          </cell>
          <cell r="D3373" t="str">
            <v>un</v>
          </cell>
          <cell r="E3373">
            <v>344.4</v>
          </cell>
          <cell r="F3373">
            <v>83.75</v>
          </cell>
          <cell r="G3373">
            <v>428.15</v>
          </cell>
          <cell r="H3373">
            <v>15</v>
          </cell>
        </row>
        <row r="3374">
          <cell r="B3374" t="str">
            <v>47.04.030</v>
          </cell>
          <cell r="C3374" t="str">
            <v>Válvula de descarga com registro próprio, DN= 1 1/4´</v>
          </cell>
          <cell r="D3374" t="str">
            <v>un</v>
          </cell>
          <cell r="E3374">
            <v>244.07</v>
          </cell>
          <cell r="F3374">
            <v>83.75</v>
          </cell>
          <cell r="G3374">
            <v>327.82</v>
          </cell>
          <cell r="H3374">
            <v>15</v>
          </cell>
        </row>
        <row r="3375">
          <cell r="B3375" t="str">
            <v>47.04.040</v>
          </cell>
          <cell r="C3375" t="str">
            <v>Válvula de descarga com registro próprio, DN= 1 1/2´</v>
          </cell>
          <cell r="D3375" t="str">
            <v>un</v>
          </cell>
          <cell r="E3375">
            <v>294.88</v>
          </cell>
          <cell r="F3375">
            <v>83.75</v>
          </cell>
          <cell r="G3375">
            <v>378.63</v>
          </cell>
          <cell r="H3375">
            <v>15</v>
          </cell>
        </row>
        <row r="3376">
          <cell r="B3376" t="str">
            <v>47.04.050</v>
          </cell>
          <cell r="C3376" t="str">
            <v>Válvula de descarga antivandalismo, DN= 1 1/2´</v>
          </cell>
          <cell r="D3376" t="str">
            <v>un</v>
          </cell>
          <cell r="E3376">
            <v>463.98</v>
          </cell>
          <cell r="F3376">
            <v>83.75</v>
          </cell>
          <cell r="G3376">
            <v>547.73</v>
          </cell>
          <cell r="H3376">
            <v>15</v>
          </cell>
        </row>
        <row r="3377">
          <cell r="B3377" t="str">
            <v>47.04.080</v>
          </cell>
          <cell r="C3377" t="str">
            <v>Válvula de descarga externa, tipo alavanca com registro próprio, DN= 1 1/4´ e DN= 1 1/2´</v>
          </cell>
          <cell r="D3377" t="str">
            <v>un</v>
          </cell>
          <cell r="E3377">
            <v>1878.98</v>
          </cell>
          <cell r="F3377">
            <v>83.75</v>
          </cell>
          <cell r="G3377">
            <v>1962.73</v>
          </cell>
          <cell r="H3377">
            <v>15</v>
          </cell>
        </row>
        <row r="3378">
          <cell r="B3378" t="str">
            <v>47.04.090</v>
          </cell>
          <cell r="C3378" t="str">
            <v>Válvula de mictório antivandalismo, DN= 3/4´</v>
          </cell>
          <cell r="D3378" t="str">
            <v>un</v>
          </cell>
          <cell r="E3378">
            <v>562.78</v>
          </cell>
          <cell r="F3378">
            <v>33.5</v>
          </cell>
          <cell r="G3378">
            <v>596.28</v>
          </cell>
          <cell r="H3378">
            <v>15</v>
          </cell>
        </row>
        <row r="3379">
          <cell r="B3379" t="str">
            <v>47.04.100</v>
          </cell>
          <cell r="C3379" t="str">
            <v>Válvula de mictório padrão, vazão automática, DN= 3/4´</v>
          </cell>
          <cell r="D3379" t="str">
            <v>un</v>
          </cell>
          <cell r="E3379">
            <v>466.74</v>
          </cell>
          <cell r="F3379">
            <v>33.5</v>
          </cell>
          <cell r="G3379">
            <v>500.24</v>
          </cell>
          <cell r="H3379">
            <v>15</v>
          </cell>
        </row>
        <row r="3380">
          <cell r="B3380" t="str">
            <v>47.04.110</v>
          </cell>
          <cell r="C3380" t="str">
            <v>Válvula de acionamento hidromecânico para piso</v>
          </cell>
          <cell r="D3380" t="str">
            <v>un</v>
          </cell>
          <cell r="E3380">
            <v>1083.1500000000001</v>
          </cell>
          <cell r="F3380">
            <v>83.75</v>
          </cell>
          <cell r="G3380">
            <v>1166.9000000000001</v>
          </cell>
          <cell r="H3380">
            <v>15</v>
          </cell>
        </row>
        <row r="3381">
          <cell r="B3381" t="str">
            <v>47.04.120</v>
          </cell>
          <cell r="C3381" t="str">
            <v>Válvula de acionamento hidromecânico para ducha, em latão cromado, DN= 3/4´</v>
          </cell>
          <cell r="D3381" t="str">
            <v>un</v>
          </cell>
          <cell r="E3381">
            <v>654.75</v>
          </cell>
          <cell r="F3381">
            <v>25.12</v>
          </cell>
          <cell r="G3381">
            <v>679.87</v>
          </cell>
          <cell r="H3381">
            <v>15</v>
          </cell>
        </row>
        <row r="3382">
          <cell r="B3382" t="str">
            <v>47.04.180</v>
          </cell>
          <cell r="C3382" t="str">
            <v>Válvula de descarga com registro próprio, duplo acionamento limitador de fluxo, DN = 1 1/2´</v>
          </cell>
          <cell r="D3382" t="str">
            <v>un</v>
          </cell>
          <cell r="E3382">
            <v>386.82</v>
          </cell>
          <cell r="F3382">
            <v>83.75</v>
          </cell>
          <cell r="G3382">
            <v>470.57</v>
          </cell>
          <cell r="H3382">
            <v>15</v>
          </cell>
        </row>
        <row r="3383">
          <cell r="B3383" t="str">
            <v>47.05</v>
          </cell>
          <cell r="C3383" t="str">
            <v>Registro e / ou valvula em bronze</v>
          </cell>
          <cell r="D3383"/>
          <cell r="E3383"/>
          <cell r="F3383"/>
          <cell r="G3383"/>
          <cell r="H3383"/>
        </row>
        <row r="3384">
          <cell r="B3384" t="str">
            <v>47.05.010</v>
          </cell>
          <cell r="C3384" t="str">
            <v>Válvula de retenção horizontal em bronze, DN= 3/4´</v>
          </cell>
          <cell r="D3384" t="str">
            <v>UN</v>
          </cell>
          <cell r="E3384">
            <v>115</v>
          </cell>
          <cell r="F3384">
            <v>25.12</v>
          </cell>
          <cell r="G3384">
            <v>140.12</v>
          </cell>
          <cell r="H3384">
            <v>15</v>
          </cell>
        </row>
        <row r="3385">
          <cell r="B3385" t="str">
            <v>47.05.020</v>
          </cell>
          <cell r="C3385" t="str">
            <v>Válvula de retenção horizontal em bronze, DN= 1´</v>
          </cell>
          <cell r="D3385" t="str">
            <v>UN</v>
          </cell>
          <cell r="E3385">
            <v>143.94999999999999</v>
          </cell>
          <cell r="F3385">
            <v>25.12</v>
          </cell>
          <cell r="G3385">
            <v>169.07</v>
          </cell>
          <cell r="H3385">
            <v>15</v>
          </cell>
        </row>
        <row r="3386">
          <cell r="B3386" t="str">
            <v>47.05.030</v>
          </cell>
          <cell r="C3386" t="str">
            <v>Válvula de retenção horizontal em bronze, DN= 1 1/4´</v>
          </cell>
          <cell r="D3386" t="str">
            <v>UN</v>
          </cell>
          <cell r="E3386">
            <v>200.07</v>
          </cell>
          <cell r="F3386">
            <v>25.12</v>
          </cell>
          <cell r="G3386">
            <v>225.19</v>
          </cell>
          <cell r="H3386">
            <v>15</v>
          </cell>
        </row>
        <row r="3387">
          <cell r="B3387" t="str">
            <v>47.05.040</v>
          </cell>
          <cell r="C3387" t="str">
            <v>Válvula de retenção horizontal em bronze, DN= 1 1/2´</v>
          </cell>
          <cell r="D3387" t="str">
            <v>UN</v>
          </cell>
          <cell r="E3387">
            <v>236.46</v>
          </cell>
          <cell r="F3387">
            <v>25.12</v>
          </cell>
          <cell r="G3387">
            <v>261.58</v>
          </cell>
          <cell r="H3387">
            <v>15</v>
          </cell>
        </row>
        <row r="3388">
          <cell r="B3388" t="str">
            <v>47.05.050</v>
          </cell>
          <cell r="C3388" t="str">
            <v>Válvula de retenção horizontal em bronze, DN= 2´</v>
          </cell>
          <cell r="D3388" t="str">
            <v>UN</v>
          </cell>
          <cell r="E3388">
            <v>350.33</v>
          </cell>
          <cell r="F3388">
            <v>25.12</v>
          </cell>
          <cell r="G3388">
            <v>375.45</v>
          </cell>
          <cell r="H3388">
            <v>15</v>
          </cell>
        </row>
        <row r="3389">
          <cell r="B3389" t="str">
            <v>47.05.060</v>
          </cell>
          <cell r="C3389" t="str">
            <v>Válvula de retenção horizontal em bronze, DN= 2 1/2´</v>
          </cell>
          <cell r="D3389" t="str">
            <v>UN</v>
          </cell>
          <cell r="E3389">
            <v>615.38</v>
          </cell>
          <cell r="F3389">
            <v>25.12</v>
          </cell>
          <cell r="G3389">
            <v>640.5</v>
          </cell>
          <cell r="H3389">
            <v>15</v>
          </cell>
        </row>
        <row r="3390">
          <cell r="B3390" t="str">
            <v>47.05.070</v>
          </cell>
          <cell r="C3390" t="str">
            <v>Válvula de retenção horizontal em bronze, DN= 3´</v>
          </cell>
          <cell r="D3390" t="str">
            <v>UN</v>
          </cell>
          <cell r="E3390">
            <v>737.95</v>
          </cell>
          <cell r="F3390">
            <v>25.12</v>
          </cell>
          <cell r="G3390">
            <v>763.07</v>
          </cell>
          <cell r="H3390">
            <v>15</v>
          </cell>
        </row>
        <row r="3391">
          <cell r="B3391" t="str">
            <v>47.05.100</v>
          </cell>
          <cell r="C3391" t="str">
            <v>Válvula de retenção vertical em bronze, DN= 1´</v>
          </cell>
          <cell r="D3391" t="str">
            <v>UN</v>
          </cell>
          <cell r="E3391">
            <v>104.3</v>
          </cell>
          <cell r="F3391">
            <v>25.12</v>
          </cell>
          <cell r="G3391">
            <v>129.41999999999999</v>
          </cell>
          <cell r="H3391">
            <v>15</v>
          </cell>
        </row>
        <row r="3392">
          <cell r="B3392" t="str">
            <v>47.05.110</v>
          </cell>
          <cell r="C3392" t="str">
            <v>Válvula de retenção vertical em bronze, DN= 1 1/4´</v>
          </cell>
          <cell r="D3392" t="str">
            <v>UN</v>
          </cell>
          <cell r="E3392">
            <v>142.44999999999999</v>
          </cell>
          <cell r="F3392">
            <v>25.12</v>
          </cell>
          <cell r="G3392">
            <v>167.57</v>
          </cell>
          <cell r="H3392">
            <v>15</v>
          </cell>
        </row>
        <row r="3393">
          <cell r="B3393" t="str">
            <v>47.05.120</v>
          </cell>
          <cell r="C3393" t="str">
            <v>Válvula de retenção vertical em bronze, DN= 1 1/2´</v>
          </cell>
          <cell r="D3393" t="str">
            <v>UN</v>
          </cell>
          <cell r="E3393">
            <v>174.98</v>
          </cell>
          <cell r="F3393">
            <v>25.12</v>
          </cell>
          <cell r="G3393">
            <v>200.1</v>
          </cell>
          <cell r="H3393">
            <v>15</v>
          </cell>
        </row>
        <row r="3394">
          <cell r="B3394" t="str">
            <v>47.05.130</v>
          </cell>
          <cell r="C3394" t="str">
            <v>Válvula de retenção vertical em bronze, DN= 2´</v>
          </cell>
          <cell r="D3394" t="str">
            <v>UN</v>
          </cell>
          <cell r="E3394">
            <v>249</v>
          </cell>
          <cell r="F3394">
            <v>25.12</v>
          </cell>
          <cell r="G3394">
            <v>274.12</v>
          </cell>
          <cell r="H3394">
            <v>15</v>
          </cell>
        </row>
        <row r="3395">
          <cell r="B3395" t="str">
            <v>47.05.140</v>
          </cell>
          <cell r="C3395" t="str">
            <v>Válvula de retenção vertical em bronze, DN= 2 1/2´</v>
          </cell>
          <cell r="D3395" t="str">
            <v>UN</v>
          </cell>
          <cell r="E3395">
            <v>408.57</v>
          </cell>
          <cell r="F3395">
            <v>25.12</v>
          </cell>
          <cell r="G3395">
            <v>433.69</v>
          </cell>
          <cell r="H3395">
            <v>15</v>
          </cell>
        </row>
        <row r="3396">
          <cell r="B3396" t="str">
            <v>47.05.150</v>
          </cell>
          <cell r="C3396" t="str">
            <v>Válvula de retenção vertical em bronze, DN= 3´</v>
          </cell>
          <cell r="D3396" t="str">
            <v>UN</v>
          </cell>
          <cell r="E3396">
            <v>591.89</v>
          </cell>
          <cell r="F3396">
            <v>25.12</v>
          </cell>
          <cell r="G3396">
            <v>617.01</v>
          </cell>
          <cell r="H3396">
            <v>15</v>
          </cell>
        </row>
        <row r="3397">
          <cell r="B3397" t="str">
            <v>47.05.160</v>
          </cell>
          <cell r="C3397" t="str">
            <v>Válvula de retenção vertical em bronze, DN= 4´</v>
          </cell>
          <cell r="D3397" t="str">
            <v>UN</v>
          </cell>
          <cell r="E3397">
            <v>1012.76</v>
          </cell>
          <cell r="F3397">
            <v>33.5</v>
          </cell>
          <cell r="G3397">
            <v>1046.26</v>
          </cell>
          <cell r="H3397">
            <v>15</v>
          </cell>
        </row>
        <row r="3398">
          <cell r="B3398" t="str">
            <v>47.05.170</v>
          </cell>
          <cell r="C3398" t="str">
            <v>Válvula de retenção de pé com crivo em bronze, DN= 1´</v>
          </cell>
          <cell r="D3398" t="str">
            <v>UN</v>
          </cell>
          <cell r="E3398">
            <v>101.31</v>
          </cell>
          <cell r="F3398">
            <v>25.12</v>
          </cell>
          <cell r="G3398">
            <v>126.43</v>
          </cell>
          <cell r="H3398">
            <v>15</v>
          </cell>
        </row>
        <row r="3399">
          <cell r="B3399" t="str">
            <v>47.05.180</v>
          </cell>
          <cell r="C3399" t="str">
            <v>Válvula de retenção de pé com crivo em bronze, DN= 1 1/4´</v>
          </cell>
          <cell r="D3399" t="str">
            <v>UN</v>
          </cell>
          <cell r="E3399">
            <v>134.1</v>
          </cell>
          <cell r="F3399">
            <v>25.12</v>
          </cell>
          <cell r="G3399">
            <v>159.22</v>
          </cell>
          <cell r="H3399">
            <v>15</v>
          </cell>
        </row>
        <row r="3400">
          <cell r="B3400" t="str">
            <v>47.05.190</v>
          </cell>
          <cell r="C3400" t="str">
            <v>Válvula de retenção de pé com crivo em bronze, DN= 1 1/2´</v>
          </cell>
          <cell r="D3400" t="str">
            <v>UN</v>
          </cell>
          <cell r="E3400">
            <v>162.25</v>
          </cell>
          <cell r="F3400">
            <v>25.12</v>
          </cell>
          <cell r="G3400">
            <v>187.37</v>
          </cell>
          <cell r="H3400">
            <v>15</v>
          </cell>
        </row>
        <row r="3401">
          <cell r="B3401" t="str">
            <v>47.05.200</v>
          </cell>
          <cell r="C3401" t="str">
            <v>Válvula de retenção de pé com crivo em bronze, DN= 2´</v>
          </cell>
          <cell r="D3401" t="str">
            <v>UN</v>
          </cell>
          <cell r="E3401">
            <v>223</v>
          </cell>
          <cell r="F3401">
            <v>25.12</v>
          </cell>
          <cell r="G3401">
            <v>248.12</v>
          </cell>
          <cell r="H3401">
            <v>15</v>
          </cell>
        </row>
        <row r="3402">
          <cell r="B3402" t="str">
            <v>47.05.210</v>
          </cell>
          <cell r="C3402" t="str">
            <v>Válvula de retenção de pé com crivo em bronze, DN= 2 1/2´</v>
          </cell>
          <cell r="D3402" t="str">
            <v>UN</v>
          </cell>
          <cell r="E3402">
            <v>367.96</v>
          </cell>
          <cell r="F3402">
            <v>25.12</v>
          </cell>
          <cell r="G3402">
            <v>393.08</v>
          </cell>
          <cell r="H3402">
            <v>15</v>
          </cell>
        </row>
        <row r="3403">
          <cell r="B3403" t="str">
            <v>47.05.220</v>
          </cell>
          <cell r="C3403" t="str">
            <v>Válvula de gaveta em bronze, com haste não ascendente, classe 125 libras para vapor e classe 200 libras para água, óleo e gás, DN= 6´</v>
          </cell>
          <cell r="D3403" t="str">
            <v>UN</v>
          </cell>
          <cell r="E3403">
            <v>8716.66</v>
          </cell>
          <cell r="F3403">
            <v>41.87</v>
          </cell>
          <cell r="G3403">
            <v>8758.5300000000007</v>
          </cell>
          <cell r="H3403">
            <v>15</v>
          </cell>
        </row>
        <row r="3404">
          <cell r="B3404" t="str">
            <v>47.05.230</v>
          </cell>
          <cell r="C3404" t="str">
            <v>Válvula de gaveta em bronze, com haste não ascendente, classe 125 libras para vapor e classe 200 libras para água, óleo e gás, DN= 2´</v>
          </cell>
          <cell r="D3404" t="str">
            <v>UN</v>
          </cell>
          <cell r="E3404">
            <v>205.23</v>
          </cell>
          <cell r="F3404">
            <v>25.12</v>
          </cell>
          <cell r="G3404">
            <v>230.35</v>
          </cell>
          <cell r="H3404">
            <v>15</v>
          </cell>
        </row>
        <row r="3405">
          <cell r="B3405" t="str">
            <v>47.05.240</v>
          </cell>
          <cell r="C3405" t="str">
            <v>Válvula globo em bronze, classe 125 libras para vapor e classe 200 libras para água, óleo e gás, DN= 2´</v>
          </cell>
          <cell r="D3405" t="str">
            <v>UN</v>
          </cell>
          <cell r="E3405">
            <v>560.1</v>
          </cell>
          <cell r="F3405">
            <v>25.12</v>
          </cell>
          <cell r="G3405">
            <v>585.22</v>
          </cell>
          <cell r="H3405">
            <v>15</v>
          </cell>
        </row>
        <row r="3406">
          <cell r="B3406" t="str">
            <v>47.05.260</v>
          </cell>
          <cell r="C3406" t="str">
            <v>Válvula de retenção de pé com crivo em bronze, DN= 3´</v>
          </cell>
          <cell r="D3406" t="str">
            <v>UN</v>
          </cell>
          <cell r="E3406">
            <v>528.38</v>
          </cell>
          <cell r="F3406">
            <v>25.12</v>
          </cell>
          <cell r="G3406">
            <v>553.5</v>
          </cell>
          <cell r="H3406">
            <v>15</v>
          </cell>
        </row>
        <row r="3407">
          <cell r="B3407" t="str">
            <v>47.05.270</v>
          </cell>
          <cell r="C3407" t="str">
            <v>Válvula de retenção de pé com crivo em bronze, DN= 4´</v>
          </cell>
          <cell r="D3407" t="str">
            <v>UN</v>
          </cell>
          <cell r="E3407">
            <v>1030.77</v>
          </cell>
          <cell r="F3407">
            <v>33.5</v>
          </cell>
          <cell r="G3407">
            <v>1064.27</v>
          </cell>
          <cell r="H3407">
            <v>15</v>
          </cell>
        </row>
        <row r="3408">
          <cell r="B3408" t="str">
            <v>47.05.280</v>
          </cell>
          <cell r="C3408" t="str">
            <v>Válvula globo angular de 45° em bronze, DN= 2 1/2´</v>
          </cell>
          <cell r="D3408" t="str">
            <v>UN</v>
          </cell>
          <cell r="E3408">
            <v>423</v>
          </cell>
          <cell r="F3408">
            <v>25.12</v>
          </cell>
          <cell r="G3408">
            <v>448.12</v>
          </cell>
          <cell r="H3408">
            <v>15</v>
          </cell>
        </row>
        <row r="3409">
          <cell r="B3409" t="str">
            <v>47.05.290</v>
          </cell>
          <cell r="C3409" t="str">
            <v>Válvula de gaveta em bronze, haste ascendente, classe 150 libras para vapor saturado e 300 libras para água, óleo e gás, DN= 1/2´</v>
          </cell>
          <cell r="D3409" t="str">
            <v>UN</v>
          </cell>
          <cell r="E3409">
            <v>165.69</v>
          </cell>
          <cell r="F3409">
            <v>13.96</v>
          </cell>
          <cell r="G3409">
            <v>179.65</v>
          </cell>
          <cell r="H3409">
            <v>15</v>
          </cell>
        </row>
        <row r="3410">
          <cell r="B3410" t="str">
            <v>47.05.296</v>
          </cell>
          <cell r="C3410" t="str">
            <v>Válvula de gaveta em bronze, haste ascendente, classe 150 libras para vapor saturado e 300 libras para água, óleo e gás, DN= 4´</v>
          </cell>
          <cell r="D3410" t="str">
            <v>UN</v>
          </cell>
          <cell r="E3410">
            <v>6260.71</v>
          </cell>
          <cell r="F3410">
            <v>33.5</v>
          </cell>
          <cell r="G3410">
            <v>6294.21</v>
          </cell>
          <cell r="H3410">
            <v>15</v>
          </cell>
        </row>
        <row r="3411">
          <cell r="B3411" t="str">
            <v>47.05.300</v>
          </cell>
          <cell r="C3411" t="str">
            <v>Válvula de gaveta em bronze, haste não ascendente, classe 150 libras para vapor saturado e 300 libras para água, óleo e gás, DN= 4´</v>
          </cell>
          <cell r="D3411" t="str">
            <v>UN</v>
          </cell>
          <cell r="E3411">
            <v>1648.31</v>
          </cell>
          <cell r="F3411">
            <v>33.5</v>
          </cell>
          <cell r="G3411">
            <v>1681.81</v>
          </cell>
          <cell r="H3411">
            <v>15</v>
          </cell>
        </row>
        <row r="3412">
          <cell r="B3412" t="str">
            <v>47.05.310</v>
          </cell>
          <cell r="C3412" t="str">
            <v>Válvula de gaveta em bronze, haste não ascendente, classe 150 libras para vapor saturado e 300 libras para água, óleo e gás, DN= 2´</v>
          </cell>
          <cell r="D3412" t="str">
            <v>UN</v>
          </cell>
          <cell r="E3412">
            <v>441.21</v>
          </cell>
          <cell r="F3412">
            <v>25.12</v>
          </cell>
          <cell r="G3412">
            <v>466.33</v>
          </cell>
          <cell r="H3412">
            <v>15</v>
          </cell>
        </row>
        <row r="3413">
          <cell r="B3413" t="str">
            <v>47.05.340</v>
          </cell>
          <cell r="C3413" t="str">
            <v>Válvula globo em bronze, classe 150 libras para vapor saturado e 300 libras para água, óleo e gás, DN= 3/4´</v>
          </cell>
          <cell r="D3413" t="str">
            <v>UN</v>
          </cell>
          <cell r="E3413">
            <v>215.83</v>
          </cell>
          <cell r="F3413">
            <v>25.12</v>
          </cell>
          <cell r="G3413">
            <v>240.95</v>
          </cell>
          <cell r="H3413">
            <v>15</v>
          </cell>
        </row>
        <row r="3414">
          <cell r="B3414" t="str">
            <v>47.05.350</v>
          </cell>
          <cell r="C3414" t="str">
            <v>Válvula globo em bronze, classe 150 libras para vapor saturado e 300 libras para água, óleo e gás, DN= 1´</v>
          </cell>
          <cell r="D3414" t="str">
            <v>UN</v>
          </cell>
          <cell r="E3414">
            <v>309.60000000000002</v>
          </cell>
          <cell r="F3414">
            <v>25.12</v>
          </cell>
          <cell r="G3414">
            <v>334.72</v>
          </cell>
          <cell r="H3414">
            <v>15</v>
          </cell>
        </row>
        <row r="3415">
          <cell r="B3415" t="str">
            <v>47.05.360</v>
          </cell>
          <cell r="C3415" t="str">
            <v>Válvula globo em bronze, classe 150 libras para vapor saturado e 300 libras para água, óleo e gás, DN= 1 1/2´</v>
          </cell>
          <cell r="D3415" t="str">
            <v>UN</v>
          </cell>
          <cell r="E3415">
            <v>604.1</v>
          </cell>
          <cell r="F3415">
            <v>25.12</v>
          </cell>
          <cell r="G3415">
            <v>629.22</v>
          </cell>
          <cell r="H3415">
            <v>15</v>
          </cell>
        </row>
        <row r="3416">
          <cell r="B3416" t="str">
            <v>47.05.370</v>
          </cell>
          <cell r="C3416" t="str">
            <v>Válvula globo em bronze, classe 150 libras para vapor saturado e 300 libras para água, óleo e gás, DN= 2´</v>
          </cell>
          <cell r="D3416" t="str">
            <v>UN</v>
          </cell>
          <cell r="E3416">
            <v>835.59</v>
          </cell>
          <cell r="F3416">
            <v>25.12</v>
          </cell>
          <cell r="G3416">
            <v>860.71</v>
          </cell>
          <cell r="H3416">
            <v>15</v>
          </cell>
        </row>
        <row r="3417">
          <cell r="B3417" t="str">
            <v>47.05.390</v>
          </cell>
          <cell r="C3417" t="str">
            <v>Válvula globo em bronze, classe 150 libras para vapor saturado e 300 libras para água, óleo e gás, DN= 2 1/2´</v>
          </cell>
          <cell r="D3417" t="str">
            <v>UN</v>
          </cell>
          <cell r="E3417">
            <v>1317.64</v>
          </cell>
          <cell r="F3417">
            <v>25.12</v>
          </cell>
          <cell r="G3417">
            <v>1342.76</v>
          </cell>
          <cell r="H3417">
            <v>15</v>
          </cell>
        </row>
        <row r="3418">
          <cell r="B3418" t="str">
            <v>47.05.392</v>
          </cell>
          <cell r="C3418" t="str">
            <v>Válvula globo em bronze, classe 150 libras para vapor saturado e 300 libras para água, óleo e gás, DN= 3´</v>
          </cell>
          <cell r="D3418" t="str">
            <v>UN</v>
          </cell>
          <cell r="E3418">
            <v>2403.41</v>
          </cell>
          <cell r="F3418">
            <v>33.5</v>
          </cell>
          <cell r="G3418">
            <v>2436.91</v>
          </cell>
          <cell r="H3418">
            <v>15</v>
          </cell>
        </row>
        <row r="3419">
          <cell r="B3419" t="str">
            <v>47.05.394</v>
          </cell>
          <cell r="C3419" t="str">
            <v>Válvula globo em bronze, classe 150 libras para vapor saturado e 300 libras para água, óleo e gás, DN= 4´</v>
          </cell>
          <cell r="D3419" t="str">
            <v>UN</v>
          </cell>
          <cell r="E3419">
            <v>6922.47</v>
          </cell>
          <cell r="F3419">
            <v>33.5</v>
          </cell>
          <cell r="G3419">
            <v>6955.97</v>
          </cell>
          <cell r="H3419">
            <v>15</v>
          </cell>
        </row>
        <row r="3420">
          <cell r="B3420" t="str">
            <v>47.05.398</v>
          </cell>
          <cell r="C3420" t="str">
            <v>Válvula de gaveta em bronze, haste não ascendente, classe 125 libras para vapor e classe 200 libras para água, óleo e gás, DN= 3/4´</v>
          </cell>
          <cell r="D3420" t="str">
            <v>UN</v>
          </cell>
          <cell r="E3420">
            <v>77.22</v>
          </cell>
          <cell r="F3420">
            <v>16.75</v>
          </cell>
          <cell r="G3420">
            <v>93.97</v>
          </cell>
          <cell r="H3420">
            <v>15</v>
          </cell>
        </row>
        <row r="3421">
          <cell r="B3421" t="str">
            <v>47.05.400</v>
          </cell>
          <cell r="C3421" t="str">
            <v>Válvula de gaveta em bronze, haste não ascendente, classe 125 libras para vapor e classe 200 libras para água, óleo e gás, DN= 1´</v>
          </cell>
          <cell r="D3421" t="str">
            <v>UN</v>
          </cell>
          <cell r="E3421">
            <v>96.86</v>
          </cell>
          <cell r="F3421">
            <v>25.12</v>
          </cell>
          <cell r="G3421">
            <v>121.98</v>
          </cell>
          <cell r="H3421">
            <v>15</v>
          </cell>
        </row>
        <row r="3422">
          <cell r="B3422" t="str">
            <v>47.05.406</v>
          </cell>
          <cell r="C3422" t="str">
            <v>Válvula de gaveta em bronze, haste não ascendente, classe 125 libras para vapor e classe 200 libras para água, óleo e gás, DN= 1.1/4´</v>
          </cell>
          <cell r="D3422" t="str">
            <v>UN</v>
          </cell>
          <cell r="E3422">
            <v>119.05</v>
          </cell>
          <cell r="F3422">
            <v>22.33</v>
          </cell>
          <cell r="G3422">
            <v>141.38</v>
          </cell>
          <cell r="H3422">
            <v>15</v>
          </cell>
        </row>
        <row r="3423">
          <cell r="B3423" t="str">
            <v>47.05.410</v>
          </cell>
          <cell r="C3423" t="str">
            <v>Válvula de gaveta em bronze, haste não ascendente, classe 125 libras para vapor e classe 200 libras para água, óleo e gás, DN= 1 1/2´</v>
          </cell>
          <cell r="D3423" t="str">
            <v>UN</v>
          </cell>
          <cell r="E3423">
            <v>129.18</v>
          </cell>
          <cell r="F3423">
            <v>25.12</v>
          </cell>
          <cell r="G3423">
            <v>154.30000000000001</v>
          </cell>
          <cell r="H3423">
            <v>15</v>
          </cell>
        </row>
        <row r="3424">
          <cell r="B3424" t="str">
            <v>47.05.420</v>
          </cell>
          <cell r="C3424" t="str">
            <v>Válvula de gaveta em bronze, haste não ascendente, classe 125 libras para vapor e classe 200 libras para água, óleo e gás, DN= 2 1/2´</v>
          </cell>
          <cell r="D3424" t="str">
            <v>UN</v>
          </cell>
          <cell r="E3424">
            <v>510.16</v>
          </cell>
          <cell r="F3424">
            <v>25.12</v>
          </cell>
          <cell r="G3424">
            <v>535.28</v>
          </cell>
          <cell r="H3424">
            <v>15</v>
          </cell>
        </row>
        <row r="3425">
          <cell r="B3425" t="str">
            <v>47.05.430</v>
          </cell>
          <cell r="C3425" t="str">
            <v>Válvula de gaveta em bronze, haste não ascendente, classe 125 libras para vapor e classe 200 libras para água, óleo e gás, DN= 3´</v>
          </cell>
          <cell r="D3425" t="str">
            <v>UN</v>
          </cell>
          <cell r="E3425">
            <v>710.51</v>
          </cell>
          <cell r="F3425">
            <v>25.12</v>
          </cell>
          <cell r="G3425">
            <v>735.63</v>
          </cell>
          <cell r="H3425">
            <v>15</v>
          </cell>
        </row>
        <row r="3426">
          <cell r="B3426" t="str">
            <v>47.05.450</v>
          </cell>
          <cell r="C3426" t="str">
            <v>Válvula redutora de pressão de ação direta em bronze, extremidade roscada, para água, ar, óleo e gás, PE= 200 psi e PS= 20 à 90 psi, DN= 1 1/4´</v>
          </cell>
          <cell r="D3426" t="str">
            <v>UN</v>
          </cell>
          <cell r="E3426">
            <v>6144.46</v>
          </cell>
          <cell r="F3426">
            <v>111.66</v>
          </cell>
          <cell r="G3426">
            <v>6256.12</v>
          </cell>
          <cell r="H3426">
            <v>15</v>
          </cell>
        </row>
        <row r="3427">
          <cell r="B3427" t="str">
            <v>47.05.460</v>
          </cell>
          <cell r="C3427" t="str">
            <v>Válvula redutora de pressão de ação direta em bronze, extremidade roscada, para água, ar, óleo e gás, PE= 200 psi e PS= 20 à 90 psi, DN= 2´</v>
          </cell>
          <cell r="D3427" t="str">
            <v>UN</v>
          </cell>
          <cell r="E3427">
            <v>7314.04</v>
          </cell>
          <cell r="F3427">
            <v>111.66</v>
          </cell>
          <cell r="G3427">
            <v>7425.7</v>
          </cell>
          <cell r="H3427">
            <v>15</v>
          </cell>
        </row>
        <row r="3428">
          <cell r="B3428" t="str">
            <v>47.05.580</v>
          </cell>
          <cell r="C3428" t="str">
            <v>Válvula de gaveta em bronze com fecho rápido, DN= 1 1/2´</v>
          </cell>
          <cell r="D3428" t="str">
            <v>UN</v>
          </cell>
          <cell r="E3428">
            <v>539.85</v>
          </cell>
          <cell r="F3428">
            <v>55.83</v>
          </cell>
          <cell r="G3428">
            <v>595.67999999999995</v>
          </cell>
          <cell r="H3428">
            <v>15</v>
          </cell>
        </row>
        <row r="3429">
          <cell r="B3429" t="str">
            <v>47.06</v>
          </cell>
          <cell r="C3429" t="str">
            <v>Registro e / ou valvula em ferro fundido</v>
          </cell>
          <cell r="D3429"/>
          <cell r="E3429"/>
          <cell r="F3429"/>
          <cell r="G3429"/>
          <cell r="H3429"/>
        </row>
        <row r="3430">
          <cell r="B3430" t="str">
            <v>47.06.030</v>
          </cell>
          <cell r="C3430" t="str">
            <v>Válvula de gaveta em ferro fundido, haste ascendente com flange, classe 125 libras, DN= 2´</v>
          </cell>
          <cell r="D3430" t="str">
            <v>UN</v>
          </cell>
          <cell r="E3430">
            <v>1420.86</v>
          </cell>
          <cell r="F3430">
            <v>69.790000000000006</v>
          </cell>
          <cell r="G3430">
            <v>1490.65</v>
          </cell>
          <cell r="H3430">
            <v>15</v>
          </cell>
        </row>
        <row r="3431">
          <cell r="B3431" t="str">
            <v>47.06.040</v>
          </cell>
          <cell r="C3431" t="str">
            <v>Válvula de retenção de pé com crivo em ferro fundido, flangeada, DN= 6´</v>
          </cell>
          <cell r="D3431" t="str">
            <v>UN</v>
          </cell>
          <cell r="E3431">
            <v>2325.6799999999998</v>
          </cell>
          <cell r="F3431">
            <v>195.41</v>
          </cell>
          <cell r="G3431">
            <v>2521.09</v>
          </cell>
          <cell r="H3431">
            <v>15</v>
          </cell>
        </row>
        <row r="3432">
          <cell r="B3432" t="str">
            <v>47.06.050</v>
          </cell>
          <cell r="C3432" t="str">
            <v>Válvula de retenção tipo portinhola dupla em ferro fundido, DN= 6´</v>
          </cell>
          <cell r="D3432" t="str">
            <v>UN</v>
          </cell>
          <cell r="E3432">
            <v>1402.38</v>
          </cell>
          <cell r="F3432">
            <v>195.41</v>
          </cell>
          <cell r="G3432">
            <v>1597.79</v>
          </cell>
          <cell r="H3432">
            <v>15</v>
          </cell>
        </row>
        <row r="3433">
          <cell r="B3433" t="str">
            <v>47.06.051</v>
          </cell>
          <cell r="C3433" t="str">
            <v>Válvula de retenção tipo portinhola simples em ferro fundido, flangeada, DN= 6´</v>
          </cell>
          <cell r="D3433" t="str">
            <v>UN</v>
          </cell>
          <cell r="E3433">
            <v>3702.42</v>
          </cell>
          <cell r="F3433">
            <v>195.41</v>
          </cell>
          <cell r="G3433">
            <v>3897.83</v>
          </cell>
          <cell r="H3433">
            <v>15</v>
          </cell>
        </row>
        <row r="3434">
          <cell r="B3434" t="str">
            <v>47.06.060</v>
          </cell>
          <cell r="C3434" t="str">
            <v>Válvula de gaveta em ferro fundido com bolsa, DN= 150 mm</v>
          </cell>
          <cell r="D3434" t="str">
            <v>UN</v>
          </cell>
          <cell r="E3434">
            <v>1733.04</v>
          </cell>
          <cell r="F3434">
            <v>111.66</v>
          </cell>
          <cell r="G3434">
            <v>1844.7</v>
          </cell>
          <cell r="H3434">
            <v>15</v>
          </cell>
        </row>
        <row r="3435">
          <cell r="B3435" t="str">
            <v>47.06.070</v>
          </cell>
          <cell r="C3435" t="str">
            <v>Válvula de gaveta em ferro fundido com bolsa, DN= 200 mm</v>
          </cell>
          <cell r="D3435" t="str">
            <v>UN</v>
          </cell>
          <cell r="E3435">
            <v>2961.06</v>
          </cell>
          <cell r="F3435">
            <v>111.66</v>
          </cell>
          <cell r="G3435">
            <v>3072.72</v>
          </cell>
          <cell r="H3435">
            <v>15</v>
          </cell>
        </row>
        <row r="3436">
          <cell r="B3436" t="str">
            <v>47.06.080</v>
          </cell>
          <cell r="C3436" t="str">
            <v>Válvula de retenção tipo portinhola simples em ferro fundido, DN= 4´</v>
          </cell>
          <cell r="D3436" t="str">
            <v>UN</v>
          </cell>
          <cell r="E3436">
            <v>990.96</v>
          </cell>
          <cell r="F3436">
            <v>111.66</v>
          </cell>
          <cell r="G3436">
            <v>1102.6199999999999</v>
          </cell>
          <cell r="H3436">
            <v>15</v>
          </cell>
        </row>
        <row r="3437">
          <cell r="B3437" t="str">
            <v>47.06.090</v>
          </cell>
          <cell r="C3437" t="str">
            <v>Válvula de retenção tipo portinhola dupla em ferro fundido, DN= 4´</v>
          </cell>
          <cell r="D3437" t="str">
            <v>UN</v>
          </cell>
          <cell r="E3437">
            <v>852.37</v>
          </cell>
          <cell r="F3437">
            <v>111.66</v>
          </cell>
          <cell r="G3437">
            <v>964.03</v>
          </cell>
          <cell r="H3437">
            <v>15</v>
          </cell>
        </row>
        <row r="3438">
          <cell r="B3438" t="str">
            <v>47.06.100</v>
          </cell>
          <cell r="C3438" t="str">
            <v>Válvula de segurança em ferro fundido rosqueada com pressão de ajuste 0,4 até 0,75kgf/cm², DN= 2´</v>
          </cell>
          <cell r="D3438" t="str">
            <v>UN</v>
          </cell>
          <cell r="E3438">
            <v>6721.72</v>
          </cell>
          <cell r="F3438">
            <v>69.790000000000006</v>
          </cell>
          <cell r="G3438">
            <v>6791.51</v>
          </cell>
          <cell r="H3438">
            <v>15</v>
          </cell>
        </row>
        <row r="3439">
          <cell r="B3439" t="str">
            <v>47.06.110</v>
          </cell>
          <cell r="C3439" t="str">
            <v>Válvula de segurança em ferro fundido rosqueada com pressão de ajuste 6,1 até 10,0kgf/cm², DN= 3/4´</v>
          </cell>
          <cell r="D3439" t="str">
            <v>UN</v>
          </cell>
          <cell r="E3439">
            <v>3367.7</v>
          </cell>
          <cell r="F3439">
            <v>33.5</v>
          </cell>
          <cell r="G3439">
            <v>3401.2</v>
          </cell>
          <cell r="H3439">
            <v>15</v>
          </cell>
        </row>
        <row r="3440">
          <cell r="B3440" t="str">
            <v>47.06.180</v>
          </cell>
          <cell r="C3440" t="str">
            <v>Válvula de gaveta em ferro fundido com bolsa, DN= 100mm</v>
          </cell>
          <cell r="D3440" t="str">
            <v>UN</v>
          </cell>
          <cell r="E3440">
            <v>1053.46</v>
          </cell>
          <cell r="F3440">
            <v>111.66</v>
          </cell>
          <cell r="G3440">
            <v>1165.1199999999999</v>
          </cell>
          <cell r="H3440">
            <v>15</v>
          </cell>
        </row>
        <row r="3441">
          <cell r="B3441" t="str">
            <v>47.06.310</v>
          </cell>
          <cell r="C3441" t="str">
            <v>Visor de fluxo com janela simples, corpo em ferro fundido ou aço carbono, DN = 1´</v>
          </cell>
          <cell r="D3441" t="str">
            <v>UN</v>
          </cell>
          <cell r="E3441">
            <v>907.63</v>
          </cell>
          <cell r="F3441">
            <v>41.87</v>
          </cell>
          <cell r="G3441">
            <v>949.5</v>
          </cell>
          <cell r="H3441">
            <v>15</v>
          </cell>
        </row>
        <row r="3442">
          <cell r="B3442" t="str">
            <v>47.06.320</v>
          </cell>
          <cell r="C3442" t="str">
            <v>Válvula de governo (retenção e alarme) completa, corpo em ferro fundido, classe 125 libras, DN= 4´</v>
          </cell>
          <cell r="D3442" t="str">
            <v>UN</v>
          </cell>
          <cell r="E3442">
            <v>6587.74</v>
          </cell>
          <cell r="F3442">
            <v>167.49</v>
          </cell>
          <cell r="G3442">
            <v>6755.23</v>
          </cell>
          <cell r="H3442">
            <v>15</v>
          </cell>
        </row>
        <row r="3443">
          <cell r="B3443" t="str">
            <v>47.06.330</v>
          </cell>
          <cell r="C3443" t="str">
            <v>Válvula de gaveta em ferro fundido, haste ascendente com flange, classe 125 libras, DN= 4´</v>
          </cell>
          <cell r="D3443" t="str">
            <v>UN</v>
          </cell>
          <cell r="E3443">
            <v>2226.7399999999998</v>
          </cell>
          <cell r="F3443">
            <v>111.66</v>
          </cell>
          <cell r="G3443">
            <v>2338.4</v>
          </cell>
          <cell r="H3443">
            <v>15</v>
          </cell>
        </row>
        <row r="3444">
          <cell r="B3444" t="str">
            <v>47.06.340</v>
          </cell>
          <cell r="C3444" t="str">
            <v>Válvula de gaveta em ferro fundido, haste ascendente com flange, classe 125 libras, DN= 6´</v>
          </cell>
          <cell r="D3444" t="str">
            <v>UN</v>
          </cell>
          <cell r="E3444">
            <v>3457.16</v>
          </cell>
          <cell r="F3444">
            <v>111.66</v>
          </cell>
          <cell r="G3444">
            <v>3568.82</v>
          </cell>
          <cell r="H3444">
            <v>15</v>
          </cell>
        </row>
        <row r="3445">
          <cell r="B3445" t="str">
            <v>47.06.350</v>
          </cell>
          <cell r="C3445" t="str">
            <v>Válvula de retenção vertical em ferro fundido com flange, classe 125 libras, DN= 4´</v>
          </cell>
          <cell r="D3445" t="str">
            <v>UN</v>
          </cell>
          <cell r="E3445">
            <v>2325.27</v>
          </cell>
          <cell r="F3445">
            <v>111.66</v>
          </cell>
          <cell r="G3445">
            <v>2436.9299999999998</v>
          </cell>
          <cell r="H3445">
            <v>15</v>
          </cell>
        </row>
        <row r="3446">
          <cell r="B3446" t="str">
            <v>47.07</v>
          </cell>
          <cell r="C3446" t="str">
            <v>Registro e / ou valvula em aco carbono fundido</v>
          </cell>
          <cell r="D3446"/>
          <cell r="E3446"/>
          <cell r="F3446"/>
          <cell r="G3446"/>
          <cell r="H3446"/>
        </row>
        <row r="3447">
          <cell r="B3447" t="str">
            <v>47.07.010</v>
          </cell>
          <cell r="C3447" t="str">
            <v>Válvula de esfera em aço carbono fundido, passagem plena, extremidades rosqueáveis, classe 300 libras para vapor e classe 600 libras para água, óleo e gás, DN= 1/2"</v>
          </cell>
          <cell r="D3447" t="str">
            <v>UN</v>
          </cell>
          <cell r="E3447">
            <v>94.66</v>
          </cell>
          <cell r="F3447">
            <v>25.12</v>
          </cell>
          <cell r="G3447">
            <v>119.78</v>
          </cell>
          <cell r="H3447">
            <v>15</v>
          </cell>
        </row>
        <row r="3448">
          <cell r="B3448" t="str">
            <v>47.07.020</v>
          </cell>
          <cell r="C3448" t="str">
            <v>Válvula de esfera em aço carbono fundido, passagem plena, extremidades rosqueáveis, classe 300 libras para vapor e classe 600 libras para água, óleo e gás, DN= 3/4"</v>
          </cell>
          <cell r="D3448" t="str">
            <v>UN</v>
          </cell>
          <cell r="E3448">
            <v>128.84</v>
          </cell>
          <cell r="F3448">
            <v>33.5</v>
          </cell>
          <cell r="G3448">
            <v>162.34</v>
          </cell>
          <cell r="H3448">
            <v>15</v>
          </cell>
        </row>
        <row r="3449">
          <cell r="B3449" t="str">
            <v>47.07.030</v>
          </cell>
          <cell r="C3449" t="str">
            <v>Válvula de esfera em aço carbono fundido, passagem plena, extremidades rosqueáveis, classe 300 libras para vapor e classe 600 libras para água, óleo e gás, DN= 1"</v>
          </cell>
          <cell r="D3449" t="str">
            <v>UN</v>
          </cell>
          <cell r="E3449">
            <v>190.14</v>
          </cell>
          <cell r="F3449">
            <v>41.87</v>
          </cell>
          <cell r="G3449">
            <v>232.01</v>
          </cell>
          <cell r="H3449">
            <v>15</v>
          </cell>
        </row>
        <row r="3450">
          <cell r="B3450" t="str">
            <v>47.07.031</v>
          </cell>
          <cell r="C3450" t="str">
            <v>Válvula de esfera em aço carbono fundido, passagem plena, extremidades rosqueáveis, classe 300 libras para vapor e classe 600 libras para água, óleo e gás, DN= 1.1/4"</v>
          </cell>
          <cell r="D3450" t="str">
            <v>UN</v>
          </cell>
          <cell r="E3450">
            <v>260.56</v>
          </cell>
          <cell r="F3450">
            <v>44.67</v>
          </cell>
          <cell r="G3450">
            <v>305.23</v>
          </cell>
          <cell r="H3450">
            <v>15</v>
          </cell>
        </row>
        <row r="3451">
          <cell r="B3451" t="str">
            <v>47.07.090</v>
          </cell>
          <cell r="C3451" t="str">
            <v>Válvula de esfera em aço carbono fundido, passagem plena, extremidades rosqueáveis, classe 300 libras para vapor saturado, DN= 2"</v>
          </cell>
          <cell r="D3451" t="str">
            <v>UN</v>
          </cell>
          <cell r="E3451">
            <v>546.83000000000004</v>
          </cell>
          <cell r="F3451">
            <v>69.790000000000006</v>
          </cell>
          <cell r="G3451">
            <v>616.62</v>
          </cell>
          <cell r="H3451">
            <v>15</v>
          </cell>
        </row>
        <row r="3452">
          <cell r="B3452" t="str">
            <v>47.09</v>
          </cell>
          <cell r="C3452" t="str">
            <v>Registro e / ou valvula em aco carbono forjado</v>
          </cell>
          <cell r="D3452"/>
          <cell r="E3452"/>
          <cell r="F3452"/>
          <cell r="G3452"/>
          <cell r="H3452"/>
        </row>
        <row r="3453">
          <cell r="B3453" t="str">
            <v>47.09.010</v>
          </cell>
          <cell r="C3453" t="str">
            <v>Válvula globo em aço carbono forjado, classe 800 libras para vapor e classe 2000 libras para água, óleo e gás, DN= 3/4´</v>
          </cell>
          <cell r="D3453" t="str">
            <v>UN</v>
          </cell>
          <cell r="E3453">
            <v>417.39</v>
          </cell>
          <cell r="F3453">
            <v>33.5</v>
          </cell>
          <cell r="G3453">
            <v>450.89</v>
          </cell>
          <cell r="H3453">
            <v>15</v>
          </cell>
        </row>
        <row r="3454">
          <cell r="B3454" t="str">
            <v>47.09.020</v>
          </cell>
          <cell r="C3454" t="str">
            <v>Válvula globo em aço carbono forjado, classe 800 libras para vapor e classe 2000 libras para água, óleo e gás, DN= 1´</v>
          </cell>
          <cell r="D3454" t="str">
            <v>UN</v>
          </cell>
          <cell r="E3454">
            <v>525.38</v>
          </cell>
          <cell r="F3454">
            <v>41.87</v>
          </cell>
          <cell r="G3454">
            <v>567.25</v>
          </cell>
          <cell r="H3454">
            <v>15</v>
          </cell>
        </row>
        <row r="3455">
          <cell r="B3455" t="str">
            <v>47.09.030</v>
          </cell>
          <cell r="C3455" t="str">
            <v>Válvula globo em aço carbono forjado, classe 800 libras para vapor e classe 2000 libras para água, óleo e gás, DN= 1 1/2´</v>
          </cell>
          <cell r="D3455" t="str">
            <v>UN</v>
          </cell>
          <cell r="E3455">
            <v>1039.3900000000001</v>
          </cell>
          <cell r="F3455">
            <v>55.83</v>
          </cell>
          <cell r="G3455">
            <v>1095.22</v>
          </cell>
          <cell r="H3455">
            <v>15</v>
          </cell>
        </row>
        <row r="3456">
          <cell r="B3456" t="str">
            <v>47.09.040</v>
          </cell>
          <cell r="C3456" t="str">
            <v>Válvula globo em aço carbono forjado, classe 800 libras para vapor e classe 2000 libras para água, óleo e gás, DN= 2´</v>
          </cell>
          <cell r="D3456" t="str">
            <v>UN</v>
          </cell>
          <cell r="E3456">
            <v>1343.31</v>
          </cell>
          <cell r="F3456">
            <v>69.790000000000006</v>
          </cell>
          <cell r="G3456">
            <v>1413.1</v>
          </cell>
          <cell r="H3456">
            <v>15</v>
          </cell>
        </row>
        <row r="3457">
          <cell r="B3457" t="str">
            <v>47.10</v>
          </cell>
          <cell r="C3457" t="str">
            <v>Registro e / ou valvula em aco inoxidavel forjado</v>
          </cell>
          <cell r="D3457"/>
          <cell r="E3457"/>
          <cell r="F3457"/>
          <cell r="G3457"/>
          <cell r="H3457"/>
        </row>
        <row r="3458">
          <cell r="B3458" t="str">
            <v>47.10.010</v>
          </cell>
          <cell r="C3458" t="str">
            <v>Purgador termodinâmico com filtro incorporado, em aço inoxidável forjado, pressão de 0,25 a 42 kg/cm², temperatura até 425°C, DN= 1/2´</v>
          </cell>
          <cell r="D3458" t="str">
            <v>UN</v>
          </cell>
          <cell r="E3458">
            <v>596.30999999999995</v>
          </cell>
          <cell r="F3458">
            <v>25.12</v>
          </cell>
          <cell r="G3458">
            <v>621.42999999999995</v>
          </cell>
          <cell r="H3458">
            <v>15</v>
          </cell>
        </row>
        <row r="3459">
          <cell r="B3459" t="str">
            <v>47.11</v>
          </cell>
          <cell r="C3459" t="str">
            <v>Aparelho de medicao e controle</v>
          </cell>
          <cell r="D3459"/>
          <cell r="E3459"/>
          <cell r="F3459"/>
          <cell r="G3459"/>
          <cell r="H3459"/>
        </row>
        <row r="3460">
          <cell r="B3460" t="str">
            <v>47.11.021</v>
          </cell>
          <cell r="C3460" t="str">
            <v>Pressostato diferencial ajustável mecânico, montagem inferior com diâmetro de 1/2" e/ou 1/4", faixa de operação até 16 bar</v>
          </cell>
          <cell r="D3460" t="str">
            <v>UN</v>
          </cell>
          <cell r="E3460">
            <v>493.56</v>
          </cell>
          <cell r="F3460">
            <v>116.87</v>
          </cell>
          <cell r="G3460">
            <v>610.42999999999995</v>
          </cell>
          <cell r="H3460">
            <v>15</v>
          </cell>
        </row>
        <row r="3461">
          <cell r="B3461" t="str">
            <v>47.11.080</v>
          </cell>
          <cell r="C3461" t="str">
            <v>Termômetro bimetálico, mostrador com 4´, saída angular, escala 0-100°C</v>
          </cell>
          <cell r="D3461" t="str">
            <v>UN</v>
          </cell>
          <cell r="E3461">
            <v>204.04</v>
          </cell>
          <cell r="F3461">
            <v>11.16</v>
          </cell>
          <cell r="G3461">
            <v>215.2</v>
          </cell>
          <cell r="H3461">
            <v>15</v>
          </cell>
        </row>
        <row r="3462">
          <cell r="B3462" t="str">
            <v>47.11.100</v>
          </cell>
          <cell r="C3462" t="str">
            <v>Manômetro com mostrador de 4´, escalas: 0-4 / 0-7 / 0-10 / 0-17 / 0-21 / 0-28 kg/cm²</v>
          </cell>
          <cell r="D3462" t="str">
            <v>UN</v>
          </cell>
          <cell r="E3462">
            <v>244.82</v>
          </cell>
          <cell r="F3462">
            <v>27.92</v>
          </cell>
          <cell r="G3462">
            <v>272.74</v>
          </cell>
          <cell r="H3462">
            <v>15</v>
          </cell>
        </row>
        <row r="3463">
          <cell r="B3463" t="str">
            <v>47.11.111</v>
          </cell>
          <cell r="C3463" t="str">
            <v>Pressostato diferencial ajustável, caixa à prova de água, unidade sensora em aço inoxidável 316, faixa de operação entre 1,4 a 14 bar, para fluídos corrosivos, DN=1/2´</v>
          </cell>
          <cell r="D3463" t="str">
            <v>UN</v>
          </cell>
          <cell r="E3463">
            <v>13308.16</v>
          </cell>
          <cell r="F3463">
            <v>116.87</v>
          </cell>
          <cell r="G3463">
            <v>13425.03</v>
          </cell>
          <cell r="H3463">
            <v>15</v>
          </cell>
        </row>
        <row r="3464">
          <cell r="B3464" t="str">
            <v>47.12</v>
          </cell>
          <cell r="C3464" t="str">
            <v>Registro e / ou valvula em ferro ductil</v>
          </cell>
          <cell r="D3464"/>
          <cell r="E3464"/>
          <cell r="F3464"/>
          <cell r="G3464"/>
          <cell r="H3464"/>
        </row>
        <row r="3465">
          <cell r="B3465" t="str">
            <v>47.12.040</v>
          </cell>
          <cell r="C3465" t="str">
            <v>Válvula de gaveta em ferro dúctil com flanges, classe PN-10, DN= 200mm</v>
          </cell>
          <cell r="D3465" t="str">
            <v>UN</v>
          </cell>
          <cell r="E3465">
            <v>3150.88</v>
          </cell>
          <cell r="F3465">
            <v>193.28</v>
          </cell>
          <cell r="G3465">
            <v>3344.16</v>
          </cell>
          <cell r="H3465">
            <v>15</v>
          </cell>
        </row>
        <row r="3466">
          <cell r="B3466" t="str">
            <v>47.12.270</v>
          </cell>
          <cell r="C3466" t="str">
            <v>Válvula de gaveta em ferro dúctil com flanges, classe PN-10, DN= 80mm</v>
          </cell>
          <cell r="D3466" t="str">
            <v>UN</v>
          </cell>
          <cell r="E3466">
            <v>1075.72</v>
          </cell>
          <cell r="F3466">
            <v>193.28</v>
          </cell>
          <cell r="G3466">
            <v>1269</v>
          </cell>
          <cell r="H3466">
            <v>15</v>
          </cell>
        </row>
        <row r="3467">
          <cell r="B3467" t="str">
            <v>47.12.280</v>
          </cell>
          <cell r="C3467" t="str">
            <v>Válvula globo auto-operada hidraulicamente, em ferro dúctil, classe PN-10/16, DN= 50mm</v>
          </cell>
          <cell r="D3467" t="str">
            <v>UN</v>
          </cell>
          <cell r="E3467">
            <v>1208.99</v>
          </cell>
          <cell r="F3467">
            <v>69.790000000000006</v>
          </cell>
          <cell r="G3467">
            <v>1278.78</v>
          </cell>
          <cell r="H3467">
            <v>15</v>
          </cell>
        </row>
        <row r="3468">
          <cell r="B3468" t="str">
            <v>47.12.290</v>
          </cell>
          <cell r="C3468" t="str">
            <v>Válvula globo auto-operada hidraulicamente, comandada por solenóide, em ferro dúctil, classe PN-10, DN= 50mm</v>
          </cell>
          <cell r="D3468" t="str">
            <v>UN</v>
          </cell>
          <cell r="E3468">
            <v>1602.38</v>
          </cell>
          <cell r="F3468">
            <v>125.62</v>
          </cell>
          <cell r="G3468">
            <v>1728</v>
          </cell>
          <cell r="H3468">
            <v>15</v>
          </cell>
        </row>
        <row r="3469">
          <cell r="B3469" t="str">
            <v>47.12.300</v>
          </cell>
          <cell r="C3469" t="str">
            <v>Válvula globo auto-operada hidraulicamente, comandada por solenóide, em ferro dúctil, classe PN-10, DN= 100mm</v>
          </cell>
          <cell r="D3469" t="str">
            <v>UN</v>
          </cell>
          <cell r="E3469">
            <v>2365.4</v>
          </cell>
          <cell r="F3469">
            <v>125.62</v>
          </cell>
          <cell r="G3469">
            <v>2491.02</v>
          </cell>
          <cell r="H3469">
            <v>15</v>
          </cell>
        </row>
        <row r="3470">
          <cell r="B3470" t="str">
            <v>47.12.310</v>
          </cell>
          <cell r="C3470" t="str">
            <v>Válvula de gaveta em ferro dúctil com flanges, classe PN-10, DN= 300mm</v>
          </cell>
          <cell r="D3470" t="str">
            <v>UN</v>
          </cell>
          <cell r="E3470">
            <v>7306.7</v>
          </cell>
          <cell r="F3470">
            <v>193.28</v>
          </cell>
          <cell r="G3470">
            <v>7499.98</v>
          </cell>
          <cell r="H3470">
            <v>15</v>
          </cell>
        </row>
        <row r="3471">
          <cell r="B3471" t="str">
            <v>47.12.320</v>
          </cell>
          <cell r="C3471" t="str">
            <v>Válvula de gaveta em ferro dúctil com flanges, classe PN-10, DN= 100mm</v>
          </cell>
          <cell r="D3471" t="str">
            <v>UN</v>
          </cell>
          <cell r="E3471">
            <v>1300.1099999999999</v>
          </cell>
          <cell r="F3471">
            <v>193.28</v>
          </cell>
          <cell r="G3471">
            <v>1493.39</v>
          </cell>
          <cell r="H3471">
            <v>15</v>
          </cell>
        </row>
        <row r="3472">
          <cell r="B3472" t="str">
            <v>47.12.330</v>
          </cell>
          <cell r="C3472" t="str">
            <v>Válvula de gaveta em ferro dúctil com flanges, classe PN-10, DN= 150mm</v>
          </cell>
          <cell r="D3472" t="str">
            <v>UN</v>
          </cell>
          <cell r="E3472">
            <v>1992.49</v>
          </cell>
          <cell r="F3472">
            <v>193.28</v>
          </cell>
          <cell r="G3472">
            <v>2185.77</v>
          </cell>
          <cell r="H3472">
            <v>15</v>
          </cell>
        </row>
        <row r="3473">
          <cell r="B3473" t="str">
            <v>47.12.340</v>
          </cell>
          <cell r="C3473" t="str">
            <v>Ventosa simples rosqueada em ferro dúctil, classe PN-25, DN= 3/4´</v>
          </cell>
          <cell r="D3473" t="str">
            <v>UN</v>
          </cell>
          <cell r="E3473">
            <v>1138.82</v>
          </cell>
          <cell r="F3473">
            <v>16.75</v>
          </cell>
          <cell r="G3473">
            <v>1155.57</v>
          </cell>
          <cell r="H3473">
            <v>15</v>
          </cell>
        </row>
        <row r="3474">
          <cell r="B3474" t="str">
            <v>47.12.350</v>
          </cell>
          <cell r="C3474" t="str">
            <v>Ventosa de tríplice função em ferro dúctil flangeada, classe PN-10/16/25, DN= 50mm</v>
          </cell>
          <cell r="D3474" t="str">
            <v>UN</v>
          </cell>
          <cell r="E3474">
            <v>2919.87</v>
          </cell>
          <cell r="F3474">
            <v>24.56</v>
          </cell>
          <cell r="G3474">
            <v>2944.43</v>
          </cell>
          <cell r="H3474">
            <v>15</v>
          </cell>
        </row>
        <row r="3475">
          <cell r="B3475" t="str">
            <v>47.14</v>
          </cell>
          <cell r="C3475" t="str">
            <v>Registro e / ou valvula em PVC rigido ou ABS</v>
          </cell>
          <cell r="D3475"/>
          <cell r="E3475"/>
          <cell r="F3475"/>
          <cell r="G3475"/>
          <cell r="H3475"/>
        </row>
        <row r="3476">
          <cell r="B3476" t="str">
            <v>47.14.020</v>
          </cell>
          <cell r="C3476" t="str">
            <v>Registro de pressão em PVC rígido, soldável, DN= 25mm (3/4´)</v>
          </cell>
          <cell r="D3476" t="str">
            <v>UN</v>
          </cell>
          <cell r="E3476">
            <v>12.95</v>
          </cell>
          <cell r="F3476">
            <v>25.12</v>
          </cell>
          <cell r="G3476">
            <v>38.07</v>
          </cell>
          <cell r="H3476">
            <v>15</v>
          </cell>
        </row>
        <row r="3477">
          <cell r="B3477" t="str">
            <v>47.14.200</v>
          </cell>
          <cell r="C3477" t="str">
            <v>Registro regulador de vazão para torneira, misturador e bidê, em ABS com canopla, DN= 1/2´</v>
          </cell>
          <cell r="D3477" t="str">
            <v>UN</v>
          </cell>
          <cell r="E3477">
            <v>56.07</v>
          </cell>
          <cell r="F3477">
            <v>25.12</v>
          </cell>
          <cell r="G3477">
            <v>81.19</v>
          </cell>
          <cell r="H3477">
            <v>15</v>
          </cell>
        </row>
        <row r="3478">
          <cell r="B3478" t="str">
            <v>47.20</v>
          </cell>
          <cell r="C3478" t="str">
            <v>Reparos, conservacoes e complementos - GRUPO 47</v>
          </cell>
          <cell r="D3478"/>
          <cell r="E3478"/>
          <cell r="F3478"/>
          <cell r="G3478"/>
          <cell r="H3478"/>
        </row>
        <row r="3479">
          <cell r="B3479" t="str">
            <v>47.20.010</v>
          </cell>
          <cell r="C3479" t="str">
            <v>Pigtail em latão para manômetro, DN= 1/2´</v>
          </cell>
          <cell r="D3479" t="str">
            <v>UN</v>
          </cell>
          <cell r="E3479">
            <v>130.41</v>
          </cell>
          <cell r="F3479">
            <v>8.3800000000000008</v>
          </cell>
          <cell r="G3479">
            <v>138.79</v>
          </cell>
          <cell r="H3479">
            <v>15</v>
          </cell>
        </row>
        <row r="3480">
          <cell r="B3480" t="str">
            <v>47.20.020</v>
          </cell>
          <cell r="C3480" t="str">
            <v>Filtro ´Y´ em bronze para gás combustível, DN= 2´</v>
          </cell>
          <cell r="D3480" t="str">
            <v>UN</v>
          </cell>
          <cell r="E3480">
            <v>534.41999999999996</v>
          </cell>
          <cell r="F3480">
            <v>69.790000000000006</v>
          </cell>
          <cell r="G3480">
            <v>604.21</v>
          </cell>
          <cell r="H3480">
            <v>15</v>
          </cell>
        </row>
        <row r="3481">
          <cell r="B3481" t="str">
            <v>47.20.030</v>
          </cell>
          <cell r="C3481" t="str">
            <v>Filtro ´Y´ em ferro fundido, classe 125 libras para vapor saturado, com extremidades rosqueáveis, DN= 2´</v>
          </cell>
          <cell r="D3481" t="str">
            <v>UN</v>
          </cell>
          <cell r="E3481">
            <v>489.33</v>
          </cell>
          <cell r="F3481">
            <v>69.790000000000006</v>
          </cell>
          <cell r="G3481">
            <v>559.12</v>
          </cell>
          <cell r="H3481">
            <v>15</v>
          </cell>
        </row>
        <row r="3482">
          <cell r="B3482" t="str">
            <v>47.20.070</v>
          </cell>
          <cell r="C3482" t="str">
            <v>Pigtail flexível, revestido com borracha sintética resistente, DN= 7/16´ comprimento até 1,00 m</v>
          </cell>
          <cell r="D3482" t="str">
            <v>UN</v>
          </cell>
          <cell r="E3482">
            <v>24.44</v>
          </cell>
          <cell r="F3482">
            <v>11.78</v>
          </cell>
          <cell r="G3482">
            <v>36.22</v>
          </cell>
          <cell r="H3482">
            <v>15</v>
          </cell>
        </row>
        <row r="3483">
          <cell r="B3483" t="str">
            <v>47.20.080</v>
          </cell>
          <cell r="C3483" t="str">
            <v>Regulador de primeiro estágio de alta pressão até 2 kgf/cm², vazão de 90 kg GLP/hora</v>
          </cell>
          <cell r="D3483" t="str">
            <v>UN</v>
          </cell>
          <cell r="E3483">
            <v>614.12</v>
          </cell>
          <cell r="F3483">
            <v>39.270000000000003</v>
          </cell>
          <cell r="G3483">
            <v>653.39</v>
          </cell>
          <cell r="H3483">
            <v>15</v>
          </cell>
        </row>
        <row r="3484">
          <cell r="B3484" t="str">
            <v>47.20.100</v>
          </cell>
          <cell r="C3484" t="str">
            <v>Regulador de primeiro estágio de alta pressão até 1,3 kgf/cm², vazão de 50 kg GLP/hora</v>
          </cell>
          <cell r="D3484" t="str">
            <v>UN</v>
          </cell>
          <cell r="E3484">
            <v>320.01</v>
          </cell>
          <cell r="F3484">
            <v>39.270000000000003</v>
          </cell>
          <cell r="G3484">
            <v>359.28</v>
          </cell>
          <cell r="H3484">
            <v>15</v>
          </cell>
        </row>
        <row r="3485">
          <cell r="B3485" t="str">
            <v>47.20.120</v>
          </cell>
          <cell r="C3485" t="str">
            <v>Regulador de segundo estágio para gás, uso industrial, vazão até 12 kg GLP/hora</v>
          </cell>
          <cell r="D3485" t="str">
            <v>UN</v>
          </cell>
          <cell r="E3485">
            <v>98.25</v>
          </cell>
          <cell r="F3485">
            <v>27.92</v>
          </cell>
          <cell r="G3485">
            <v>126.17</v>
          </cell>
          <cell r="H3485">
            <v>15</v>
          </cell>
        </row>
        <row r="3486">
          <cell r="B3486" t="str">
            <v>47.20.181</v>
          </cell>
          <cell r="C3486" t="str">
            <v>Filtro Y em aço carbono, classe 150 libras, conexões flangeadas, DN= 4´</v>
          </cell>
          <cell r="D3486" t="str">
            <v>UN</v>
          </cell>
          <cell r="E3486">
            <v>4184.22</v>
          </cell>
          <cell r="F3486">
            <v>167.49</v>
          </cell>
          <cell r="G3486">
            <v>4351.71</v>
          </cell>
          <cell r="H3486">
            <v>15</v>
          </cell>
        </row>
        <row r="3487">
          <cell r="B3487" t="str">
            <v>47.20.190</v>
          </cell>
          <cell r="C3487" t="str">
            <v>Chave de fluxo tipo palheta para tubulação de líquidos</v>
          </cell>
          <cell r="D3487" t="str">
            <v>UN</v>
          </cell>
          <cell r="E3487">
            <v>128.22999999999999</v>
          </cell>
          <cell r="F3487">
            <v>22.33</v>
          </cell>
          <cell r="G3487">
            <v>150.56</v>
          </cell>
          <cell r="H3487">
            <v>15</v>
          </cell>
        </row>
        <row r="3488">
          <cell r="B3488" t="str">
            <v>47.20.300</v>
          </cell>
          <cell r="C3488" t="str">
            <v>Chave de fluxo de água com retardo para tubulações com diâmetro nominal de 1´ a 6´ - conexão BSP</v>
          </cell>
          <cell r="D3488" t="str">
            <v>UN</v>
          </cell>
          <cell r="E3488">
            <v>463.02</v>
          </cell>
          <cell r="F3488">
            <v>66.239999999999995</v>
          </cell>
          <cell r="G3488">
            <v>529.26</v>
          </cell>
          <cell r="H3488">
            <v>15</v>
          </cell>
        </row>
        <row r="3489">
          <cell r="B3489" t="str">
            <v>47.20.320</v>
          </cell>
          <cell r="C3489" t="str">
            <v>Filtro ´Y´ corpo em bronze, pressão de serviço até 20,7 bar (PN 20), DN= 1 1/2´</v>
          </cell>
          <cell r="D3489" t="str">
            <v>UN</v>
          </cell>
          <cell r="E3489">
            <v>325.08999999999997</v>
          </cell>
          <cell r="F3489">
            <v>69.790000000000006</v>
          </cell>
          <cell r="G3489">
            <v>394.88</v>
          </cell>
          <cell r="H3489">
            <v>15</v>
          </cell>
        </row>
        <row r="3490">
          <cell r="B3490" t="str">
            <v>47.20.330</v>
          </cell>
          <cell r="C3490" t="str">
            <v>Filtro ´Y´ corpo em bronze, pressão de serviço até 20,7 bar (PN 20), DN= 2´</v>
          </cell>
          <cell r="D3490" t="str">
            <v>UN</v>
          </cell>
          <cell r="E3490">
            <v>416.32</v>
          </cell>
          <cell r="F3490">
            <v>69.790000000000006</v>
          </cell>
          <cell r="G3490">
            <v>486.11</v>
          </cell>
          <cell r="H3490">
            <v>15</v>
          </cell>
        </row>
        <row r="3491">
          <cell r="B3491" t="str">
            <v>48</v>
          </cell>
          <cell r="C3491" t="str">
            <v>RESERVATORIO E TANQUE PARA LIQUIDOS E GASES</v>
          </cell>
          <cell r="D3491"/>
          <cell r="E3491"/>
          <cell r="F3491"/>
          <cell r="G3491"/>
          <cell r="H3491"/>
        </row>
        <row r="3492">
          <cell r="B3492" t="str">
            <v>48.02</v>
          </cell>
          <cell r="C3492" t="str">
            <v>Reservatorio em material sintetico</v>
          </cell>
          <cell r="D3492"/>
          <cell r="E3492"/>
          <cell r="F3492"/>
          <cell r="G3492"/>
          <cell r="H3492"/>
        </row>
        <row r="3493">
          <cell r="B3493" t="str">
            <v>48.02.008</v>
          </cell>
          <cell r="C3493" t="str">
            <v>Reservatório de fibra de vidro - capacidade de 15.000 litros</v>
          </cell>
          <cell r="D3493" t="str">
            <v>un</v>
          </cell>
          <cell r="E3493">
            <v>9073.5300000000007</v>
          </cell>
          <cell r="F3493">
            <v>123.96</v>
          </cell>
          <cell r="G3493">
            <v>9197.49</v>
          </cell>
          <cell r="H3493">
            <v>15</v>
          </cell>
        </row>
        <row r="3494">
          <cell r="B3494" t="str">
            <v>48.02.009</v>
          </cell>
          <cell r="C3494" t="str">
            <v>Reservatório de fibra de vidro - capacidade de 20.000 litros</v>
          </cell>
          <cell r="D3494" t="str">
            <v>un</v>
          </cell>
          <cell r="E3494">
            <v>11426.72</v>
          </cell>
          <cell r="F3494">
            <v>169.38</v>
          </cell>
          <cell r="G3494">
            <v>11596.1</v>
          </cell>
          <cell r="H3494">
            <v>15</v>
          </cell>
        </row>
        <row r="3495">
          <cell r="B3495" t="str">
            <v>48.02.204</v>
          </cell>
          <cell r="C3495" t="str">
            <v>Reservatório em polietileno com tampa de encaixar - capacidade de 2.000 litros</v>
          </cell>
          <cell r="D3495" t="str">
            <v>un</v>
          </cell>
          <cell r="E3495">
            <v>1067.5899999999999</v>
          </cell>
          <cell r="F3495">
            <v>67.19</v>
          </cell>
          <cell r="G3495">
            <v>1134.78</v>
          </cell>
          <cell r="H3495">
            <v>15</v>
          </cell>
        </row>
        <row r="3496">
          <cell r="B3496" t="str">
            <v>48.02.205</v>
          </cell>
          <cell r="C3496" t="str">
            <v>Reservatório em polietileno com tampa de encaixar - capacidade de 3.000 litros</v>
          </cell>
          <cell r="D3496" t="str">
            <v>un</v>
          </cell>
          <cell r="E3496">
            <v>1961.14</v>
          </cell>
          <cell r="F3496">
            <v>67.19</v>
          </cell>
          <cell r="G3496">
            <v>2028.33</v>
          </cell>
          <cell r="H3496">
            <v>15</v>
          </cell>
        </row>
        <row r="3497">
          <cell r="B3497" t="str">
            <v>48.02.206</v>
          </cell>
          <cell r="C3497" t="str">
            <v>Reservatório em polietileno com tampa de encaixar - capacidade de 5.000 litros</v>
          </cell>
          <cell r="D3497" t="str">
            <v>un</v>
          </cell>
          <cell r="E3497">
            <v>3095.4</v>
          </cell>
          <cell r="F3497">
            <v>78.540000000000006</v>
          </cell>
          <cell r="G3497">
            <v>3173.94</v>
          </cell>
          <cell r="H3497">
            <v>15</v>
          </cell>
        </row>
        <row r="3498">
          <cell r="B3498" t="str">
            <v>48.02.207</v>
          </cell>
          <cell r="C3498" t="str">
            <v>Reservatório em polietileno com tampa de encaixar - capacidade de 10.000 litros</v>
          </cell>
          <cell r="D3498" t="str">
            <v>un</v>
          </cell>
          <cell r="E3498">
            <v>5583.41</v>
          </cell>
          <cell r="F3498">
            <v>101.25</v>
          </cell>
          <cell r="G3498">
            <v>5684.66</v>
          </cell>
          <cell r="H3498">
            <v>15</v>
          </cell>
        </row>
        <row r="3499">
          <cell r="B3499" t="str">
            <v>48.02.300</v>
          </cell>
          <cell r="C3499" t="str">
            <v>Reservatório em polietileno de alta densidade (cisterna) com antioxidante e proteção contra raios ultravioleta (UV) - capacidade de 5.000 litros</v>
          </cell>
          <cell r="D3499" t="str">
            <v>un</v>
          </cell>
          <cell r="E3499">
            <v>7000.71</v>
          </cell>
          <cell r="F3499">
            <v>89.9</v>
          </cell>
          <cell r="G3499">
            <v>7090.61</v>
          </cell>
          <cell r="H3499">
            <v>15</v>
          </cell>
        </row>
        <row r="3500">
          <cell r="B3500" t="str">
            <v>48.02.310</v>
          </cell>
          <cell r="C3500" t="str">
            <v>Reservatório em polietileno de alta densidade (cisterna) com antioxidante e proteção contra raios ultravioleta (UV) - capacidade de 10.000 litros</v>
          </cell>
          <cell r="D3500" t="str">
            <v>un</v>
          </cell>
          <cell r="E3500">
            <v>15031.75</v>
          </cell>
          <cell r="F3500">
            <v>123.96</v>
          </cell>
          <cell r="G3500">
            <v>15155.71</v>
          </cell>
          <cell r="H3500">
            <v>15</v>
          </cell>
        </row>
        <row r="3501">
          <cell r="B3501" t="str">
            <v>48.02.400</v>
          </cell>
          <cell r="C3501" t="str">
            <v>Reservatório em polietileno com tampa de rosca - capacidade de 1.000 litros</v>
          </cell>
          <cell r="D3501" t="str">
            <v>un</v>
          </cell>
          <cell r="E3501">
            <v>900.36</v>
          </cell>
          <cell r="F3501">
            <v>78.540000000000006</v>
          </cell>
          <cell r="G3501">
            <v>978.9</v>
          </cell>
          <cell r="H3501">
            <v>15</v>
          </cell>
        </row>
        <row r="3502">
          <cell r="B3502" t="str">
            <v>48.02.401</v>
          </cell>
          <cell r="C3502" t="str">
            <v>Reservatório em polietileno com tampa de rosca - capacidade de 500 litros</v>
          </cell>
          <cell r="D3502" t="str">
            <v>un</v>
          </cell>
          <cell r="E3502">
            <v>547.63</v>
          </cell>
          <cell r="F3502">
            <v>78.540000000000006</v>
          </cell>
          <cell r="G3502">
            <v>626.16999999999996</v>
          </cell>
          <cell r="H3502">
            <v>15</v>
          </cell>
        </row>
        <row r="3503">
          <cell r="B3503" t="str">
            <v>48.03</v>
          </cell>
          <cell r="C3503" t="str">
            <v>Reservatorio metalico</v>
          </cell>
          <cell r="D3503"/>
          <cell r="E3503"/>
          <cell r="F3503"/>
          <cell r="G3503"/>
          <cell r="H3503"/>
        </row>
        <row r="3504">
          <cell r="B3504" t="str">
            <v>48.03.112</v>
          </cell>
          <cell r="C3504" t="str">
            <v>Reservatório metálico cilíndrico horizontal - capacidade de 3.000 litros</v>
          </cell>
          <cell r="D3504" t="str">
            <v>cj</v>
          </cell>
          <cell r="E3504">
            <v>5096.99</v>
          </cell>
          <cell r="F3504">
            <v>78.540000000000006</v>
          </cell>
          <cell r="G3504">
            <v>5175.53</v>
          </cell>
          <cell r="H3504">
            <v>15</v>
          </cell>
        </row>
        <row r="3505">
          <cell r="B3505" t="str">
            <v>48.03.130</v>
          </cell>
          <cell r="C3505" t="str">
            <v>Reservatório metálico cilíndrico horizontal - capacidade de 5.000 litros</v>
          </cell>
          <cell r="D3505" t="str">
            <v>cj</v>
          </cell>
          <cell r="E3505">
            <v>7118.73</v>
          </cell>
          <cell r="F3505">
            <v>78.540000000000006</v>
          </cell>
          <cell r="G3505">
            <v>7197.27</v>
          </cell>
          <cell r="H3505">
            <v>15</v>
          </cell>
        </row>
        <row r="3506">
          <cell r="B3506" t="str">
            <v>48.03.138</v>
          </cell>
          <cell r="C3506" t="str">
            <v>Reservatório metálico cilíndrico horizontal - capacidade de 10.000 litros</v>
          </cell>
          <cell r="D3506" t="str">
            <v>cj</v>
          </cell>
          <cell r="E3506">
            <v>13095.11</v>
          </cell>
          <cell r="F3506">
            <v>78.540000000000006</v>
          </cell>
          <cell r="G3506">
            <v>13173.65</v>
          </cell>
          <cell r="H3506">
            <v>15</v>
          </cell>
        </row>
        <row r="3507">
          <cell r="B3507" t="str">
            <v>48.04</v>
          </cell>
          <cell r="C3507" t="str">
            <v>Reservatorio em concreto</v>
          </cell>
          <cell r="D3507"/>
          <cell r="E3507"/>
          <cell r="F3507"/>
          <cell r="G3507"/>
          <cell r="H3507"/>
        </row>
        <row r="3508">
          <cell r="B3508" t="str">
            <v>48.04.381</v>
          </cell>
          <cell r="C3508" t="str">
            <v>Reservatório em concreto armado cilíndrico, vertical, bipartido, método construtivo em formas deslizantes, diâmetro interno de 3,50m a 4,00m, altura de 15,00m a 25,00m</v>
          </cell>
          <cell r="D3508" t="str">
            <v>m</v>
          </cell>
          <cell r="E3508">
            <v>17933.580000000002</v>
          </cell>
          <cell r="F3508">
            <v>4187.79</v>
          </cell>
          <cell r="G3508">
            <v>22121.37</v>
          </cell>
          <cell r="H3508">
            <v>15</v>
          </cell>
        </row>
        <row r="3509">
          <cell r="B3509" t="str">
            <v>48.04.391</v>
          </cell>
          <cell r="C3509" t="str">
            <v>Reservatório em concreto armado cilíndrico, vertical, bipartido, método construtivo em formas deslizantes, diâmetro interno de 5,5m a 6,00m, altura de 25,00m a 30,00m</v>
          </cell>
          <cell r="D3509" t="str">
            <v>m</v>
          </cell>
          <cell r="E3509">
            <v>34138.92</v>
          </cell>
          <cell r="F3509">
            <v>8969.8700000000008</v>
          </cell>
          <cell r="G3509">
            <v>43108.79</v>
          </cell>
          <cell r="H3509">
            <v>15</v>
          </cell>
        </row>
        <row r="3510">
          <cell r="B3510" t="str">
            <v>48.05</v>
          </cell>
          <cell r="C3510" t="str">
            <v>Torneira de boia</v>
          </cell>
          <cell r="D3510"/>
          <cell r="E3510"/>
          <cell r="F3510"/>
          <cell r="G3510"/>
          <cell r="H3510"/>
        </row>
        <row r="3511">
          <cell r="B3511" t="str">
            <v>48.05.010</v>
          </cell>
          <cell r="C3511" t="str">
            <v>Torneira de boia, DN= 3/4´</v>
          </cell>
          <cell r="D3511" t="str">
            <v>un</v>
          </cell>
          <cell r="E3511">
            <v>90.26</v>
          </cell>
          <cell r="F3511">
            <v>16.75</v>
          </cell>
          <cell r="G3511">
            <v>107.01</v>
          </cell>
          <cell r="H3511">
            <v>15</v>
          </cell>
        </row>
        <row r="3512">
          <cell r="B3512" t="str">
            <v>48.05.020</v>
          </cell>
          <cell r="C3512" t="str">
            <v>Torneira de boia, DN= 1´</v>
          </cell>
          <cell r="D3512" t="str">
            <v>un</v>
          </cell>
          <cell r="E3512">
            <v>115.88</v>
          </cell>
          <cell r="F3512">
            <v>22.33</v>
          </cell>
          <cell r="G3512">
            <v>138.21</v>
          </cell>
          <cell r="H3512">
            <v>15</v>
          </cell>
        </row>
        <row r="3513">
          <cell r="B3513" t="str">
            <v>48.05.030</v>
          </cell>
          <cell r="C3513" t="str">
            <v>Torneira de boia, DN= 1 1/4´</v>
          </cell>
          <cell r="D3513" t="str">
            <v>un</v>
          </cell>
          <cell r="E3513">
            <v>222.08</v>
          </cell>
          <cell r="F3513">
            <v>25.12</v>
          </cell>
          <cell r="G3513">
            <v>247.2</v>
          </cell>
          <cell r="H3513">
            <v>15</v>
          </cell>
        </row>
        <row r="3514">
          <cell r="B3514" t="str">
            <v>48.05.040</v>
          </cell>
          <cell r="C3514" t="str">
            <v>Torneira de boia, DN= 1 1/2´</v>
          </cell>
          <cell r="D3514" t="str">
            <v>un</v>
          </cell>
          <cell r="E3514">
            <v>233.39</v>
          </cell>
          <cell r="F3514">
            <v>25.12</v>
          </cell>
          <cell r="G3514">
            <v>258.51</v>
          </cell>
          <cell r="H3514">
            <v>15</v>
          </cell>
        </row>
        <row r="3515">
          <cell r="B3515" t="str">
            <v>48.05.050</v>
          </cell>
          <cell r="C3515" t="str">
            <v>Torneira de boia, DN= 2´</v>
          </cell>
          <cell r="D3515" t="str">
            <v>un</v>
          </cell>
          <cell r="E3515">
            <v>302.11</v>
          </cell>
          <cell r="F3515">
            <v>33.5</v>
          </cell>
          <cell r="G3515">
            <v>335.61</v>
          </cell>
          <cell r="H3515">
            <v>15</v>
          </cell>
        </row>
        <row r="3516">
          <cell r="B3516" t="str">
            <v>48.05.052</v>
          </cell>
          <cell r="C3516" t="str">
            <v>Torneira de boia, DN= 2 1/2´</v>
          </cell>
          <cell r="D3516" t="str">
            <v>un</v>
          </cell>
          <cell r="E3516">
            <v>1456.21</v>
          </cell>
          <cell r="F3516">
            <v>25.12</v>
          </cell>
          <cell r="G3516">
            <v>1481.33</v>
          </cell>
          <cell r="H3516">
            <v>15</v>
          </cell>
        </row>
        <row r="3517">
          <cell r="B3517" t="str">
            <v>48.05.070</v>
          </cell>
          <cell r="C3517" t="str">
            <v>Torneira de boia, tipo registro automático de entrada, DN= 3´</v>
          </cell>
          <cell r="D3517" t="str">
            <v>un</v>
          </cell>
          <cell r="E3517">
            <v>2217.87</v>
          </cell>
          <cell r="F3517">
            <v>111.66</v>
          </cell>
          <cell r="G3517">
            <v>2329.5300000000002</v>
          </cell>
          <cell r="H3517">
            <v>15</v>
          </cell>
        </row>
        <row r="3518">
          <cell r="B3518" t="str">
            <v>48.20</v>
          </cell>
          <cell r="C3518" t="str">
            <v>Reparos, conservacoes e complementos - GRUPO 48</v>
          </cell>
          <cell r="D3518"/>
          <cell r="E3518"/>
          <cell r="F3518"/>
          <cell r="G3518"/>
          <cell r="H3518"/>
        </row>
        <row r="3519">
          <cell r="B3519" t="str">
            <v>48.20.020</v>
          </cell>
          <cell r="C3519" t="str">
            <v>Limpeza de caixa d´água até 1.000 litros</v>
          </cell>
          <cell r="D3519" t="str">
            <v>un</v>
          </cell>
          <cell r="E3519"/>
          <cell r="F3519">
            <v>68.13</v>
          </cell>
          <cell r="G3519">
            <v>68.13</v>
          </cell>
          <cell r="H3519">
            <v>15</v>
          </cell>
        </row>
        <row r="3520">
          <cell r="B3520" t="str">
            <v>48.20.040</v>
          </cell>
          <cell r="C3520" t="str">
            <v>Limpeza de caixa d´água de 1.001 até 10.000 litros</v>
          </cell>
          <cell r="D3520" t="str">
            <v>un</v>
          </cell>
          <cell r="E3520"/>
          <cell r="F3520">
            <v>181.68</v>
          </cell>
          <cell r="G3520">
            <v>181.68</v>
          </cell>
          <cell r="H3520">
            <v>15</v>
          </cell>
        </row>
        <row r="3521">
          <cell r="B3521" t="str">
            <v>48.20.060</v>
          </cell>
          <cell r="C3521" t="str">
            <v>Limpeza de caixa d´água acima de 10.000 litros</v>
          </cell>
          <cell r="D3521" t="str">
            <v>un</v>
          </cell>
          <cell r="E3521"/>
          <cell r="F3521">
            <v>408.78</v>
          </cell>
          <cell r="G3521">
            <v>408.78</v>
          </cell>
          <cell r="H3521">
            <v>15</v>
          </cell>
        </row>
        <row r="3522">
          <cell r="B3522" t="str">
            <v>49</v>
          </cell>
          <cell r="C3522" t="str">
            <v>CAIXA, RALO, GRELHA E ACESSORIO HIDRAULICO</v>
          </cell>
          <cell r="D3522"/>
          <cell r="E3522"/>
          <cell r="F3522"/>
          <cell r="G3522"/>
          <cell r="H3522"/>
        </row>
        <row r="3523">
          <cell r="B3523" t="str">
            <v>49.01</v>
          </cell>
          <cell r="C3523" t="str">
            <v>Caixas sifonadas de PVC rigido</v>
          </cell>
          <cell r="D3523"/>
          <cell r="E3523"/>
          <cell r="F3523"/>
          <cell r="G3523"/>
          <cell r="H3523"/>
        </row>
        <row r="3524">
          <cell r="B3524" t="str">
            <v>49.01.016</v>
          </cell>
          <cell r="C3524" t="str">
            <v>Caixa sifonada de PVC rígido de 100 x 100 x 50 mm, com grelha</v>
          </cell>
          <cell r="D3524" t="str">
            <v>un</v>
          </cell>
          <cell r="E3524">
            <v>39.08</v>
          </cell>
          <cell r="F3524">
            <v>55.83</v>
          </cell>
          <cell r="G3524">
            <v>94.91</v>
          </cell>
          <cell r="H3524">
            <v>15</v>
          </cell>
        </row>
        <row r="3525">
          <cell r="B3525" t="str">
            <v>49.01.020</v>
          </cell>
          <cell r="C3525" t="str">
            <v>Caixa sifonada de PVC rígido de 100 x 150 x 50 mm, com grelha</v>
          </cell>
          <cell r="D3525" t="str">
            <v>un</v>
          </cell>
          <cell r="E3525">
            <v>53.9</v>
          </cell>
          <cell r="F3525">
            <v>55.83</v>
          </cell>
          <cell r="G3525">
            <v>109.73</v>
          </cell>
          <cell r="H3525">
            <v>15</v>
          </cell>
        </row>
        <row r="3526">
          <cell r="B3526" t="str">
            <v>49.01.030</v>
          </cell>
          <cell r="C3526" t="str">
            <v>Caixa sifonada de PVC rígido de 150 x 150 x 50 mm, com grelha</v>
          </cell>
          <cell r="D3526" t="str">
            <v>un</v>
          </cell>
          <cell r="E3526">
            <v>67.569999999999993</v>
          </cell>
          <cell r="F3526">
            <v>55.83</v>
          </cell>
          <cell r="G3526">
            <v>123.4</v>
          </cell>
          <cell r="H3526">
            <v>15</v>
          </cell>
        </row>
        <row r="3527">
          <cell r="B3527" t="str">
            <v>49.01.040</v>
          </cell>
          <cell r="C3527" t="str">
            <v>Caixa sifonada de PVC rígido de 150 x 185 x 75 mm, com grelha</v>
          </cell>
          <cell r="D3527" t="str">
            <v>un</v>
          </cell>
          <cell r="E3527">
            <v>75.290000000000006</v>
          </cell>
          <cell r="F3527">
            <v>55.83</v>
          </cell>
          <cell r="G3527">
            <v>131.12</v>
          </cell>
          <cell r="H3527">
            <v>15</v>
          </cell>
        </row>
        <row r="3528">
          <cell r="B3528" t="str">
            <v>49.01.050</v>
          </cell>
          <cell r="C3528" t="str">
            <v>Caixa sifonada de PVC rígido de 250 x 172 x 50 mm, com tampa cega</v>
          </cell>
          <cell r="D3528" t="str">
            <v>un</v>
          </cell>
          <cell r="E3528">
            <v>83.63</v>
          </cell>
          <cell r="F3528">
            <v>55.83</v>
          </cell>
          <cell r="G3528">
            <v>139.46</v>
          </cell>
          <cell r="H3528">
            <v>15</v>
          </cell>
        </row>
        <row r="3529">
          <cell r="B3529" t="str">
            <v>49.01.070</v>
          </cell>
          <cell r="C3529" t="str">
            <v>Caixa sifonada de PVC rígido de 250 x 230 x 75 mm, com tampa cega</v>
          </cell>
          <cell r="D3529" t="str">
            <v>un</v>
          </cell>
          <cell r="E3529">
            <v>116.16</v>
          </cell>
          <cell r="F3529">
            <v>55.83</v>
          </cell>
          <cell r="G3529">
            <v>171.99</v>
          </cell>
          <cell r="H3529">
            <v>15</v>
          </cell>
        </row>
        <row r="3530">
          <cell r="B3530" t="str">
            <v>49.03</v>
          </cell>
          <cell r="C3530" t="str">
            <v>Caixa de gordura</v>
          </cell>
          <cell r="D3530"/>
          <cell r="E3530"/>
          <cell r="F3530"/>
          <cell r="G3530"/>
          <cell r="H3530"/>
        </row>
        <row r="3531">
          <cell r="B3531" t="str">
            <v>49.03.020</v>
          </cell>
          <cell r="C3531" t="str">
            <v>Caixa de gordura em alvenaria, 600 x 600 x 600 mm</v>
          </cell>
          <cell r="D3531" t="str">
            <v>un</v>
          </cell>
          <cell r="E3531">
            <v>123.8</v>
          </cell>
          <cell r="F3531">
            <v>252.54</v>
          </cell>
          <cell r="G3531">
            <v>376.34</v>
          </cell>
          <cell r="H3531">
            <v>15</v>
          </cell>
        </row>
        <row r="3532">
          <cell r="B3532" t="str">
            <v>49.03.022</v>
          </cell>
          <cell r="C3532" t="str">
            <v>Caixa de gordura premoldada com tampa - capacidade 18 litros</v>
          </cell>
          <cell r="D3532" t="str">
            <v>un</v>
          </cell>
          <cell r="E3532">
            <v>83.98</v>
          </cell>
          <cell r="F3532">
            <v>61.36</v>
          </cell>
          <cell r="G3532">
            <v>145.34</v>
          </cell>
          <cell r="H3532">
            <v>15</v>
          </cell>
        </row>
        <row r="3533">
          <cell r="B3533" t="str">
            <v>49.03.036</v>
          </cell>
          <cell r="C3533" t="str">
            <v>Caixa de gordura em PVC com tampa reforçada - capacidade 19 litros</v>
          </cell>
          <cell r="D3533" t="str">
            <v>un</v>
          </cell>
          <cell r="E3533">
            <v>382.22</v>
          </cell>
          <cell r="F3533">
            <v>55.83</v>
          </cell>
          <cell r="G3533">
            <v>438.05</v>
          </cell>
          <cell r="H3533">
            <v>15</v>
          </cell>
        </row>
        <row r="3534">
          <cell r="B3534" t="str">
            <v>49.04</v>
          </cell>
          <cell r="C3534" t="str">
            <v>Ralo em PVC rigido</v>
          </cell>
          <cell r="D3534"/>
          <cell r="E3534"/>
          <cell r="F3534"/>
          <cell r="G3534"/>
          <cell r="H3534"/>
        </row>
        <row r="3535">
          <cell r="B3535" t="str">
            <v>49.04.010</v>
          </cell>
          <cell r="C3535" t="str">
            <v>Ralo seco em PVC rígido de 100 x 40 mm, com grelha</v>
          </cell>
          <cell r="D3535" t="str">
            <v>un</v>
          </cell>
          <cell r="E3535">
            <v>34.630000000000003</v>
          </cell>
          <cell r="F3535">
            <v>55.83</v>
          </cell>
          <cell r="G3535">
            <v>90.46</v>
          </cell>
          <cell r="H3535">
            <v>15</v>
          </cell>
        </row>
        <row r="3536">
          <cell r="B3536" t="str">
            <v>49.05</v>
          </cell>
          <cell r="C3536" t="str">
            <v>Ralo em ferro fundido</v>
          </cell>
          <cell r="D3536"/>
          <cell r="E3536"/>
          <cell r="F3536"/>
          <cell r="G3536"/>
          <cell r="H3536"/>
        </row>
        <row r="3537">
          <cell r="B3537" t="str">
            <v>49.05.020</v>
          </cell>
          <cell r="C3537" t="str">
            <v>Ralo seco em ferro fundido, 100 x 165 x 50 mm, com grelha metálica saída vertical</v>
          </cell>
          <cell r="D3537" t="str">
            <v>un</v>
          </cell>
          <cell r="E3537">
            <v>147.78</v>
          </cell>
          <cell r="F3537">
            <v>66.989999999999995</v>
          </cell>
          <cell r="G3537">
            <v>214.77</v>
          </cell>
          <cell r="H3537">
            <v>15</v>
          </cell>
        </row>
        <row r="3538">
          <cell r="B3538" t="str">
            <v>49.05.040</v>
          </cell>
          <cell r="C3538" t="str">
            <v>Ralo sifonado em ferro fundido de 150 x 240 x 75 mm, com grelha</v>
          </cell>
          <cell r="D3538" t="str">
            <v>un</v>
          </cell>
          <cell r="E3538">
            <v>543.83000000000004</v>
          </cell>
          <cell r="F3538">
            <v>83.75</v>
          </cell>
          <cell r="G3538">
            <v>627.58000000000004</v>
          </cell>
          <cell r="H3538">
            <v>15</v>
          </cell>
        </row>
        <row r="3539">
          <cell r="B3539" t="str">
            <v>49.06</v>
          </cell>
          <cell r="C3539" t="str">
            <v>Grelhas e tampas</v>
          </cell>
          <cell r="D3539"/>
          <cell r="E3539"/>
          <cell r="F3539"/>
          <cell r="G3539"/>
          <cell r="H3539"/>
        </row>
        <row r="3540">
          <cell r="B3540" t="str">
            <v>49.06.010</v>
          </cell>
          <cell r="C3540" t="str">
            <v>Grelha hemisférica em ferro fundido de 4´</v>
          </cell>
          <cell r="D3540" t="str">
            <v>un</v>
          </cell>
          <cell r="E3540">
            <v>14.49</v>
          </cell>
          <cell r="F3540">
            <v>3.35</v>
          </cell>
          <cell r="G3540">
            <v>17.84</v>
          </cell>
          <cell r="H3540">
            <v>15</v>
          </cell>
        </row>
        <row r="3541">
          <cell r="B3541" t="str">
            <v>49.06.020</v>
          </cell>
          <cell r="C3541" t="str">
            <v>Grelha em ferro fundido para caixas e canaletas</v>
          </cell>
          <cell r="D3541" t="str">
            <v>M2</v>
          </cell>
          <cell r="E3541">
            <v>1221.98</v>
          </cell>
          <cell r="F3541">
            <v>36.53</v>
          </cell>
          <cell r="G3541">
            <v>1258.51</v>
          </cell>
          <cell r="H3541">
            <v>15</v>
          </cell>
        </row>
        <row r="3542">
          <cell r="B3542" t="str">
            <v>49.06.030</v>
          </cell>
          <cell r="C3542" t="str">
            <v>Grelha hemisférica em ferro fundido de 3´</v>
          </cell>
          <cell r="D3542" t="str">
            <v>UN</v>
          </cell>
          <cell r="E3542">
            <v>10.88</v>
          </cell>
          <cell r="F3542">
            <v>3.35</v>
          </cell>
          <cell r="G3542">
            <v>14.23</v>
          </cell>
          <cell r="H3542">
            <v>15</v>
          </cell>
        </row>
        <row r="3543">
          <cell r="B3543" t="str">
            <v>49.06.072</v>
          </cell>
          <cell r="C3543" t="str">
            <v>Grelha articulada em ferro fundido tipo boca de leão</v>
          </cell>
          <cell r="D3543" t="str">
            <v>UN</v>
          </cell>
          <cell r="E3543">
            <v>344.52</v>
          </cell>
          <cell r="F3543">
            <v>29.23</v>
          </cell>
          <cell r="G3543">
            <v>373.75</v>
          </cell>
          <cell r="H3543">
            <v>15</v>
          </cell>
        </row>
        <row r="3544">
          <cell r="B3544" t="str">
            <v>49.06.080</v>
          </cell>
          <cell r="C3544" t="str">
            <v>Grelha hemisférica em ferro fundido de 6´</v>
          </cell>
          <cell r="D3544" t="str">
            <v>UN</v>
          </cell>
          <cell r="E3544">
            <v>31.9</v>
          </cell>
          <cell r="F3544">
            <v>3.35</v>
          </cell>
          <cell r="G3544">
            <v>35.25</v>
          </cell>
          <cell r="H3544">
            <v>15</v>
          </cell>
        </row>
        <row r="3545">
          <cell r="B3545" t="str">
            <v>49.06.110</v>
          </cell>
          <cell r="C3545" t="str">
            <v>Grelha hemisférica em ferro fundido de 2´</v>
          </cell>
          <cell r="D3545" t="str">
            <v>UN</v>
          </cell>
          <cell r="E3545">
            <v>7.24</v>
          </cell>
          <cell r="F3545">
            <v>3.35</v>
          </cell>
          <cell r="G3545">
            <v>10.59</v>
          </cell>
          <cell r="H3545">
            <v>15</v>
          </cell>
        </row>
        <row r="3546">
          <cell r="B3546" t="str">
            <v>49.06.160</v>
          </cell>
          <cell r="C3546" t="str">
            <v>Grelha quadriculada em ferro fundido para caixas e canaletas</v>
          </cell>
          <cell r="D3546" t="str">
            <v>M2</v>
          </cell>
          <cell r="E3546">
            <v>1186.99</v>
          </cell>
          <cell r="F3546">
            <v>36.53</v>
          </cell>
          <cell r="G3546">
            <v>1223.52</v>
          </cell>
          <cell r="H3546">
            <v>15</v>
          </cell>
        </row>
        <row r="3547">
          <cell r="B3547" t="str">
            <v>49.06.170</v>
          </cell>
          <cell r="C3547" t="str">
            <v>Grelha em alumínio fundido para caixas e canaletas - linha comercial</v>
          </cell>
          <cell r="D3547" t="str">
            <v>M2</v>
          </cell>
          <cell r="E3547">
            <v>1374.96</v>
          </cell>
          <cell r="F3547">
            <v>36.53</v>
          </cell>
          <cell r="G3547">
            <v>1411.49</v>
          </cell>
          <cell r="H3547">
            <v>15</v>
          </cell>
        </row>
        <row r="3548">
          <cell r="B3548" t="str">
            <v>49.06.190</v>
          </cell>
          <cell r="C3548" t="str">
            <v>Grelha pré-moldada em concreto, com furos redondos, 79,5 x 24,5 x 8 cm</v>
          </cell>
          <cell r="D3548" t="str">
            <v>UN</v>
          </cell>
          <cell r="E3548">
            <v>83.34</v>
          </cell>
          <cell r="F3548">
            <v>18.27</v>
          </cell>
          <cell r="G3548">
            <v>101.61</v>
          </cell>
          <cell r="H3548">
            <v>15</v>
          </cell>
        </row>
        <row r="3549">
          <cell r="B3549" t="str">
            <v>49.06.194</v>
          </cell>
          <cell r="C3549" t="str">
            <v>Grelha em aço inoxidável com fecho rotativo, DN= 100mm</v>
          </cell>
          <cell r="D3549" t="str">
            <v>UN</v>
          </cell>
          <cell r="E3549">
            <v>10.16</v>
          </cell>
          <cell r="F3549">
            <v>3.35</v>
          </cell>
          <cell r="G3549">
            <v>13.51</v>
          </cell>
          <cell r="H3549">
            <v>15</v>
          </cell>
        </row>
        <row r="3550">
          <cell r="B3550" t="str">
            <v>49.06.196</v>
          </cell>
          <cell r="C3550" t="str">
            <v>Grelha em aço inoxidável com fecho rotativo, DN= 150mm</v>
          </cell>
          <cell r="D3550" t="str">
            <v>UN</v>
          </cell>
          <cell r="E3550">
            <v>22.52</v>
          </cell>
          <cell r="F3550">
            <v>3.35</v>
          </cell>
          <cell r="G3550">
            <v>25.87</v>
          </cell>
          <cell r="H3550">
            <v>15</v>
          </cell>
        </row>
        <row r="3551">
          <cell r="B3551" t="str">
            <v>49.06.200</v>
          </cell>
          <cell r="C3551" t="str">
            <v>Captador pluvial em aço inoxidável e grelha em alumínio, com mecanismo anti-vórtice, DN= 50 mm</v>
          </cell>
          <cell r="D3551" t="str">
            <v>UN</v>
          </cell>
          <cell r="E3551">
            <v>4151.55</v>
          </cell>
          <cell r="F3551">
            <v>66.989999999999995</v>
          </cell>
          <cell r="G3551">
            <v>4218.54</v>
          </cell>
          <cell r="H3551">
            <v>15</v>
          </cell>
        </row>
        <row r="3552">
          <cell r="B3552" t="str">
            <v>49.06.210</v>
          </cell>
          <cell r="C3552" t="str">
            <v>Captador pluvial em aço inoxidável e grelha em alumínio, com mecanismo anti-vórtice, DN= 75 mm</v>
          </cell>
          <cell r="D3552" t="str">
            <v>UN</v>
          </cell>
          <cell r="E3552">
            <v>5215.74</v>
          </cell>
          <cell r="F3552">
            <v>66.989999999999995</v>
          </cell>
          <cell r="G3552">
            <v>5282.73</v>
          </cell>
          <cell r="H3552">
            <v>15</v>
          </cell>
        </row>
        <row r="3553">
          <cell r="B3553" t="str">
            <v>49.06.400</v>
          </cell>
          <cell r="C3553" t="str">
            <v>Tampão em ferro fundido, diâmetro de 600 mm, classe B 125 (ruptura &gt; 125 kN)</v>
          </cell>
          <cell r="D3553" t="str">
            <v>UN</v>
          </cell>
          <cell r="E3553">
            <v>407.08</v>
          </cell>
          <cell r="F3553">
            <v>75.53</v>
          </cell>
          <cell r="G3553">
            <v>482.61</v>
          </cell>
          <cell r="H3553">
            <v>15</v>
          </cell>
        </row>
        <row r="3554">
          <cell r="B3554" t="str">
            <v>49.06.410</v>
          </cell>
          <cell r="C3554" t="str">
            <v>Tampão em ferro fundido, diâmetro de 600 mm, classe C 300 (ruptura &gt; 300 kN)</v>
          </cell>
          <cell r="D3554" t="str">
            <v>UN</v>
          </cell>
          <cell r="E3554">
            <v>460.79</v>
          </cell>
          <cell r="F3554">
            <v>75.53</v>
          </cell>
          <cell r="G3554">
            <v>536.32000000000005</v>
          </cell>
          <cell r="H3554">
            <v>15</v>
          </cell>
        </row>
        <row r="3555">
          <cell r="B3555" t="str">
            <v>49.06.420</v>
          </cell>
          <cell r="C3555" t="str">
            <v>Tampão em ferro fundido, diâmetro de 600 mm, classe D 400 (ruptura&gt; 400 kN)</v>
          </cell>
          <cell r="D3555" t="str">
            <v>UN</v>
          </cell>
          <cell r="E3555">
            <v>592.66</v>
          </cell>
          <cell r="F3555">
            <v>75.53</v>
          </cell>
          <cell r="G3555">
            <v>668.19</v>
          </cell>
          <cell r="H3555">
            <v>15</v>
          </cell>
        </row>
        <row r="3556">
          <cell r="B3556" t="str">
            <v>49.06.430</v>
          </cell>
          <cell r="C3556" t="str">
            <v>Tampão em ferro fundido de 300 x 300 mm, classe B 125 (ruptura &gt; 125 kN)</v>
          </cell>
          <cell r="D3556" t="str">
            <v>UN</v>
          </cell>
          <cell r="E3556">
            <v>121.09</v>
          </cell>
          <cell r="F3556">
            <v>75.53</v>
          </cell>
          <cell r="G3556">
            <v>196.62</v>
          </cell>
          <cell r="H3556">
            <v>15</v>
          </cell>
        </row>
        <row r="3557">
          <cell r="B3557" t="str">
            <v>49.06.440</v>
          </cell>
          <cell r="C3557" t="str">
            <v>Tampão em ferro fundido de 400 x 400 mm, classe B 125 (ruptura &gt; 125 kN)</v>
          </cell>
          <cell r="D3557" t="str">
            <v>UN</v>
          </cell>
          <cell r="E3557">
            <v>197.62</v>
          </cell>
          <cell r="F3557">
            <v>75.53</v>
          </cell>
          <cell r="G3557">
            <v>273.14999999999998</v>
          </cell>
          <cell r="H3557">
            <v>15</v>
          </cell>
        </row>
        <row r="3558">
          <cell r="B3558" t="str">
            <v>49.06.450</v>
          </cell>
          <cell r="C3558" t="str">
            <v>Tampão em ferro fundido de 500 x 500 mm, classe B 125 (ruptura &gt; 125 kN)</v>
          </cell>
          <cell r="D3558" t="str">
            <v>UN</v>
          </cell>
          <cell r="E3558">
            <v>333</v>
          </cell>
          <cell r="F3558">
            <v>75.53</v>
          </cell>
          <cell r="G3558">
            <v>408.53</v>
          </cell>
          <cell r="H3558">
            <v>15</v>
          </cell>
        </row>
        <row r="3559">
          <cell r="B3559" t="str">
            <v>49.06.460</v>
          </cell>
          <cell r="C3559" t="str">
            <v>Tampão em ferro fundido de 600 x 600 mm, classe B 125 (ruptura &gt; 125 kN)</v>
          </cell>
          <cell r="D3559" t="str">
            <v>UN</v>
          </cell>
          <cell r="E3559">
            <v>415.68</v>
          </cell>
          <cell r="F3559">
            <v>75.53</v>
          </cell>
          <cell r="G3559">
            <v>491.21</v>
          </cell>
          <cell r="H3559">
            <v>15</v>
          </cell>
        </row>
        <row r="3560">
          <cell r="B3560" t="str">
            <v>49.06.480</v>
          </cell>
          <cell r="C3560" t="str">
            <v>Tampão em ferro fundido com tampa articulada, de 400 x 600 mm, classe 15 (ruptura &gt; 1500 kg)</v>
          </cell>
          <cell r="D3560" t="str">
            <v>UN</v>
          </cell>
          <cell r="E3560">
            <v>356.62</v>
          </cell>
          <cell r="F3560">
            <v>75.53</v>
          </cell>
          <cell r="G3560">
            <v>432.15</v>
          </cell>
          <cell r="H3560">
            <v>15</v>
          </cell>
        </row>
        <row r="3561">
          <cell r="B3561" t="str">
            <v>49.06.486</v>
          </cell>
          <cell r="C3561" t="str">
            <v>Tampão em ferro fundido com tampa articulada, de 900 mm, classe D 400 (ruptura &gt; 400kN</v>
          </cell>
          <cell r="D3561" t="str">
            <v>UN</v>
          </cell>
          <cell r="E3561">
            <v>1794.94</v>
          </cell>
          <cell r="F3561">
            <v>75.53</v>
          </cell>
          <cell r="G3561">
            <v>1870.47</v>
          </cell>
          <cell r="H3561">
            <v>15</v>
          </cell>
        </row>
        <row r="3562">
          <cell r="B3562" t="str">
            <v>49.06.550</v>
          </cell>
          <cell r="C3562" t="str">
            <v>Grelha com calha e cesto coletor para piso em aço inoxidável, largura de 15 cm</v>
          </cell>
          <cell r="D3562" t="str">
            <v>M</v>
          </cell>
          <cell r="E3562">
            <v>1029.8900000000001</v>
          </cell>
          <cell r="F3562">
            <v>23.66</v>
          </cell>
          <cell r="G3562">
            <v>1053.55</v>
          </cell>
          <cell r="H3562">
            <v>15</v>
          </cell>
        </row>
        <row r="3563">
          <cell r="B3563" t="str">
            <v>49.06.560</v>
          </cell>
          <cell r="C3563" t="str">
            <v>Grelha com calha e cesto coletor para piso em aço inoxidável, largura de 20 cm</v>
          </cell>
          <cell r="D3563" t="str">
            <v>M</v>
          </cell>
          <cell r="E3563">
            <v>1020.28</v>
          </cell>
          <cell r="F3563">
            <v>31.22</v>
          </cell>
          <cell r="G3563">
            <v>1051.5</v>
          </cell>
          <cell r="H3563">
            <v>15</v>
          </cell>
        </row>
        <row r="3564">
          <cell r="B3564" t="str">
            <v>49.08</v>
          </cell>
          <cell r="C3564" t="str">
            <v>Caixa de passagem e inspecao</v>
          </cell>
          <cell r="D3564"/>
          <cell r="E3564"/>
          <cell r="F3564"/>
          <cell r="G3564"/>
          <cell r="H3564"/>
        </row>
        <row r="3565">
          <cell r="B3565" t="str">
            <v>49.08.250</v>
          </cell>
          <cell r="C3565" t="str">
            <v>Caixa de areia em PVC, diâmetro nominal de 100 mm</v>
          </cell>
          <cell r="D3565" t="str">
            <v>UN</v>
          </cell>
          <cell r="E3565">
            <v>487.42</v>
          </cell>
          <cell r="F3565">
            <v>55.83</v>
          </cell>
          <cell r="G3565">
            <v>543.25</v>
          </cell>
          <cell r="H3565">
            <v>15</v>
          </cell>
        </row>
        <row r="3566">
          <cell r="B3566" t="str">
            <v>49.11</v>
          </cell>
          <cell r="C3566" t="str">
            <v>Canaletas e afins</v>
          </cell>
          <cell r="D3566"/>
          <cell r="E3566"/>
          <cell r="F3566"/>
          <cell r="G3566"/>
          <cell r="H3566"/>
        </row>
        <row r="3567">
          <cell r="B3567" t="str">
            <v>49.11.130</v>
          </cell>
          <cell r="C3567" t="str">
            <v>Canaleta com grelha em alumínio, largura de 80 mm</v>
          </cell>
          <cell r="D3567" t="str">
            <v>M</v>
          </cell>
          <cell r="E3567">
            <v>445.72</v>
          </cell>
          <cell r="F3567">
            <v>12.59</v>
          </cell>
          <cell r="G3567">
            <v>458.31</v>
          </cell>
          <cell r="H3567">
            <v>15</v>
          </cell>
        </row>
        <row r="3568">
          <cell r="B3568" t="str">
            <v>49.11.140</v>
          </cell>
          <cell r="C3568" t="str">
            <v>Canaleta com grelha em alumínio, saída central / vertical, largura de 46 mm</v>
          </cell>
          <cell r="D3568" t="str">
            <v>M</v>
          </cell>
          <cell r="E3568">
            <v>235.47</v>
          </cell>
          <cell r="F3568">
            <v>12.59</v>
          </cell>
          <cell r="G3568">
            <v>248.06</v>
          </cell>
          <cell r="H3568">
            <v>15</v>
          </cell>
        </row>
        <row r="3569">
          <cell r="B3569" t="str">
            <v>49.11.141</v>
          </cell>
          <cell r="C3569" t="str">
            <v>Canaleta com grelha abre-fecha, em alumínio, saída central ou vertical, largura 46mm</v>
          </cell>
          <cell r="D3569" t="str">
            <v>M</v>
          </cell>
          <cell r="E3569">
            <v>352.52</v>
          </cell>
          <cell r="F3569">
            <v>12.59</v>
          </cell>
          <cell r="G3569">
            <v>365.11</v>
          </cell>
          <cell r="H3569">
            <v>15</v>
          </cell>
        </row>
        <row r="3570">
          <cell r="B3570" t="str">
            <v>49.12</v>
          </cell>
          <cell r="C3570" t="str">
            <v>Poco de visita, boca de lobo, caixa de passagem e afins</v>
          </cell>
          <cell r="D3570"/>
          <cell r="E3570"/>
          <cell r="F3570"/>
          <cell r="G3570"/>
          <cell r="H3570"/>
        </row>
        <row r="3571">
          <cell r="B3571" t="str">
            <v>49.12.010</v>
          </cell>
          <cell r="C3571" t="str">
            <v>Boca de lobo simples tipo PMSP com tampa de concreto</v>
          </cell>
          <cell r="D3571" t="str">
            <v>UN</v>
          </cell>
          <cell r="E3571">
            <v>1909.53</v>
          </cell>
          <cell r="F3571">
            <v>1802.97</v>
          </cell>
          <cell r="G3571">
            <v>3712.5</v>
          </cell>
          <cell r="H3571">
            <v>15</v>
          </cell>
        </row>
        <row r="3572">
          <cell r="B3572" t="str">
            <v>49.12.030</v>
          </cell>
          <cell r="C3572" t="str">
            <v>Boca de lobo dupla tipo PMSP com tampa de concreto</v>
          </cell>
          <cell r="D3572" t="str">
            <v>UN</v>
          </cell>
          <cell r="E3572">
            <v>3234.63</v>
          </cell>
          <cell r="F3572">
            <v>2802.2</v>
          </cell>
          <cell r="G3572">
            <v>6036.83</v>
          </cell>
          <cell r="H3572">
            <v>15</v>
          </cell>
        </row>
        <row r="3573">
          <cell r="B3573" t="str">
            <v>49.12.050</v>
          </cell>
          <cell r="C3573" t="str">
            <v>Boca de lobo tripla tipo PMSP com tampa de concreto</v>
          </cell>
          <cell r="D3573" t="str">
            <v>UN</v>
          </cell>
          <cell r="E3573">
            <v>4501.34</v>
          </cell>
          <cell r="F3573">
            <v>3794.21</v>
          </cell>
          <cell r="G3573">
            <v>8295.5499999999993</v>
          </cell>
          <cell r="H3573">
            <v>15</v>
          </cell>
        </row>
        <row r="3574">
          <cell r="B3574" t="str">
            <v>49.12.058</v>
          </cell>
          <cell r="C3574" t="str">
            <v>Boca de leão simples tipo PMSP com grelha</v>
          </cell>
          <cell r="D3574" t="str">
            <v>UN</v>
          </cell>
          <cell r="E3574">
            <v>1526.41</v>
          </cell>
          <cell r="F3574">
            <v>1292.98</v>
          </cell>
          <cell r="G3574">
            <v>2819.39</v>
          </cell>
          <cell r="H3574">
            <v>15</v>
          </cell>
        </row>
        <row r="3575">
          <cell r="B3575" t="str">
            <v>49.12.060</v>
          </cell>
          <cell r="C3575" t="str">
            <v>Boca de leão dupla tipo PMSP com grelha</v>
          </cell>
          <cell r="D3575" t="str">
            <v>UN</v>
          </cell>
          <cell r="E3575">
            <v>2563.87</v>
          </cell>
          <cell r="F3575">
            <v>2043.48</v>
          </cell>
          <cell r="G3575">
            <v>4607.3500000000004</v>
          </cell>
          <cell r="H3575">
            <v>15</v>
          </cell>
        </row>
        <row r="3576">
          <cell r="B3576" t="str">
            <v>49.12.110</v>
          </cell>
          <cell r="C3576" t="str">
            <v>Poço de visita de 1,60 x 1,60 x 1,60 m - tipo PMSP</v>
          </cell>
          <cell r="D3576" t="str">
            <v>UN</v>
          </cell>
          <cell r="E3576">
            <v>3939.23</v>
          </cell>
          <cell r="F3576">
            <v>3050.8</v>
          </cell>
          <cell r="G3576">
            <v>6990.03</v>
          </cell>
          <cell r="H3576">
            <v>15</v>
          </cell>
        </row>
        <row r="3577">
          <cell r="B3577" t="str">
            <v>49.12.120</v>
          </cell>
          <cell r="C3577" t="str">
            <v>Chaminé para poço de visita tipo PMSP em alvenaria, diâmetro interno 70 cm - pescoço</v>
          </cell>
          <cell r="D3577" t="str">
            <v>M</v>
          </cell>
          <cell r="E3577">
            <v>335.82</v>
          </cell>
          <cell r="F3577">
            <v>443.2</v>
          </cell>
          <cell r="G3577">
            <v>779.02</v>
          </cell>
          <cell r="H3577">
            <v>15</v>
          </cell>
        </row>
        <row r="3578">
          <cell r="B3578" t="str">
            <v>49.12.140</v>
          </cell>
          <cell r="C3578" t="str">
            <v>Poço de visita em alvenaria tipo PMSP - balão</v>
          </cell>
          <cell r="D3578" t="str">
            <v>UN</v>
          </cell>
          <cell r="E3578">
            <v>2432.35</v>
          </cell>
          <cell r="F3578">
            <v>2825.43</v>
          </cell>
          <cell r="G3578">
            <v>5257.78</v>
          </cell>
          <cell r="H3578">
            <v>15</v>
          </cell>
        </row>
        <row r="3579">
          <cell r="B3579" t="str">
            <v>49.13</v>
          </cell>
          <cell r="C3579" t="str">
            <v>Filtro anaerobio</v>
          </cell>
          <cell r="D3579"/>
          <cell r="E3579"/>
          <cell r="F3579"/>
          <cell r="G3579"/>
          <cell r="H3579"/>
        </row>
        <row r="3580">
          <cell r="B3580" t="str">
            <v>49.13.010</v>
          </cell>
          <cell r="C3580" t="str">
            <v>Filtro biológico anaeróbio com anéis pré-moldados de concreto diâmetro de 1,40 m - h= 2,00 m</v>
          </cell>
          <cell r="D3580" t="str">
            <v>UN</v>
          </cell>
          <cell r="E3580">
            <v>3652.32</v>
          </cell>
          <cell r="F3580">
            <v>3546.86</v>
          </cell>
          <cell r="G3580">
            <v>7199.18</v>
          </cell>
          <cell r="H3580">
            <v>15</v>
          </cell>
        </row>
        <row r="3581">
          <cell r="B3581" t="str">
            <v>49.13.020</v>
          </cell>
          <cell r="C3581" t="str">
            <v>Filtro biológico anaeróbio com anéis pré-moldados de concreto diâmetro de 2,00 m - h= 2,00 m</v>
          </cell>
          <cell r="D3581" t="str">
            <v>UN</v>
          </cell>
          <cell r="E3581">
            <v>6499.21</v>
          </cell>
          <cell r="F3581">
            <v>5765</v>
          </cell>
          <cell r="G3581">
            <v>12264.21</v>
          </cell>
          <cell r="H3581">
            <v>15</v>
          </cell>
        </row>
        <row r="3582">
          <cell r="B3582" t="str">
            <v>49.13.030</v>
          </cell>
          <cell r="C3582" t="str">
            <v>Filtro biológico anaeróbio com anéis pré-moldados de concreto diâmetro de 2,40 m - h= 2,00 m</v>
          </cell>
          <cell r="D3582" t="str">
            <v>UN</v>
          </cell>
          <cell r="E3582">
            <v>8419.33</v>
          </cell>
          <cell r="F3582">
            <v>7613.28</v>
          </cell>
          <cell r="G3582">
            <v>16032.61</v>
          </cell>
          <cell r="H3582">
            <v>15</v>
          </cell>
        </row>
        <row r="3583">
          <cell r="B3583" t="str">
            <v>49.13.040</v>
          </cell>
          <cell r="C3583" t="str">
            <v>Filtro biológico anaeróbio com anéis pré-moldados de concreto diâmetro de 2,84 m - h= 2,50 m</v>
          </cell>
          <cell r="D3583" t="str">
            <v>UN</v>
          </cell>
          <cell r="E3583">
            <v>12708.18</v>
          </cell>
          <cell r="F3583">
            <v>9489.73</v>
          </cell>
          <cell r="G3583">
            <v>22197.91</v>
          </cell>
          <cell r="H3583">
            <v>15</v>
          </cell>
        </row>
        <row r="3584">
          <cell r="B3584" t="str">
            <v>49.14</v>
          </cell>
          <cell r="C3584" t="str">
            <v>Fossa septica</v>
          </cell>
          <cell r="D3584"/>
          <cell r="E3584"/>
          <cell r="F3584"/>
          <cell r="G3584"/>
          <cell r="H3584"/>
        </row>
        <row r="3585">
          <cell r="B3585" t="str">
            <v>49.14.010</v>
          </cell>
          <cell r="C3585" t="str">
            <v>Fossa séptica câmara única com anéis pré-moldados em concreto, diâmetro externo de 1,50 m, altura útil de 1,50 m</v>
          </cell>
          <cell r="D3585" t="str">
            <v>UN</v>
          </cell>
          <cell r="E3585">
            <v>2480.96</v>
          </cell>
          <cell r="F3585">
            <v>1774.75</v>
          </cell>
          <cell r="G3585">
            <v>4255.71</v>
          </cell>
          <cell r="H3585">
            <v>15</v>
          </cell>
        </row>
        <row r="3586">
          <cell r="B3586" t="str">
            <v>49.14.020</v>
          </cell>
          <cell r="C3586" t="str">
            <v>Fossa séptica câmara única com anéis pré-moldados em concreto, diâmetro externo de 2,50 m, altura útil de 2,50 m</v>
          </cell>
          <cell r="D3586" t="str">
            <v>UN</v>
          </cell>
          <cell r="E3586">
            <v>6790.26</v>
          </cell>
          <cell r="F3586">
            <v>2650.76</v>
          </cell>
          <cell r="G3586">
            <v>9441.02</v>
          </cell>
          <cell r="H3586">
            <v>15</v>
          </cell>
        </row>
        <row r="3587">
          <cell r="B3587" t="str">
            <v>49.14.030</v>
          </cell>
          <cell r="C3587" t="str">
            <v>Fossa séptica câmara única com anéis pré-moldados em concreto, diâmetro externo de 2,50 m, altura útil de 4,00 m</v>
          </cell>
          <cell r="D3587" t="str">
            <v>UN</v>
          </cell>
          <cell r="E3587">
            <v>10042.39</v>
          </cell>
          <cell r="F3587">
            <v>5301.51</v>
          </cell>
          <cell r="G3587">
            <v>15343.9</v>
          </cell>
          <cell r="H3587">
            <v>15</v>
          </cell>
        </row>
        <row r="3588">
          <cell r="B3588" t="str">
            <v>49.14.061</v>
          </cell>
          <cell r="C3588" t="str">
            <v>SM01 Sumidouro - poço absorvente</v>
          </cell>
          <cell r="D3588" t="str">
            <v>M</v>
          </cell>
          <cell r="E3588">
            <v>1597.45</v>
          </cell>
          <cell r="F3588">
            <v>882.32</v>
          </cell>
          <cell r="G3588">
            <v>2479.77</v>
          </cell>
          <cell r="H3588">
            <v>15</v>
          </cell>
        </row>
        <row r="3589">
          <cell r="B3589" t="str">
            <v>49.14.071</v>
          </cell>
          <cell r="C3589" t="str">
            <v>Tampão pré-moldado de concreto armado para sumidouro com diâmetro externo de 2,00 m</v>
          </cell>
          <cell r="D3589" t="str">
            <v>UN</v>
          </cell>
          <cell r="E3589">
            <v>864.04</v>
          </cell>
          <cell r="F3589">
            <v>50.35</v>
          </cell>
          <cell r="G3589">
            <v>914.39</v>
          </cell>
          <cell r="H3589">
            <v>15</v>
          </cell>
        </row>
        <row r="3590">
          <cell r="B3590" t="str">
            <v>49.15</v>
          </cell>
          <cell r="C3590" t="str">
            <v>Anel e aduela pre-moldados</v>
          </cell>
          <cell r="D3590"/>
          <cell r="E3590"/>
          <cell r="F3590"/>
          <cell r="G3590"/>
          <cell r="H3590"/>
        </row>
        <row r="3591">
          <cell r="B3591" t="str">
            <v>49.15.010</v>
          </cell>
          <cell r="C3591" t="str">
            <v>Anel pré-moldado de concreto com diâmetro de 0,60 m</v>
          </cell>
          <cell r="D3591" t="str">
            <v>M</v>
          </cell>
          <cell r="E3591">
            <v>376.28</v>
          </cell>
          <cell r="F3591">
            <v>36.53</v>
          </cell>
          <cell r="G3591">
            <v>412.81</v>
          </cell>
          <cell r="H3591">
            <v>15</v>
          </cell>
        </row>
        <row r="3592">
          <cell r="B3592" t="str">
            <v>49.15.030</v>
          </cell>
          <cell r="C3592" t="str">
            <v>Anel pré-moldado de concreto com diâmetro de 0,80 m</v>
          </cell>
          <cell r="D3592" t="str">
            <v>M</v>
          </cell>
          <cell r="E3592">
            <v>576.79</v>
          </cell>
          <cell r="F3592">
            <v>54.8</v>
          </cell>
          <cell r="G3592">
            <v>631.59</v>
          </cell>
          <cell r="H3592">
            <v>15</v>
          </cell>
        </row>
        <row r="3593">
          <cell r="B3593" t="str">
            <v>49.15.040</v>
          </cell>
          <cell r="C3593" t="str">
            <v>Anel pré-moldado de concreto com diâmetro de 1,20 m</v>
          </cell>
          <cell r="D3593" t="str">
            <v>M</v>
          </cell>
          <cell r="E3593">
            <v>627.74</v>
          </cell>
          <cell r="F3593">
            <v>73.06</v>
          </cell>
          <cell r="G3593">
            <v>700.8</v>
          </cell>
          <cell r="H3593">
            <v>15</v>
          </cell>
        </row>
        <row r="3594">
          <cell r="B3594" t="str">
            <v>49.15.050</v>
          </cell>
          <cell r="C3594" t="str">
            <v>Anel pré-moldado de concreto com diâmetro de 1,50 m</v>
          </cell>
          <cell r="D3594" t="str">
            <v>M</v>
          </cell>
          <cell r="E3594">
            <v>859.84</v>
          </cell>
          <cell r="F3594">
            <v>91.33</v>
          </cell>
          <cell r="G3594">
            <v>951.17</v>
          </cell>
          <cell r="H3594">
            <v>15</v>
          </cell>
        </row>
        <row r="3595">
          <cell r="B3595" t="str">
            <v>49.15.060</v>
          </cell>
          <cell r="C3595" t="str">
            <v>Anel pré-moldado de concreto com diâmetro de 1,80 m</v>
          </cell>
          <cell r="D3595" t="str">
            <v>M</v>
          </cell>
          <cell r="E3595">
            <v>1049.31</v>
          </cell>
          <cell r="F3595">
            <v>109.59</v>
          </cell>
          <cell r="G3595">
            <v>1158.9000000000001</v>
          </cell>
          <cell r="H3595">
            <v>15</v>
          </cell>
        </row>
        <row r="3596">
          <cell r="B3596" t="str">
            <v>49.15.100</v>
          </cell>
          <cell r="C3596" t="str">
            <v>Anel pré-moldado de concreto com diâmetro de 3,00 m</v>
          </cell>
          <cell r="D3596" t="str">
            <v>M</v>
          </cell>
          <cell r="E3596">
            <v>2459.21</v>
          </cell>
          <cell r="F3596">
            <v>182.65</v>
          </cell>
          <cell r="G3596">
            <v>2641.86</v>
          </cell>
          <cell r="H3596">
            <v>15</v>
          </cell>
        </row>
        <row r="3597">
          <cell r="B3597" t="str">
            <v>49.16</v>
          </cell>
          <cell r="C3597" t="str">
            <v>Acessorios hidraulicos para agua de reuso</v>
          </cell>
          <cell r="D3597"/>
          <cell r="E3597"/>
          <cell r="F3597"/>
          <cell r="G3597"/>
          <cell r="H3597"/>
        </row>
        <row r="3598">
          <cell r="B3598" t="str">
            <v>49.16.050</v>
          </cell>
          <cell r="C3598" t="str">
            <v>Realimentador automático, DN= 1´</v>
          </cell>
          <cell r="D3598" t="str">
            <v>UN</v>
          </cell>
          <cell r="E3598">
            <v>453.95</v>
          </cell>
          <cell r="F3598">
            <v>22.33</v>
          </cell>
          <cell r="G3598">
            <v>476.28</v>
          </cell>
          <cell r="H3598">
            <v>15</v>
          </cell>
        </row>
        <row r="3599">
          <cell r="B3599" t="str">
            <v>49.16.051</v>
          </cell>
          <cell r="C3599" t="str">
            <v>Sifão ladrão em polietileno para extravasão, diâmetro de 100mm</v>
          </cell>
          <cell r="D3599" t="str">
            <v>UN</v>
          </cell>
          <cell r="E3599">
            <v>226.44</v>
          </cell>
          <cell r="F3599">
            <v>27.92</v>
          </cell>
          <cell r="G3599">
            <v>254.36</v>
          </cell>
          <cell r="H3599">
            <v>15</v>
          </cell>
        </row>
        <row r="3600">
          <cell r="B3600" t="str">
            <v>50</v>
          </cell>
          <cell r="C3600" t="str">
            <v>DETECCAO, COMBATE E PREVENCAO A INCÊNDIO</v>
          </cell>
          <cell r="D3600"/>
          <cell r="E3600"/>
          <cell r="F3600"/>
          <cell r="G3600"/>
          <cell r="H3600"/>
        </row>
        <row r="3601">
          <cell r="B3601" t="str">
            <v>50.01</v>
          </cell>
          <cell r="C3601" t="str">
            <v>Hidrantes e acessorios</v>
          </cell>
          <cell r="D3601"/>
          <cell r="E3601"/>
          <cell r="F3601"/>
          <cell r="G3601"/>
          <cell r="H3601"/>
        </row>
        <row r="3602">
          <cell r="B3602" t="str">
            <v>50.01.030</v>
          </cell>
          <cell r="C3602" t="str">
            <v>Abrigo duplo para hidrante/mangueira, com visor e suporte (embutir e externo)</v>
          </cell>
          <cell r="D3602" t="str">
            <v>UN</v>
          </cell>
          <cell r="E3602">
            <v>1014.1</v>
          </cell>
          <cell r="F3602">
            <v>195.41</v>
          </cell>
          <cell r="G3602">
            <v>1209.51</v>
          </cell>
          <cell r="H3602">
            <v>15</v>
          </cell>
        </row>
        <row r="3603">
          <cell r="B3603" t="str">
            <v>50.01.060</v>
          </cell>
          <cell r="C3603" t="str">
            <v>Abrigo para hidrante/mangueira (embutir e externo)</v>
          </cell>
          <cell r="D3603" t="str">
            <v>UN</v>
          </cell>
          <cell r="E3603">
            <v>398.6</v>
          </cell>
          <cell r="F3603">
            <v>195.41</v>
          </cell>
          <cell r="G3603">
            <v>594.01</v>
          </cell>
          <cell r="H3603">
            <v>15</v>
          </cell>
        </row>
        <row r="3604">
          <cell r="B3604" t="str">
            <v>50.01.062</v>
          </cell>
          <cell r="C3604" t="str">
            <v>Abrigo para hidrante de recalque (embutir e interno)</v>
          </cell>
          <cell r="D3604" t="str">
            <v>UN</v>
          </cell>
          <cell r="E3604">
            <v>145.63999999999999</v>
          </cell>
          <cell r="F3604">
            <v>195.41</v>
          </cell>
          <cell r="G3604">
            <v>341.05</v>
          </cell>
          <cell r="H3604">
            <v>15</v>
          </cell>
        </row>
        <row r="3605">
          <cell r="B3605" t="str">
            <v>50.01.080</v>
          </cell>
          <cell r="C3605" t="str">
            <v>Mangueira com união de engate rápido, DN= 1 1/2´ (38 mm)</v>
          </cell>
          <cell r="D3605" t="str">
            <v>M</v>
          </cell>
          <cell r="E3605">
            <v>19.87</v>
          </cell>
          <cell r="F3605">
            <v>5.58</v>
          </cell>
          <cell r="G3605">
            <v>25.45</v>
          </cell>
          <cell r="H3605">
            <v>15</v>
          </cell>
        </row>
        <row r="3606">
          <cell r="B3606" t="str">
            <v>50.01.090</v>
          </cell>
          <cell r="C3606" t="str">
            <v>Botoeira para acionamento de bomba de incêndio tipo quebra-vidro</v>
          </cell>
          <cell r="D3606" t="str">
            <v>UN</v>
          </cell>
          <cell r="E3606">
            <v>59.66</v>
          </cell>
          <cell r="F3606">
            <v>16.75</v>
          </cell>
          <cell r="G3606">
            <v>76.41</v>
          </cell>
          <cell r="H3606">
            <v>15</v>
          </cell>
        </row>
        <row r="3607">
          <cell r="B3607" t="str">
            <v>50.01.100</v>
          </cell>
          <cell r="C3607" t="str">
            <v>Mangueira com união de engate rápido, DN= 2 1/2´ (63 mm)</v>
          </cell>
          <cell r="D3607" t="str">
            <v>M</v>
          </cell>
          <cell r="E3607">
            <v>28.12</v>
          </cell>
          <cell r="F3607">
            <v>5.58</v>
          </cell>
          <cell r="G3607">
            <v>33.700000000000003</v>
          </cell>
          <cell r="H3607">
            <v>15</v>
          </cell>
        </row>
        <row r="3608">
          <cell r="B3608" t="str">
            <v>50.01.110</v>
          </cell>
          <cell r="C3608" t="str">
            <v>Esguicho em latão com engate rápido, DN= 2 1/2´, jato regulável</v>
          </cell>
          <cell r="D3608" t="str">
            <v>UN</v>
          </cell>
          <cell r="E3608">
            <v>232.45</v>
          </cell>
          <cell r="F3608">
            <v>5.58</v>
          </cell>
          <cell r="G3608">
            <v>238.03</v>
          </cell>
          <cell r="H3608">
            <v>15</v>
          </cell>
        </row>
        <row r="3609">
          <cell r="B3609" t="str">
            <v>50.01.130</v>
          </cell>
          <cell r="C3609" t="str">
            <v>Abrigo simples com suporte, em aço inoxidável escovado, para mangueira de 1 1/2´, porta em vidro temperado jateado - inclusive mangueira de 30 m (2 x 15 m)</v>
          </cell>
          <cell r="D3609" t="str">
            <v>UN</v>
          </cell>
          <cell r="E3609">
            <v>3777.36</v>
          </cell>
          <cell r="F3609">
            <v>307.06</v>
          </cell>
          <cell r="G3609">
            <v>4084.42</v>
          </cell>
          <cell r="H3609">
            <v>15</v>
          </cell>
        </row>
        <row r="3610">
          <cell r="B3610" t="str">
            <v>50.01.160</v>
          </cell>
          <cell r="C3610" t="str">
            <v>Adaptador de engate rápido em latão de 2 1/2´ x 1 1/2´</v>
          </cell>
          <cell r="D3610" t="str">
            <v>UN</v>
          </cell>
          <cell r="E3610">
            <v>66.38</v>
          </cell>
          <cell r="F3610">
            <v>5.58</v>
          </cell>
          <cell r="G3610">
            <v>71.959999999999994</v>
          </cell>
          <cell r="H3610">
            <v>15</v>
          </cell>
        </row>
        <row r="3611">
          <cell r="B3611" t="str">
            <v>50.01.170</v>
          </cell>
          <cell r="C3611" t="str">
            <v>Adaptador de engate rápido em latão de 2 1/2´ x 2 1/2´</v>
          </cell>
          <cell r="D3611" t="str">
            <v>UN</v>
          </cell>
          <cell r="E3611">
            <v>94.35</v>
          </cell>
          <cell r="F3611">
            <v>5.58</v>
          </cell>
          <cell r="G3611">
            <v>99.93</v>
          </cell>
          <cell r="H3611">
            <v>15</v>
          </cell>
        </row>
        <row r="3612">
          <cell r="B3612" t="str">
            <v>50.01.180</v>
          </cell>
          <cell r="C3612" t="str">
            <v>Hidrante de coluna com duas saídas, 4´x 2 1/2´ - simples</v>
          </cell>
          <cell r="D3612" t="str">
            <v>UN</v>
          </cell>
          <cell r="E3612">
            <v>2193.42</v>
          </cell>
          <cell r="F3612">
            <v>71.650000000000006</v>
          </cell>
          <cell r="G3612">
            <v>2265.0700000000002</v>
          </cell>
          <cell r="H3612">
            <v>15</v>
          </cell>
        </row>
        <row r="3613">
          <cell r="B3613" t="str">
            <v>50.01.190</v>
          </cell>
          <cell r="C3613" t="str">
            <v>Tampão de engate rápido em latão, DN= 2 1/2´, com corrente</v>
          </cell>
          <cell r="D3613" t="str">
            <v>UN</v>
          </cell>
          <cell r="E3613">
            <v>116.13</v>
          </cell>
          <cell r="F3613">
            <v>5.58</v>
          </cell>
          <cell r="G3613">
            <v>121.71</v>
          </cell>
          <cell r="H3613">
            <v>15</v>
          </cell>
        </row>
        <row r="3614">
          <cell r="B3614" t="str">
            <v>50.01.200</v>
          </cell>
          <cell r="C3614" t="str">
            <v>Tampão de engate rápido em latão, DN= 1 1/2´, com corrente</v>
          </cell>
          <cell r="D3614" t="str">
            <v>UN</v>
          </cell>
          <cell r="E3614">
            <v>80.66</v>
          </cell>
          <cell r="F3614">
            <v>5.58</v>
          </cell>
          <cell r="G3614">
            <v>86.24</v>
          </cell>
          <cell r="H3614">
            <v>15</v>
          </cell>
        </row>
        <row r="3615">
          <cell r="B3615" t="str">
            <v>50.01.210</v>
          </cell>
          <cell r="C3615" t="str">
            <v>Chave para conexão de engate rápido</v>
          </cell>
          <cell r="D3615" t="str">
            <v>UN</v>
          </cell>
          <cell r="E3615">
            <v>17.940000000000001</v>
          </cell>
          <cell r="F3615">
            <v>0.75</v>
          </cell>
          <cell r="G3615">
            <v>18.690000000000001</v>
          </cell>
          <cell r="H3615">
            <v>15</v>
          </cell>
        </row>
        <row r="3616">
          <cell r="B3616" t="str">
            <v>50.01.220</v>
          </cell>
          <cell r="C3616" t="str">
            <v>Esguicho latão com engate rápido, DN= 1 1/2´, jato regulável</v>
          </cell>
          <cell r="D3616" t="str">
            <v>UN</v>
          </cell>
          <cell r="E3616">
            <v>163.75</v>
          </cell>
          <cell r="F3616">
            <v>5.58</v>
          </cell>
          <cell r="G3616">
            <v>169.33</v>
          </cell>
          <cell r="H3616">
            <v>15</v>
          </cell>
        </row>
        <row r="3617">
          <cell r="B3617" t="str">
            <v>50.01.320</v>
          </cell>
          <cell r="C3617" t="str">
            <v>Abrigo de hidrante de 1 1/2´ completo - inclusive mangueira de 30 m (2 x 15 m)</v>
          </cell>
          <cell r="D3617" t="str">
            <v>UN</v>
          </cell>
          <cell r="E3617">
            <v>1941.28</v>
          </cell>
          <cell r="F3617">
            <v>290.31</v>
          </cell>
          <cell r="G3617">
            <v>2231.59</v>
          </cell>
          <cell r="H3617">
            <v>15</v>
          </cell>
        </row>
        <row r="3618">
          <cell r="B3618" t="str">
            <v>50.01.330</v>
          </cell>
          <cell r="C3618" t="str">
            <v>Abrigo de hidrante de 2 1/2´ completo - inclusive mangueira de 30 m (2 x 15 m)</v>
          </cell>
          <cell r="D3618" t="str">
            <v>UN</v>
          </cell>
          <cell r="E3618">
            <v>2543.92</v>
          </cell>
          <cell r="F3618">
            <v>290.31</v>
          </cell>
          <cell r="G3618">
            <v>2834.23</v>
          </cell>
          <cell r="H3618">
            <v>15</v>
          </cell>
        </row>
        <row r="3619">
          <cell r="B3619" t="str">
            <v>50.01.340</v>
          </cell>
          <cell r="C3619" t="str">
            <v>Abrigo para registro de recalque tipo coluna, completo - inclusive tubulações e válvulas</v>
          </cell>
          <cell r="D3619" t="str">
            <v>UN</v>
          </cell>
          <cell r="E3619">
            <v>2881.6</v>
          </cell>
          <cell r="F3619">
            <v>908.96</v>
          </cell>
          <cell r="G3619">
            <v>3790.56</v>
          </cell>
          <cell r="H3619">
            <v>15</v>
          </cell>
        </row>
        <row r="3620">
          <cell r="B3620" t="str">
            <v>50.02</v>
          </cell>
          <cell r="C3620" t="str">
            <v>Registro e valvula controladora</v>
          </cell>
          <cell r="D3620"/>
          <cell r="E3620"/>
          <cell r="F3620"/>
          <cell r="G3620"/>
          <cell r="H3620"/>
        </row>
        <row r="3621">
          <cell r="B3621" t="str">
            <v>50.02.020</v>
          </cell>
          <cell r="C3621" t="str">
            <v>Bico de sprinkler resposta rápida, posição pendente, temperatura nominal 68°C</v>
          </cell>
          <cell r="D3621" t="str">
            <v>UN</v>
          </cell>
          <cell r="E3621">
            <v>26.47</v>
          </cell>
          <cell r="F3621">
            <v>19.64</v>
          </cell>
          <cell r="G3621">
            <v>46.11</v>
          </cell>
          <cell r="H3621">
            <v>15</v>
          </cell>
        </row>
        <row r="3622">
          <cell r="B3622" t="str">
            <v>50.02.050</v>
          </cell>
          <cell r="C3622" t="str">
            <v>Alarme hidráulico tipo gongo</v>
          </cell>
          <cell r="D3622" t="str">
            <v>UN</v>
          </cell>
          <cell r="E3622">
            <v>783.02</v>
          </cell>
          <cell r="F3622">
            <v>27.92</v>
          </cell>
          <cell r="G3622">
            <v>810.94</v>
          </cell>
          <cell r="H3622">
            <v>15</v>
          </cell>
        </row>
        <row r="3623">
          <cell r="B3623" t="str">
            <v>50.02.060</v>
          </cell>
          <cell r="C3623" t="str">
            <v>Bico de sprinkler resposta rápida, posição para cima, temperatura nominal 68°C</v>
          </cell>
          <cell r="D3623" t="str">
            <v>UN</v>
          </cell>
          <cell r="E3623">
            <v>28.4</v>
          </cell>
          <cell r="F3623">
            <v>19.64</v>
          </cell>
          <cell r="G3623">
            <v>48.04</v>
          </cell>
          <cell r="H3623">
            <v>15</v>
          </cell>
        </row>
        <row r="3624">
          <cell r="B3624" t="str">
            <v>50.02.080</v>
          </cell>
          <cell r="C3624" t="str">
            <v>Válvula de governo completa com alarme VGA, corpo em ferro fundido, extremidades flangeadas e DN = 6´</v>
          </cell>
          <cell r="D3624" t="str">
            <v>UN</v>
          </cell>
          <cell r="E3624">
            <v>8004.23</v>
          </cell>
          <cell r="F3624">
            <v>167.49</v>
          </cell>
          <cell r="G3624">
            <v>8171.72</v>
          </cell>
          <cell r="H3624">
            <v>15</v>
          </cell>
        </row>
        <row r="3625">
          <cell r="B3625" t="str">
            <v>50.05</v>
          </cell>
          <cell r="C3625" t="str">
            <v>Iluminacao e sinalizacao de emergencia</v>
          </cell>
          <cell r="D3625"/>
          <cell r="E3625"/>
          <cell r="F3625"/>
          <cell r="G3625"/>
          <cell r="H3625"/>
        </row>
        <row r="3626">
          <cell r="B3626" t="str">
            <v>50.05.022</v>
          </cell>
          <cell r="C3626" t="str">
            <v>Destravador magnético (eletroímã) para porta corta-fogo de 24 Vcc</v>
          </cell>
          <cell r="D3626" t="str">
            <v>UN</v>
          </cell>
          <cell r="E3626">
            <v>240.62</v>
          </cell>
          <cell r="F3626">
            <v>44.67</v>
          </cell>
          <cell r="G3626">
            <v>285.29000000000002</v>
          </cell>
          <cell r="H3626">
            <v>15</v>
          </cell>
        </row>
        <row r="3627">
          <cell r="B3627" t="str">
            <v>50.05.060</v>
          </cell>
          <cell r="C3627" t="str">
            <v>Central de iluminação de emergência, completa, para até 6.000 W</v>
          </cell>
          <cell r="D3627" t="str">
            <v>UN</v>
          </cell>
          <cell r="E3627">
            <v>23595.23</v>
          </cell>
          <cell r="F3627">
            <v>17.79</v>
          </cell>
          <cell r="G3627">
            <v>23613.02</v>
          </cell>
          <cell r="H3627">
            <v>15</v>
          </cell>
        </row>
        <row r="3628">
          <cell r="B3628" t="str">
            <v>50.05.072</v>
          </cell>
          <cell r="C3628" t="str">
            <v>Luminária de emergência LED de sobrepor, para teto ou parede, autonomia mínima 2 horas</v>
          </cell>
          <cell r="D3628" t="str">
            <v>UN</v>
          </cell>
          <cell r="E3628">
            <v>76.86</v>
          </cell>
          <cell r="F3628">
            <v>27.92</v>
          </cell>
          <cell r="G3628">
            <v>104.78</v>
          </cell>
          <cell r="H3628">
            <v>15</v>
          </cell>
        </row>
        <row r="3629">
          <cell r="B3629" t="str">
            <v>50.05.160</v>
          </cell>
          <cell r="C3629" t="str">
            <v>Módulo para adaptação de luminária de emergência, autonomia 90 minutos para lâmpada fluorescente de 32 W</v>
          </cell>
          <cell r="D3629" t="str">
            <v>UN</v>
          </cell>
          <cell r="E3629">
            <v>485.92</v>
          </cell>
          <cell r="F3629">
            <v>16.75</v>
          </cell>
          <cell r="G3629">
            <v>502.67</v>
          </cell>
          <cell r="H3629">
            <v>15</v>
          </cell>
        </row>
        <row r="3630">
          <cell r="B3630" t="str">
            <v>50.05.170</v>
          </cell>
          <cell r="C3630" t="str">
            <v>Acionador manual tipo quebra vidro, em caixa plástica</v>
          </cell>
          <cell r="D3630" t="str">
            <v>UN</v>
          </cell>
          <cell r="E3630">
            <v>78.94</v>
          </cell>
          <cell r="F3630">
            <v>16.75</v>
          </cell>
          <cell r="G3630">
            <v>95.69</v>
          </cell>
          <cell r="H3630">
            <v>15</v>
          </cell>
        </row>
        <row r="3631">
          <cell r="B3631" t="str">
            <v>50.05.210</v>
          </cell>
          <cell r="C3631" t="str">
            <v>Detector termovelocimétrico endereçável com base endereçável</v>
          </cell>
          <cell r="D3631" t="str">
            <v>UN</v>
          </cell>
          <cell r="E3631">
            <v>192.6</v>
          </cell>
          <cell r="F3631">
            <v>16.75</v>
          </cell>
          <cell r="G3631">
            <v>209.35</v>
          </cell>
          <cell r="H3631">
            <v>15</v>
          </cell>
        </row>
        <row r="3632">
          <cell r="B3632" t="str">
            <v>50.05.214</v>
          </cell>
          <cell r="C3632" t="str">
            <v>Detector de gás liquefeito (GLP), gás natural (GN) ou derivados de metano</v>
          </cell>
          <cell r="D3632" t="str">
            <v>UN</v>
          </cell>
          <cell r="E3632">
            <v>316.39</v>
          </cell>
          <cell r="F3632">
            <v>16.75</v>
          </cell>
          <cell r="G3632">
            <v>333.14</v>
          </cell>
          <cell r="H3632">
            <v>15</v>
          </cell>
        </row>
        <row r="3633">
          <cell r="B3633" t="str">
            <v>50.05.230</v>
          </cell>
          <cell r="C3633" t="str">
            <v>Sirene audiovisual tipo endereçável</v>
          </cell>
          <cell r="D3633" t="str">
            <v>UN</v>
          </cell>
          <cell r="E3633">
            <v>318.01</v>
          </cell>
          <cell r="F3633">
            <v>16.75</v>
          </cell>
          <cell r="G3633">
            <v>334.76</v>
          </cell>
          <cell r="H3633">
            <v>15</v>
          </cell>
        </row>
        <row r="3634">
          <cell r="B3634" t="str">
            <v>50.05.250</v>
          </cell>
          <cell r="C3634" t="str">
            <v>Central de iluminação de emergência, completa, autonomia 1 hora, para até 240 W</v>
          </cell>
          <cell r="D3634" t="str">
            <v>UN</v>
          </cell>
          <cell r="E3634">
            <v>737.35</v>
          </cell>
          <cell r="F3634">
            <v>17.79</v>
          </cell>
          <cell r="G3634">
            <v>755.14</v>
          </cell>
          <cell r="H3634">
            <v>15</v>
          </cell>
        </row>
        <row r="3635">
          <cell r="B3635" t="str">
            <v>50.05.270</v>
          </cell>
          <cell r="C3635" t="str">
            <v>Central de detecção e alarme de incêndio completa, autonomia de 1 hora para 12 laços, 220 V/12 V</v>
          </cell>
          <cell r="D3635" t="str">
            <v>UN</v>
          </cell>
          <cell r="E3635">
            <v>808.17</v>
          </cell>
          <cell r="F3635">
            <v>17.79</v>
          </cell>
          <cell r="G3635">
            <v>825.96</v>
          </cell>
          <cell r="H3635">
            <v>15</v>
          </cell>
        </row>
        <row r="3636">
          <cell r="B3636" t="str">
            <v>50.05.280</v>
          </cell>
          <cell r="C3636" t="str">
            <v>Sirene tipo corneta de 12 V</v>
          </cell>
          <cell r="D3636" t="str">
            <v>un</v>
          </cell>
          <cell r="E3636">
            <v>80.87</v>
          </cell>
          <cell r="F3636">
            <v>16.75</v>
          </cell>
          <cell r="G3636">
            <v>97.62</v>
          </cell>
          <cell r="H3636">
            <v>15</v>
          </cell>
        </row>
        <row r="3637">
          <cell r="B3637" t="str">
            <v>50.05.312</v>
          </cell>
          <cell r="C3637" t="str">
            <v>Bloco autônomo de iluminação de emergência LED, com autonomia mínima de 3 horas, fluxo luminoso de 2.000 até 3.000 lúmens, equipado com 2 faróis</v>
          </cell>
          <cell r="D3637" t="str">
            <v>un</v>
          </cell>
          <cell r="E3637">
            <v>203.43</v>
          </cell>
          <cell r="F3637">
            <v>17.79</v>
          </cell>
          <cell r="G3637">
            <v>221.22</v>
          </cell>
          <cell r="H3637">
            <v>15</v>
          </cell>
        </row>
        <row r="3638">
          <cell r="B3638" t="str">
            <v>50.05.400</v>
          </cell>
          <cell r="C3638" t="str">
            <v>Sirene eletrônica em caixa metálica de 4 x 4</v>
          </cell>
          <cell r="D3638" t="str">
            <v>un</v>
          </cell>
          <cell r="E3638">
            <v>78.94</v>
          </cell>
          <cell r="F3638">
            <v>61.41</v>
          </cell>
          <cell r="G3638">
            <v>140.35</v>
          </cell>
          <cell r="H3638">
            <v>15</v>
          </cell>
        </row>
        <row r="3639">
          <cell r="B3639" t="str">
            <v>50.05.430</v>
          </cell>
          <cell r="C3639" t="str">
            <v>Detector óptico de fumaça com base endereçável</v>
          </cell>
          <cell r="D3639" t="str">
            <v>un</v>
          </cell>
          <cell r="E3639">
            <v>188.83</v>
          </cell>
          <cell r="F3639">
            <v>55.83</v>
          </cell>
          <cell r="G3639">
            <v>244.66</v>
          </cell>
          <cell r="H3639">
            <v>15</v>
          </cell>
        </row>
        <row r="3640">
          <cell r="B3640" t="str">
            <v>50.05.440</v>
          </cell>
          <cell r="C3640" t="str">
            <v>Painel repetidor de detecção e alarme de incêndio tipo endereçável</v>
          </cell>
          <cell r="D3640" t="str">
            <v>un</v>
          </cell>
          <cell r="E3640">
            <v>1204.6400000000001</v>
          </cell>
          <cell r="F3640">
            <v>16.75</v>
          </cell>
          <cell r="G3640">
            <v>1221.3900000000001</v>
          </cell>
          <cell r="H3640">
            <v>15</v>
          </cell>
        </row>
        <row r="3641">
          <cell r="B3641" t="str">
            <v>50.05.450</v>
          </cell>
          <cell r="C3641" t="str">
            <v>Acionador manual quebra-vidro endereçável</v>
          </cell>
          <cell r="D3641" t="str">
            <v>un</v>
          </cell>
          <cell r="E3641">
            <v>179.81</v>
          </cell>
          <cell r="F3641">
            <v>16.75</v>
          </cell>
          <cell r="G3641">
            <v>196.56</v>
          </cell>
          <cell r="H3641">
            <v>15</v>
          </cell>
        </row>
        <row r="3642">
          <cell r="B3642" t="str">
            <v>50.05.470</v>
          </cell>
          <cell r="C3642" t="str">
            <v>Módulo isolador, módulo endereçador para audiovisual</v>
          </cell>
          <cell r="D3642" t="str">
            <v>un</v>
          </cell>
          <cell r="E3642">
            <v>144.21</v>
          </cell>
          <cell r="F3642">
            <v>27.92</v>
          </cell>
          <cell r="G3642">
            <v>172.13</v>
          </cell>
          <cell r="H3642">
            <v>15</v>
          </cell>
        </row>
        <row r="3643">
          <cell r="B3643" t="str">
            <v>50.05.490</v>
          </cell>
          <cell r="C3643" t="str">
            <v>Sinalizador audiovisual endereçável com LED</v>
          </cell>
          <cell r="D3643" t="str">
            <v>un</v>
          </cell>
          <cell r="E3643">
            <v>386.31</v>
          </cell>
          <cell r="F3643">
            <v>16.75</v>
          </cell>
          <cell r="G3643">
            <v>403.06</v>
          </cell>
          <cell r="H3643">
            <v>15</v>
          </cell>
        </row>
        <row r="3644">
          <cell r="B3644" t="str">
            <v>50.05.491</v>
          </cell>
          <cell r="C3644" t="str">
            <v>Sinalizador visual de advertência</v>
          </cell>
          <cell r="D3644" t="str">
            <v>un</v>
          </cell>
          <cell r="E3644">
            <v>278.06</v>
          </cell>
          <cell r="F3644">
            <v>13.96</v>
          </cell>
          <cell r="G3644">
            <v>292.02</v>
          </cell>
          <cell r="H3644">
            <v>15</v>
          </cell>
        </row>
        <row r="3645">
          <cell r="B3645" t="str">
            <v>50.05.492</v>
          </cell>
          <cell r="C3645" t="str">
            <v>Sinalizador audiovisual de advertência</v>
          </cell>
          <cell r="D3645" t="str">
            <v>un</v>
          </cell>
          <cell r="E3645">
            <v>270.72000000000003</v>
          </cell>
          <cell r="F3645">
            <v>13.96</v>
          </cell>
          <cell r="G3645">
            <v>284.68</v>
          </cell>
          <cell r="H3645">
            <v>15</v>
          </cell>
        </row>
        <row r="3646">
          <cell r="B3646" t="str">
            <v>50.10</v>
          </cell>
          <cell r="C3646" t="str">
            <v>Extintores</v>
          </cell>
          <cell r="D3646"/>
          <cell r="E3646"/>
          <cell r="F3646"/>
          <cell r="G3646"/>
          <cell r="H3646"/>
        </row>
        <row r="3647">
          <cell r="B3647" t="str">
            <v>50.10.030</v>
          </cell>
          <cell r="C3647" t="str">
            <v>Extintor sobre rodas de gás carbônico - capacidade de 10 kg</v>
          </cell>
          <cell r="D3647" t="str">
            <v>un</v>
          </cell>
          <cell r="E3647">
            <v>1558.15</v>
          </cell>
          <cell r="F3647">
            <v>23.18</v>
          </cell>
          <cell r="G3647">
            <v>1581.33</v>
          </cell>
          <cell r="H3647">
            <v>15</v>
          </cell>
        </row>
        <row r="3648">
          <cell r="B3648" t="str">
            <v>50.10.050</v>
          </cell>
          <cell r="C3648" t="str">
            <v>Extintor sobre rodas de gás carbônico - capacidade de 25 kg</v>
          </cell>
          <cell r="D3648" t="str">
            <v>un</v>
          </cell>
          <cell r="E3648">
            <v>5778.96</v>
          </cell>
          <cell r="F3648">
            <v>23.18</v>
          </cell>
          <cell r="G3648">
            <v>5802.14</v>
          </cell>
          <cell r="H3648">
            <v>15</v>
          </cell>
        </row>
        <row r="3649">
          <cell r="B3649" t="str">
            <v>50.10.058</v>
          </cell>
          <cell r="C3649" t="str">
            <v>Extintor manual de pó químico seco BC - capacidade de 4 kg</v>
          </cell>
          <cell r="D3649" t="str">
            <v>un</v>
          </cell>
          <cell r="E3649">
            <v>162.71</v>
          </cell>
          <cell r="F3649">
            <v>23.18</v>
          </cell>
          <cell r="G3649">
            <v>185.89</v>
          </cell>
          <cell r="H3649">
            <v>15</v>
          </cell>
        </row>
        <row r="3650">
          <cell r="B3650" t="str">
            <v>50.10.060</v>
          </cell>
          <cell r="C3650" t="str">
            <v>Extintor manual de pó químico seco BC - capacidade de 8 kg</v>
          </cell>
          <cell r="D3650" t="str">
            <v>un</v>
          </cell>
          <cell r="E3650">
            <v>224.3</v>
          </cell>
          <cell r="F3650">
            <v>23.18</v>
          </cell>
          <cell r="G3650">
            <v>247.48</v>
          </cell>
          <cell r="H3650">
            <v>15</v>
          </cell>
        </row>
        <row r="3651">
          <cell r="B3651" t="str">
            <v>50.10.084</v>
          </cell>
          <cell r="C3651" t="str">
            <v>Extintor manual de pó químico seco 20 BC - capacidade de 12 kg</v>
          </cell>
          <cell r="D3651" t="str">
            <v>un</v>
          </cell>
          <cell r="E3651">
            <v>260.38</v>
          </cell>
          <cell r="F3651">
            <v>23.18</v>
          </cell>
          <cell r="G3651">
            <v>283.56</v>
          </cell>
          <cell r="H3651">
            <v>15</v>
          </cell>
        </row>
        <row r="3652">
          <cell r="B3652" t="str">
            <v>50.10.096</v>
          </cell>
          <cell r="C3652" t="str">
            <v>Extintor sobre rodas de pó químico seco BC - capacidade de 20 kg</v>
          </cell>
          <cell r="D3652" t="str">
            <v>un</v>
          </cell>
          <cell r="E3652">
            <v>1675.69</v>
          </cell>
          <cell r="F3652"/>
          <cell r="G3652">
            <v>1675.69</v>
          </cell>
          <cell r="H3652">
            <v>15</v>
          </cell>
        </row>
        <row r="3653">
          <cell r="B3653" t="str">
            <v>50.10.100</v>
          </cell>
          <cell r="C3653" t="str">
            <v>Extintor manual de água pressurizada - capacidade de 10 litros</v>
          </cell>
          <cell r="D3653" t="str">
            <v>un</v>
          </cell>
          <cell r="E3653">
            <v>182.66</v>
          </cell>
          <cell r="F3653">
            <v>23.18</v>
          </cell>
          <cell r="G3653">
            <v>205.84</v>
          </cell>
          <cell r="H3653">
            <v>15</v>
          </cell>
        </row>
        <row r="3654">
          <cell r="B3654" t="str">
            <v>50.10.110</v>
          </cell>
          <cell r="C3654" t="str">
            <v>Extintor manual de pó químico seco ABC - capacidade de 4 kg</v>
          </cell>
          <cell r="D3654" t="str">
            <v>un</v>
          </cell>
          <cell r="E3654">
            <v>162.13</v>
          </cell>
          <cell r="F3654">
            <v>23.18</v>
          </cell>
          <cell r="G3654">
            <v>185.31</v>
          </cell>
          <cell r="H3654">
            <v>15</v>
          </cell>
        </row>
        <row r="3655">
          <cell r="B3655" t="str">
            <v>50.10.120</v>
          </cell>
          <cell r="C3655" t="str">
            <v>Extintor manual de pó químico seco ABC - capacidade de 6 kg</v>
          </cell>
          <cell r="D3655" t="str">
            <v>UN</v>
          </cell>
          <cell r="E3655">
            <v>226.95</v>
          </cell>
          <cell r="F3655">
            <v>23.18</v>
          </cell>
          <cell r="G3655">
            <v>250.13</v>
          </cell>
          <cell r="H3655">
            <v>15</v>
          </cell>
        </row>
        <row r="3656">
          <cell r="B3656" t="str">
            <v>50.10.140</v>
          </cell>
          <cell r="C3656" t="str">
            <v>Extintor manual de gás carbônico 5 BC - capacidade de 6 kg</v>
          </cell>
          <cell r="D3656" t="str">
            <v>UN</v>
          </cell>
          <cell r="E3656">
            <v>625.94000000000005</v>
          </cell>
          <cell r="F3656">
            <v>23.18</v>
          </cell>
          <cell r="G3656">
            <v>649.12</v>
          </cell>
          <cell r="H3656">
            <v>15</v>
          </cell>
        </row>
        <row r="3657">
          <cell r="B3657" t="str">
            <v>50.10.210</v>
          </cell>
          <cell r="C3657" t="str">
            <v>Suporte para extintor de piso em fibra de vidro</v>
          </cell>
          <cell r="D3657" t="str">
            <v>UN</v>
          </cell>
          <cell r="E3657">
            <v>225.05</v>
          </cell>
          <cell r="F3657">
            <v>2.27</v>
          </cell>
          <cell r="G3657">
            <v>227.32</v>
          </cell>
          <cell r="H3657">
            <v>15</v>
          </cell>
        </row>
        <row r="3658">
          <cell r="B3658" t="str">
            <v>50.10.220</v>
          </cell>
          <cell r="C3658" t="str">
            <v>Suporte para extintor de piso em aço inoxidável</v>
          </cell>
          <cell r="D3658" t="str">
            <v>UN</v>
          </cell>
          <cell r="E3658">
            <v>298.51</v>
          </cell>
          <cell r="F3658">
            <v>2.27</v>
          </cell>
          <cell r="G3658">
            <v>300.77999999999997</v>
          </cell>
          <cell r="H3658">
            <v>15</v>
          </cell>
        </row>
        <row r="3659">
          <cell r="B3659" t="str">
            <v>50.20</v>
          </cell>
          <cell r="C3659" t="str">
            <v>Reparos, conservacoes e complementos - GRUPO 50</v>
          </cell>
          <cell r="D3659"/>
          <cell r="E3659"/>
          <cell r="F3659"/>
          <cell r="G3659"/>
          <cell r="H3659"/>
        </row>
        <row r="3660">
          <cell r="B3660" t="str">
            <v>50.20.110</v>
          </cell>
          <cell r="C3660" t="str">
            <v>Recarga de extintor de água pressurizada</v>
          </cell>
          <cell r="D3660" t="str">
            <v>L</v>
          </cell>
          <cell r="E3660">
            <v>2.84</v>
          </cell>
          <cell r="F3660"/>
          <cell r="G3660">
            <v>2.84</v>
          </cell>
          <cell r="H3660">
            <v>15</v>
          </cell>
        </row>
        <row r="3661">
          <cell r="B3661" t="str">
            <v>50.20.120</v>
          </cell>
          <cell r="C3661" t="str">
            <v>Recarga de extintor de gás carbônico</v>
          </cell>
          <cell r="D3661" t="str">
            <v>KG</v>
          </cell>
          <cell r="E3661">
            <v>15.31</v>
          </cell>
          <cell r="F3661"/>
          <cell r="G3661">
            <v>15.31</v>
          </cell>
          <cell r="H3661">
            <v>15</v>
          </cell>
        </row>
        <row r="3662">
          <cell r="B3662" t="str">
            <v>50.20.130</v>
          </cell>
          <cell r="C3662" t="str">
            <v>Recarga de extintor de pó químico seco</v>
          </cell>
          <cell r="D3662" t="str">
            <v>KG</v>
          </cell>
          <cell r="E3662">
            <v>9.32</v>
          </cell>
          <cell r="F3662"/>
          <cell r="G3662">
            <v>9.32</v>
          </cell>
          <cell r="H3662">
            <v>15</v>
          </cell>
        </row>
        <row r="3663">
          <cell r="B3663" t="str">
            <v>50.20.160</v>
          </cell>
          <cell r="C3663" t="str">
            <v>Pintura de extintor de gás carbônico, pó químico seco, ou água pressurizada, com capacidade acima de 12 kg até 20 kg</v>
          </cell>
          <cell r="D3663" t="str">
            <v>UN</v>
          </cell>
          <cell r="E3663">
            <v>36.17</v>
          </cell>
          <cell r="F3663"/>
          <cell r="G3663">
            <v>36.17</v>
          </cell>
          <cell r="H3663">
            <v>15</v>
          </cell>
        </row>
        <row r="3664">
          <cell r="B3664" t="str">
            <v>50.20.170</v>
          </cell>
          <cell r="C3664" t="str">
            <v>Pintura de extintor de gás carbônico, pó químico seco, ou água pressurizada, com capacidade até 12 kg</v>
          </cell>
          <cell r="D3664" t="str">
            <v>UN</v>
          </cell>
          <cell r="E3664">
            <v>27.52</v>
          </cell>
          <cell r="F3664"/>
          <cell r="G3664">
            <v>27.52</v>
          </cell>
          <cell r="H3664">
            <v>15</v>
          </cell>
        </row>
        <row r="3665">
          <cell r="B3665" t="str">
            <v>50.20.200</v>
          </cell>
          <cell r="C3665" t="str">
            <v>Recolocação de bico de sprinkler</v>
          </cell>
          <cell r="D3665" t="str">
            <v>UN</v>
          </cell>
          <cell r="E3665">
            <v>0.06</v>
          </cell>
          <cell r="F3665">
            <v>19.64</v>
          </cell>
          <cell r="G3665">
            <v>19.7</v>
          </cell>
          <cell r="H3665">
            <v>15</v>
          </cell>
        </row>
        <row r="3666">
          <cell r="B3666" t="str">
            <v>54</v>
          </cell>
          <cell r="C3666" t="str">
            <v>PAVIMENTACAO E PASSEIO</v>
          </cell>
          <cell r="D3666"/>
          <cell r="E3666"/>
          <cell r="F3666"/>
          <cell r="G3666"/>
          <cell r="H3666"/>
        </row>
        <row r="3667">
          <cell r="B3667" t="str">
            <v>54.01</v>
          </cell>
          <cell r="C3667" t="str">
            <v>Pavimentacao preparo de base</v>
          </cell>
          <cell r="D3667"/>
          <cell r="E3667"/>
          <cell r="F3667"/>
          <cell r="G3667"/>
          <cell r="H3667"/>
        </row>
        <row r="3668">
          <cell r="B3668" t="str">
            <v>54.01.010</v>
          </cell>
          <cell r="C3668" t="str">
            <v>Regularização e compactação mecanizada de superfície, sem controle do proctor normal</v>
          </cell>
          <cell r="D3668" t="str">
            <v>M2</v>
          </cell>
          <cell r="E3668">
            <v>3.38</v>
          </cell>
          <cell r="F3668">
            <v>0.18</v>
          </cell>
          <cell r="G3668">
            <v>3.56</v>
          </cell>
          <cell r="H3668">
            <v>15</v>
          </cell>
        </row>
        <row r="3669">
          <cell r="B3669" t="str">
            <v>54.01.030</v>
          </cell>
          <cell r="C3669" t="str">
            <v>Abertura e preparo de caixa até 40 cm, compactação do subleito mínimo de 95% do PN e transporte até o raio de 1 km</v>
          </cell>
          <cell r="D3669" t="str">
            <v>M2</v>
          </cell>
          <cell r="E3669">
            <v>28.79</v>
          </cell>
          <cell r="F3669">
            <v>0.36</v>
          </cell>
          <cell r="G3669">
            <v>29.15</v>
          </cell>
          <cell r="H3669">
            <v>15</v>
          </cell>
        </row>
        <row r="3670">
          <cell r="B3670" t="str">
            <v>54.01.050</v>
          </cell>
          <cell r="C3670" t="str">
            <v>Compactação do subleito mínimo de 95% do PN</v>
          </cell>
          <cell r="D3670" t="str">
            <v>M3</v>
          </cell>
          <cell r="E3670">
            <v>20.55</v>
          </cell>
          <cell r="F3670">
            <v>0.73</v>
          </cell>
          <cell r="G3670">
            <v>21.28</v>
          </cell>
          <cell r="H3670">
            <v>15</v>
          </cell>
        </row>
        <row r="3671">
          <cell r="B3671" t="str">
            <v>54.01.200</v>
          </cell>
          <cell r="C3671" t="str">
            <v>Base de macadame hidráulico</v>
          </cell>
          <cell r="D3671" t="str">
            <v>M3</v>
          </cell>
          <cell r="E3671">
            <v>331.91</v>
          </cell>
          <cell r="F3671">
            <v>34.07</v>
          </cell>
          <cell r="G3671">
            <v>365.98</v>
          </cell>
          <cell r="H3671">
            <v>15</v>
          </cell>
        </row>
        <row r="3672">
          <cell r="B3672" t="str">
            <v>54.01.210</v>
          </cell>
          <cell r="C3672" t="str">
            <v>Base de brita graduada</v>
          </cell>
          <cell r="D3672" t="str">
            <v>M3</v>
          </cell>
          <cell r="E3672">
            <v>275.82</v>
          </cell>
          <cell r="F3672">
            <v>3.5</v>
          </cell>
          <cell r="G3672">
            <v>279.32</v>
          </cell>
          <cell r="H3672">
            <v>15</v>
          </cell>
        </row>
        <row r="3673">
          <cell r="B3673" t="str">
            <v>54.01.220</v>
          </cell>
          <cell r="C3673" t="str">
            <v>Base de bica corrida</v>
          </cell>
          <cell r="D3673" t="str">
            <v>M3</v>
          </cell>
          <cell r="E3673">
            <v>229.36</v>
          </cell>
          <cell r="F3673">
            <v>3.5</v>
          </cell>
          <cell r="G3673">
            <v>232.86</v>
          </cell>
          <cell r="H3673">
            <v>15</v>
          </cell>
        </row>
        <row r="3674">
          <cell r="B3674" t="str">
            <v>54.01.230</v>
          </cell>
          <cell r="C3674" t="str">
            <v>Base de macadame betuminoso</v>
          </cell>
          <cell r="D3674" t="str">
            <v>M3</v>
          </cell>
          <cell r="E3674">
            <v>1061.28</v>
          </cell>
          <cell r="F3674">
            <v>17.03</v>
          </cell>
          <cell r="G3674">
            <v>1078.31</v>
          </cell>
          <cell r="H3674">
            <v>15</v>
          </cell>
        </row>
        <row r="3675">
          <cell r="B3675" t="str">
            <v>54.01.400</v>
          </cell>
          <cell r="C3675" t="str">
            <v>Abertura de caixa até 25 cm, inclui escavação, compactação, transporte e preparo do sub-leito</v>
          </cell>
          <cell r="D3675" t="str">
            <v>M2</v>
          </cell>
          <cell r="E3675">
            <v>23.9</v>
          </cell>
          <cell r="F3675">
            <v>0.51</v>
          </cell>
          <cell r="G3675">
            <v>24.41</v>
          </cell>
          <cell r="H3675">
            <v>15</v>
          </cell>
        </row>
        <row r="3676">
          <cell r="B3676" t="str">
            <v>54.01.410</v>
          </cell>
          <cell r="C3676" t="str">
            <v>Varrição de pavimento para recapeamento</v>
          </cell>
          <cell r="D3676" t="str">
            <v>M2</v>
          </cell>
          <cell r="E3676"/>
          <cell r="F3676">
            <v>0.91</v>
          </cell>
          <cell r="G3676">
            <v>0.91</v>
          </cell>
          <cell r="H3676">
            <v>15</v>
          </cell>
        </row>
        <row r="3677">
          <cell r="B3677" t="str">
            <v>54.02</v>
          </cell>
          <cell r="C3677" t="str">
            <v>Pavimentacao com pedrisco e revestimento primario</v>
          </cell>
          <cell r="D3677"/>
          <cell r="E3677"/>
          <cell r="F3677"/>
          <cell r="G3677"/>
          <cell r="H3677"/>
        </row>
        <row r="3678">
          <cell r="B3678" t="str">
            <v>54.02.030</v>
          </cell>
          <cell r="C3678" t="str">
            <v>Revestimento primário com pedra britada, compactação mínima de 95% do PN</v>
          </cell>
          <cell r="D3678" t="str">
            <v>M3</v>
          </cell>
          <cell r="E3678">
            <v>123.05</v>
          </cell>
          <cell r="F3678">
            <v>14.53</v>
          </cell>
          <cell r="G3678">
            <v>137.58000000000001</v>
          </cell>
          <cell r="H3678">
            <v>15</v>
          </cell>
        </row>
        <row r="3679">
          <cell r="B3679" t="str">
            <v>54.02.040</v>
          </cell>
          <cell r="C3679" t="str">
            <v>Camada de areia grossa compactada manualmente com compactador</v>
          </cell>
          <cell r="D3679" t="str">
            <v>M3</v>
          </cell>
          <cell r="E3679">
            <v>204.93</v>
          </cell>
          <cell r="F3679">
            <v>107.13</v>
          </cell>
          <cell r="G3679">
            <v>312.06</v>
          </cell>
          <cell r="H3679">
            <v>15</v>
          </cell>
        </row>
        <row r="3680">
          <cell r="B3680" t="str">
            <v>54.03</v>
          </cell>
          <cell r="C3680" t="str">
            <v>Pavimentacao flexivel</v>
          </cell>
          <cell r="D3680"/>
          <cell r="E3680"/>
          <cell r="F3680"/>
          <cell r="G3680"/>
          <cell r="H3680"/>
        </row>
        <row r="3681">
          <cell r="B3681" t="str">
            <v>54.03.200</v>
          </cell>
          <cell r="C3681" t="str">
            <v>Concreto asfáltico usinado a quente - Binder</v>
          </cell>
          <cell r="D3681" t="str">
            <v>M3</v>
          </cell>
          <cell r="E3681">
            <v>1205.26</v>
          </cell>
          <cell r="F3681">
            <v>18.920000000000002</v>
          </cell>
          <cell r="G3681">
            <v>1224.18</v>
          </cell>
          <cell r="H3681">
            <v>15</v>
          </cell>
        </row>
        <row r="3682">
          <cell r="B3682" t="str">
            <v>54.03.210</v>
          </cell>
          <cell r="C3682" t="str">
            <v>Camada de rolamento em concreto betuminoso usinado quente - CBUQ</v>
          </cell>
          <cell r="D3682" t="str">
            <v>M3</v>
          </cell>
          <cell r="E3682">
            <v>1523.09</v>
          </cell>
          <cell r="F3682">
            <v>18.920000000000002</v>
          </cell>
          <cell r="G3682">
            <v>1542.01</v>
          </cell>
          <cell r="H3682">
            <v>15</v>
          </cell>
        </row>
        <row r="3683">
          <cell r="B3683" t="str">
            <v>54.03.221</v>
          </cell>
          <cell r="C3683" t="str">
            <v>Restauração de pavimento asfáltico com concreto betuminoso usinado quente - CBUQ</v>
          </cell>
          <cell r="D3683" t="str">
            <v>M3</v>
          </cell>
          <cell r="E3683">
            <v>1523.09</v>
          </cell>
          <cell r="F3683">
            <v>18.920000000000002</v>
          </cell>
          <cell r="G3683">
            <v>1542.01</v>
          </cell>
          <cell r="H3683">
            <v>15</v>
          </cell>
        </row>
        <row r="3684">
          <cell r="B3684" t="str">
            <v>54.03.230</v>
          </cell>
          <cell r="C3684" t="str">
            <v>Imprimação betuminosa ligante</v>
          </cell>
          <cell r="D3684" t="str">
            <v>M2</v>
          </cell>
          <cell r="E3684">
            <v>6.55</v>
          </cell>
          <cell r="F3684">
            <v>0.11</v>
          </cell>
          <cell r="G3684">
            <v>6.66</v>
          </cell>
          <cell r="H3684">
            <v>15</v>
          </cell>
        </row>
        <row r="3685">
          <cell r="B3685" t="str">
            <v>54.03.240</v>
          </cell>
          <cell r="C3685" t="str">
            <v>Imprimação betuminosa impermeabilizante</v>
          </cell>
          <cell r="D3685" t="str">
            <v>M2</v>
          </cell>
          <cell r="E3685">
            <v>12.86</v>
          </cell>
          <cell r="F3685">
            <v>0.14000000000000001</v>
          </cell>
          <cell r="G3685">
            <v>13</v>
          </cell>
          <cell r="H3685">
            <v>15</v>
          </cell>
        </row>
        <row r="3686">
          <cell r="B3686" t="str">
            <v>54.03.250</v>
          </cell>
          <cell r="C3686" t="str">
            <v>Revestimento de pré-misturado a quente</v>
          </cell>
          <cell r="D3686" t="str">
            <v>M3</v>
          </cell>
          <cell r="E3686">
            <v>1612.29</v>
          </cell>
          <cell r="F3686">
            <v>18.920000000000002</v>
          </cell>
          <cell r="G3686">
            <v>1631.21</v>
          </cell>
          <cell r="H3686">
            <v>15</v>
          </cell>
        </row>
        <row r="3687">
          <cell r="B3687" t="str">
            <v>54.03.260</v>
          </cell>
          <cell r="C3687" t="str">
            <v>Revestimento de pré-misturado a frio</v>
          </cell>
          <cell r="D3687" t="str">
            <v>M3</v>
          </cell>
          <cell r="E3687">
            <v>1475.44</v>
          </cell>
          <cell r="F3687">
            <v>45.42</v>
          </cell>
          <cell r="G3687">
            <v>1520.86</v>
          </cell>
          <cell r="H3687">
            <v>15</v>
          </cell>
        </row>
        <row r="3688">
          <cell r="B3688" t="str">
            <v>54.04</v>
          </cell>
          <cell r="C3688" t="str">
            <v>Pavimentacao em paralelepipedos e blocos de concreto</v>
          </cell>
          <cell r="D3688"/>
          <cell r="E3688"/>
          <cell r="F3688"/>
          <cell r="G3688"/>
          <cell r="H3688"/>
        </row>
        <row r="3689">
          <cell r="B3689" t="str">
            <v>54.04.030</v>
          </cell>
          <cell r="C3689" t="str">
            <v>Pavimentação em paralelepípedo, sem rejunte</v>
          </cell>
          <cell r="D3689" t="str">
            <v>M2</v>
          </cell>
          <cell r="E3689">
            <v>310.14999999999998</v>
          </cell>
          <cell r="F3689">
            <v>29.04</v>
          </cell>
          <cell r="G3689">
            <v>339.19</v>
          </cell>
          <cell r="H3689">
            <v>15</v>
          </cell>
        </row>
        <row r="3690">
          <cell r="B3690" t="str">
            <v>54.04.040</v>
          </cell>
          <cell r="C3690" t="str">
            <v>Rejuntamento de paralelepípedo com areia</v>
          </cell>
          <cell r="D3690" t="str">
            <v>M2</v>
          </cell>
          <cell r="E3690">
            <v>14.96</v>
          </cell>
          <cell r="F3690">
            <v>2.27</v>
          </cell>
          <cell r="G3690">
            <v>17.23</v>
          </cell>
          <cell r="H3690">
            <v>15</v>
          </cell>
        </row>
        <row r="3691">
          <cell r="B3691" t="str">
            <v>54.04.050</v>
          </cell>
          <cell r="C3691" t="str">
            <v>Rejuntamento de paralelepípedo com argamassa de cimento e areia 1:3</v>
          </cell>
          <cell r="D3691" t="str">
            <v>M2</v>
          </cell>
          <cell r="E3691">
            <v>10.97</v>
          </cell>
          <cell r="F3691">
            <v>7.04</v>
          </cell>
          <cell r="G3691">
            <v>18.010000000000002</v>
          </cell>
          <cell r="H3691">
            <v>15</v>
          </cell>
        </row>
        <row r="3692">
          <cell r="B3692" t="str">
            <v>54.04.060</v>
          </cell>
          <cell r="C3692" t="str">
            <v>Rejuntamento de paralelepípedo com asfalto e pedrisco</v>
          </cell>
          <cell r="D3692" t="str">
            <v>M2</v>
          </cell>
          <cell r="E3692">
            <v>51.39</v>
          </cell>
          <cell r="F3692">
            <v>5.68</v>
          </cell>
          <cell r="G3692">
            <v>57.07</v>
          </cell>
          <cell r="H3692">
            <v>15</v>
          </cell>
        </row>
        <row r="3693">
          <cell r="B3693" t="str">
            <v>54.04.340</v>
          </cell>
          <cell r="C3693" t="str">
            <v>Pavimentação em lajota de concreto 35 MPa, espessura 6 cm, cor natural, tipos: raquete, retangular, sextavado e 16 faces, com rejunte em areia</v>
          </cell>
          <cell r="D3693" t="str">
            <v>M2</v>
          </cell>
          <cell r="E3693">
            <v>91.76</v>
          </cell>
          <cell r="F3693">
            <v>21.92</v>
          </cell>
          <cell r="G3693">
            <v>113.68</v>
          </cell>
          <cell r="H3693">
            <v>15</v>
          </cell>
        </row>
        <row r="3694">
          <cell r="B3694" t="str">
            <v>54.04.342</v>
          </cell>
          <cell r="C3694" t="str">
            <v>Pavimentação em lajota de concreto 35 MPa, espessura 6 cm, colorido, tipos: raquete, retangular, sextavado e 16 faces, com rejunte em areia</v>
          </cell>
          <cell r="D3694" t="str">
            <v>M2</v>
          </cell>
          <cell r="E3694">
            <v>102.48</v>
          </cell>
          <cell r="F3694">
            <v>21.92</v>
          </cell>
          <cell r="G3694">
            <v>124.4</v>
          </cell>
          <cell r="H3694">
            <v>15</v>
          </cell>
        </row>
        <row r="3695">
          <cell r="B3695" t="str">
            <v>54.04.350</v>
          </cell>
          <cell r="C3695" t="str">
            <v>Pavimentação em lajota de concreto 35 MPa, espessura 8 cm, tipos: raquete, retangular, sextavado e 16 faces, com rejunte em areia</v>
          </cell>
          <cell r="D3695" t="str">
            <v>M2</v>
          </cell>
          <cell r="E3695">
            <v>97.12</v>
          </cell>
          <cell r="F3695">
            <v>29.23</v>
          </cell>
          <cell r="G3695">
            <v>126.35</v>
          </cell>
          <cell r="H3695">
            <v>15</v>
          </cell>
        </row>
        <row r="3696">
          <cell r="B3696" t="str">
            <v>54.04.360</v>
          </cell>
          <cell r="C3696" t="str">
            <v>Bloco diagonal em concreto tipo piso drenante para plantio de grama - espessura de 10 cm</v>
          </cell>
          <cell r="D3696" t="str">
            <v>M2</v>
          </cell>
          <cell r="E3696">
            <v>195.88</v>
          </cell>
          <cell r="F3696">
            <v>10.74</v>
          </cell>
          <cell r="G3696">
            <v>206.62</v>
          </cell>
          <cell r="H3696">
            <v>15</v>
          </cell>
        </row>
        <row r="3697">
          <cell r="B3697" t="str">
            <v>54.04.392</v>
          </cell>
          <cell r="C3697" t="str">
            <v>Piso em placa de concreto permeável drenante, cor natural - espessura de 6 cm</v>
          </cell>
          <cell r="D3697" t="str">
            <v>M2</v>
          </cell>
          <cell r="E3697">
            <v>121.31</v>
          </cell>
          <cell r="F3697">
            <v>22.72</v>
          </cell>
          <cell r="G3697">
            <v>144.03</v>
          </cell>
          <cell r="H3697">
            <v>15</v>
          </cell>
        </row>
        <row r="3698">
          <cell r="B3698" t="str">
            <v>54.04.393</v>
          </cell>
          <cell r="C3698" t="str">
            <v>Piso em placa de concreto permeável drenante, cor natural - espessura de 8 cm</v>
          </cell>
          <cell r="D3698" t="str">
            <v>M2</v>
          </cell>
          <cell r="E3698">
            <v>131.22999999999999</v>
          </cell>
          <cell r="F3698">
            <v>22.72</v>
          </cell>
          <cell r="G3698">
            <v>153.94999999999999</v>
          </cell>
          <cell r="H3698">
            <v>15</v>
          </cell>
        </row>
        <row r="3699">
          <cell r="B3699" t="str">
            <v>54.06</v>
          </cell>
          <cell r="C3699" t="str">
            <v>Guias e sarjetas</v>
          </cell>
          <cell r="D3699"/>
          <cell r="E3699"/>
          <cell r="F3699"/>
          <cell r="G3699"/>
          <cell r="H3699"/>
        </row>
        <row r="3700">
          <cell r="B3700" t="str">
            <v>54.06.020</v>
          </cell>
          <cell r="C3700" t="str">
            <v>Guia pré-moldada curva tipo PMSP 100 - fck 25 MPa</v>
          </cell>
          <cell r="D3700" t="str">
            <v>M</v>
          </cell>
          <cell r="E3700">
            <v>51.01</v>
          </cell>
          <cell r="F3700">
            <v>13.71</v>
          </cell>
          <cell r="G3700">
            <v>64.72</v>
          </cell>
          <cell r="H3700">
            <v>15</v>
          </cell>
        </row>
        <row r="3701">
          <cell r="B3701" t="str">
            <v>54.06.040</v>
          </cell>
          <cell r="C3701" t="str">
            <v>Guia pré-moldada reta tipo PMSP 100 - fck 25 MPa</v>
          </cell>
          <cell r="D3701" t="str">
            <v>M</v>
          </cell>
          <cell r="E3701">
            <v>47.83</v>
          </cell>
          <cell r="F3701">
            <v>13.71</v>
          </cell>
          <cell r="G3701">
            <v>61.54</v>
          </cell>
          <cell r="H3701">
            <v>15</v>
          </cell>
        </row>
        <row r="3702">
          <cell r="B3702" t="str">
            <v>54.06.100</v>
          </cell>
          <cell r="C3702" t="str">
            <v>Base em concreto com fck de 20 MPa, para guias, sarjetas ou sarjetões</v>
          </cell>
          <cell r="D3702" t="str">
            <v>M3</v>
          </cell>
          <cell r="E3702">
            <v>561.03</v>
          </cell>
          <cell r="F3702">
            <v>49.36</v>
          </cell>
          <cell r="G3702">
            <v>610.39</v>
          </cell>
          <cell r="H3702">
            <v>15</v>
          </cell>
        </row>
        <row r="3703">
          <cell r="B3703" t="str">
            <v>54.06.110</v>
          </cell>
          <cell r="C3703" t="str">
            <v>Base em concreto com fck de 25 MPa, para guias, sarjetas ou sarjetões</v>
          </cell>
          <cell r="D3703" t="str">
            <v>M3</v>
          </cell>
          <cell r="E3703">
            <v>584.20000000000005</v>
          </cell>
          <cell r="F3703">
            <v>49.36</v>
          </cell>
          <cell r="G3703">
            <v>633.55999999999995</v>
          </cell>
          <cell r="H3703">
            <v>15</v>
          </cell>
        </row>
        <row r="3704">
          <cell r="B3704" t="str">
            <v>54.06.151</v>
          </cell>
          <cell r="C3704" t="str">
            <v>Execução de perfil extrusado no local, sem concreto</v>
          </cell>
          <cell r="D3704" t="str">
            <v>M3</v>
          </cell>
          <cell r="E3704">
            <v>93.03</v>
          </cell>
          <cell r="F3704">
            <v>355.54</v>
          </cell>
          <cell r="G3704">
            <v>448.57</v>
          </cell>
          <cell r="H3704">
            <v>15</v>
          </cell>
        </row>
        <row r="3705">
          <cell r="B3705" t="str">
            <v>54.06.160</v>
          </cell>
          <cell r="C3705" t="str">
            <v>Sarjeta ou sarjetão moldado no local, tipo PMSP em concreto com fck 20 MPa</v>
          </cell>
          <cell r="D3705" t="str">
            <v>M3</v>
          </cell>
          <cell r="E3705">
            <v>783.06</v>
          </cell>
          <cell r="F3705">
            <v>100.7</v>
          </cell>
          <cell r="G3705">
            <v>883.76</v>
          </cell>
          <cell r="H3705">
            <v>15</v>
          </cell>
        </row>
        <row r="3706">
          <cell r="B3706" t="str">
            <v>54.06.170</v>
          </cell>
          <cell r="C3706" t="str">
            <v>Sarjeta ou sarjetão moldado no local, tipo PMSP em concreto com fck 25 MPa</v>
          </cell>
          <cell r="D3706" t="str">
            <v>M3</v>
          </cell>
          <cell r="E3706">
            <v>806.23</v>
          </cell>
          <cell r="F3706">
            <v>100.7</v>
          </cell>
          <cell r="G3706">
            <v>906.93</v>
          </cell>
          <cell r="H3706">
            <v>15</v>
          </cell>
        </row>
        <row r="3707">
          <cell r="B3707" t="str">
            <v>54.07</v>
          </cell>
          <cell r="C3707" t="str">
            <v>Calcadas e passeios.</v>
          </cell>
          <cell r="D3707"/>
          <cell r="E3707"/>
          <cell r="F3707"/>
          <cell r="G3707"/>
          <cell r="H3707"/>
        </row>
        <row r="3708">
          <cell r="B3708" t="str">
            <v>54.07.040</v>
          </cell>
          <cell r="C3708" t="str">
            <v>Passeio em mosaico português</v>
          </cell>
          <cell r="D3708" t="str">
            <v>m²</v>
          </cell>
          <cell r="E3708">
            <v>393.74</v>
          </cell>
          <cell r="F3708"/>
          <cell r="G3708">
            <v>393.74</v>
          </cell>
          <cell r="H3708">
            <v>15</v>
          </cell>
        </row>
        <row r="3709">
          <cell r="B3709" t="str">
            <v>54.07.110</v>
          </cell>
          <cell r="C3709" t="str">
            <v>Piso em ladrilho hidráulico preto, branco e cinza, assentado com argamassa colante industrializada</v>
          </cell>
          <cell r="D3709" t="str">
            <v>m²</v>
          </cell>
          <cell r="E3709">
            <v>124.88</v>
          </cell>
          <cell r="F3709">
            <v>12.83</v>
          </cell>
          <cell r="G3709">
            <v>137.71</v>
          </cell>
          <cell r="H3709">
            <v>15</v>
          </cell>
        </row>
        <row r="3710">
          <cell r="B3710" t="str">
            <v>54.07.130</v>
          </cell>
          <cell r="C3710" t="str">
            <v>Piso em ladrilho hidráulico várias cores 20 x 20 cm, assentado com argamassa colante industrializada</v>
          </cell>
          <cell r="D3710" t="str">
            <v>m²</v>
          </cell>
          <cell r="E3710">
            <v>93.12</v>
          </cell>
          <cell r="F3710">
            <v>12.83</v>
          </cell>
          <cell r="G3710">
            <v>105.95</v>
          </cell>
          <cell r="H3710">
            <v>15</v>
          </cell>
        </row>
        <row r="3711">
          <cell r="B3711" t="str">
            <v>54.07.210</v>
          </cell>
          <cell r="C3711" t="str">
            <v>Rejuntamento de piso em ladrilho hidráulico (20 x 20 x 1,8 cm) com argamassa industrializada para rejunte, juntas de 2 mm</v>
          </cell>
          <cell r="D3711" t="str">
            <v>m²</v>
          </cell>
          <cell r="E3711">
            <v>5.17</v>
          </cell>
          <cell r="F3711">
            <v>11.45</v>
          </cell>
          <cell r="G3711">
            <v>16.62</v>
          </cell>
          <cell r="H3711">
            <v>15</v>
          </cell>
        </row>
        <row r="3712">
          <cell r="B3712" t="str">
            <v>54.07.240</v>
          </cell>
          <cell r="C3712" t="str">
            <v>Rejuntamento de piso em ladrilho hidráulico (30 x 30 x 2,5 cm), com cimento branco, juntas de 2 mm</v>
          </cell>
          <cell r="D3712" t="str">
            <v>m²</v>
          </cell>
          <cell r="E3712">
            <v>2.02</v>
          </cell>
          <cell r="F3712">
            <v>11.45</v>
          </cell>
          <cell r="G3712">
            <v>13.47</v>
          </cell>
          <cell r="H3712">
            <v>15</v>
          </cell>
        </row>
        <row r="3713">
          <cell r="B3713" t="str">
            <v>54.07.260</v>
          </cell>
          <cell r="C3713" t="str">
            <v>Piso em ladrilho hidráulico tipo rampa várias cores 30 x 30 cm, antiderrapante, assentado com argamassa mista</v>
          </cell>
          <cell r="D3713" t="str">
            <v>m²</v>
          </cell>
          <cell r="E3713">
            <v>129.35</v>
          </cell>
          <cell r="F3713">
            <v>32.479999999999997</v>
          </cell>
          <cell r="G3713">
            <v>161.83000000000001</v>
          </cell>
          <cell r="H3713">
            <v>15</v>
          </cell>
        </row>
        <row r="3714">
          <cell r="B3714" t="str">
            <v>54.08</v>
          </cell>
          <cell r="C3714" t="str">
            <v>Pavimentação rígida</v>
          </cell>
          <cell r="D3714"/>
          <cell r="E3714"/>
          <cell r="F3714"/>
          <cell r="G3714"/>
          <cell r="H3714"/>
        </row>
        <row r="3715">
          <cell r="B3715" t="str">
            <v>54.08.001</v>
          </cell>
          <cell r="C3715" t="str">
            <v>Nivelamento e regularização de superfície e desempeno mecânico através de régua vibratória de pavimento em concreto</v>
          </cell>
          <cell r="D3715" t="str">
            <v>m²</v>
          </cell>
          <cell r="E3715">
            <v>0.25</v>
          </cell>
          <cell r="F3715">
            <v>0.3</v>
          </cell>
          <cell r="G3715">
            <v>0.55000000000000004</v>
          </cell>
          <cell r="H3715">
            <v>15</v>
          </cell>
        </row>
        <row r="3716">
          <cell r="B3716" t="str">
            <v>54.08.002</v>
          </cell>
          <cell r="C3716" t="str">
            <v>Texturização de superfície de pavimento em concreto com vassoura</v>
          </cell>
          <cell r="D3716" t="str">
            <v>m²</v>
          </cell>
          <cell r="E3716">
            <v>1</v>
          </cell>
          <cell r="F3716">
            <v>0.3</v>
          </cell>
          <cell r="G3716">
            <v>1.3</v>
          </cell>
          <cell r="H3716">
            <v>15</v>
          </cell>
        </row>
        <row r="3717">
          <cell r="B3717" t="str">
            <v>54.08.005</v>
          </cell>
          <cell r="C3717" t="str">
            <v>Agente de cura química, retardador de evaporação, em pavimento de concreto</v>
          </cell>
          <cell r="D3717" t="str">
            <v>m</v>
          </cell>
          <cell r="E3717">
            <v>3.38</v>
          </cell>
          <cell r="F3717">
            <v>0.19</v>
          </cell>
          <cell r="G3717">
            <v>3.57</v>
          </cell>
          <cell r="H3717">
            <v>15</v>
          </cell>
        </row>
        <row r="3718">
          <cell r="B3718" t="str">
            <v>54.08.010</v>
          </cell>
          <cell r="C3718" t="str">
            <v>Fibra em polipropileno (macrofibra), resistência residual 4,3+-0,3 Mpa</v>
          </cell>
          <cell r="D3718" t="str">
            <v>kg</v>
          </cell>
          <cell r="E3718">
            <v>43.29</v>
          </cell>
          <cell r="F3718">
            <v>0.18</v>
          </cell>
          <cell r="G3718">
            <v>43.47</v>
          </cell>
          <cell r="H3718">
            <v>15</v>
          </cell>
        </row>
        <row r="3719">
          <cell r="B3719" t="str">
            <v>54.08.011</v>
          </cell>
          <cell r="C3719" t="str">
            <v>Fibra polimérica (microfibra anticrack), tenacidade mínima 5cN/dtex</v>
          </cell>
          <cell r="D3719" t="str">
            <v>kg</v>
          </cell>
          <cell r="E3719">
            <v>32.619999999999997</v>
          </cell>
          <cell r="F3719">
            <v>0.18</v>
          </cell>
          <cell r="G3719">
            <v>32.799999999999997</v>
          </cell>
          <cell r="H3719">
            <v>15</v>
          </cell>
        </row>
        <row r="3720">
          <cell r="B3720" t="str">
            <v>54.09</v>
          </cell>
          <cell r="C3720" t="str">
            <v>Pavimentação sustentável de vias, calçadas e passeios</v>
          </cell>
          <cell r="D3720"/>
          <cell r="E3720"/>
          <cell r="F3720"/>
          <cell r="G3720"/>
          <cell r="H3720"/>
        </row>
        <row r="3721">
          <cell r="B3721" t="str">
            <v>54.09.001</v>
          </cell>
          <cell r="C3721" t="str">
            <v>Concreto asfáltico modificado por borracha AB8</v>
          </cell>
          <cell r="D3721" t="str">
            <v>m³</v>
          </cell>
          <cell r="E3721">
            <v>1762.07</v>
          </cell>
          <cell r="F3721">
            <v>18.920000000000002</v>
          </cell>
          <cell r="G3721">
            <v>1780.99</v>
          </cell>
          <cell r="H3721">
            <v>15</v>
          </cell>
        </row>
        <row r="3722">
          <cell r="B3722" t="str">
            <v>54.20</v>
          </cell>
          <cell r="C3722" t="str">
            <v>Reparos, conservacoes e complementos - GRUPO 54</v>
          </cell>
          <cell r="D3722"/>
          <cell r="E3722"/>
          <cell r="F3722"/>
          <cell r="G3722"/>
          <cell r="H3722"/>
        </row>
        <row r="3723">
          <cell r="B3723" t="str">
            <v>54.20.040</v>
          </cell>
          <cell r="C3723" t="str">
            <v>Bate-roda em concreto pré-moldado</v>
          </cell>
          <cell r="D3723" t="str">
            <v>M</v>
          </cell>
          <cell r="E3723">
            <v>70.05</v>
          </cell>
          <cell r="F3723">
            <v>15.67</v>
          </cell>
          <cell r="G3723">
            <v>85.72</v>
          </cell>
          <cell r="H3723">
            <v>15</v>
          </cell>
        </row>
        <row r="3724">
          <cell r="B3724" t="str">
            <v>54.20.050</v>
          </cell>
          <cell r="C3724" t="str">
            <v>Bate rodas / limitador de pneus em resina</v>
          </cell>
          <cell r="D3724" t="str">
            <v>UN</v>
          </cell>
          <cell r="E3724">
            <v>128.63999999999999</v>
          </cell>
          <cell r="F3724">
            <v>22.02</v>
          </cell>
          <cell r="G3724">
            <v>150.66</v>
          </cell>
          <cell r="H3724">
            <v>15</v>
          </cell>
        </row>
        <row r="3725">
          <cell r="B3725" t="str">
            <v>54.20.100</v>
          </cell>
          <cell r="C3725" t="str">
            <v>Reassentamento de guia pré-moldada reta e/ou curva</v>
          </cell>
          <cell r="D3725" t="str">
            <v>M</v>
          </cell>
          <cell r="E3725">
            <v>10.88</v>
          </cell>
          <cell r="F3725">
            <v>13.71</v>
          </cell>
          <cell r="G3725">
            <v>24.59</v>
          </cell>
          <cell r="H3725">
            <v>15</v>
          </cell>
        </row>
        <row r="3726">
          <cell r="B3726" t="str">
            <v>54.20.110</v>
          </cell>
          <cell r="C3726" t="str">
            <v>Reassentamento de paralelepípedos, sem rejunte</v>
          </cell>
          <cell r="D3726" t="str">
            <v>M2</v>
          </cell>
          <cell r="E3726">
            <v>17.440000000000001</v>
          </cell>
          <cell r="F3726">
            <v>29.04</v>
          </cell>
          <cell r="G3726">
            <v>46.48</v>
          </cell>
          <cell r="H3726">
            <v>15</v>
          </cell>
        </row>
        <row r="3727">
          <cell r="B3727" t="str">
            <v>54.20.120</v>
          </cell>
          <cell r="C3727" t="str">
            <v>Reassentamento de pavimentação em lajota de concreto, espessura 6 cm, com rejunte em areia</v>
          </cell>
          <cell r="D3727" t="str">
            <v>M2</v>
          </cell>
          <cell r="E3727">
            <v>10.97</v>
          </cell>
          <cell r="F3727">
            <v>17.93</v>
          </cell>
          <cell r="G3727">
            <v>28.9</v>
          </cell>
          <cell r="H3727">
            <v>15</v>
          </cell>
        </row>
        <row r="3728">
          <cell r="B3728" t="str">
            <v>54.20.130</v>
          </cell>
          <cell r="C3728" t="str">
            <v>Reassentamento de pavimentação em lajota de concreto, espessura 8 cm, com rejunte em areia</v>
          </cell>
          <cell r="D3728" t="str">
            <v>M2</v>
          </cell>
          <cell r="E3728">
            <v>11.1</v>
          </cell>
          <cell r="F3728">
            <v>20.78</v>
          </cell>
          <cell r="G3728">
            <v>31.88</v>
          </cell>
          <cell r="H3728">
            <v>15</v>
          </cell>
        </row>
        <row r="3729">
          <cell r="B3729" t="str">
            <v>54.20.140</v>
          </cell>
          <cell r="C3729" t="str">
            <v>Reassentamento de pavimentação em lajota de concreto, espessura 10 cm, com rejunte em areia</v>
          </cell>
          <cell r="D3729" t="str">
            <v>M2</v>
          </cell>
          <cell r="E3729">
            <v>11.28</v>
          </cell>
          <cell r="F3729">
            <v>24.96</v>
          </cell>
          <cell r="G3729">
            <v>36.24</v>
          </cell>
          <cell r="H3729">
            <v>15</v>
          </cell>
        </row>
        <row r="3730">
          <cell r="B3730" t="str">
            <v>54.20.160</v>
          </cell>
          <cell r="C3730" t="str">
            <v>Corte para junta de dilatação através de cortadora a gasolina, com serra de disco diamantado segmentado para pavimento de concreto e asfalto</v>
          </cell>
          <cell r="D3730" t="str">
            <v>M</v>
          </cell>
          <cell r="E3730">
            <v>7.0000000000000007E-2</v>
          </cell>
          <cell r="F3730">
            <v>0.46</v>
          </cell>
          <cell r="G3730">
            <v>0.53</v>
          </cell>
          <cell r="H3730">
            <v>15</v>
          </cell>
        </row>
        <row r="3731">
          <cell r="B3731" t="str">
            <v>55</v>
          </cell>
          <cell r="C3731" t="str">
            <v>LIMPEZA E ARREMATE</v>
          </cell>
          <cell r="D3731"/>
          <cell r="E3731"/>
          <cell r="F3731"/>
          <cell r="G3731"/>
          <cell r="H3731"/>
        </row>
        <row r="3732">
          <cell r="B3732" t="str">
            <v>55.01</v>
          </cell>
          <cell r="C3732" t="str">
            <v>Limpeza de obra</v>
          </cell>
          <cell r="D3732"/>
          <cell r="E3732"/>
          <cell r="F3732"/>
          <cell r="G3732"/>
          <cell r="H3732"/>
        </row>
        <row r="3733">
          <cell r="B3733" t="str">
            <v>55.01.020</v>
          </cell>
          <cell r="C3733" t="str">
            <v>Limpeza final da obra</v>
          </cell>
          <cell r="D3733" t="str">
            <v>m²</v>
          </cell>
          <cell r="E3733"/>
          <cell r="F3733">
            <v>15.9</v>
          </cell>
          <cell r="G3733">
            <v>15.9</v>
          </cell>
          <cell r="H3733">
            <v>15</v>
          </cell>
        </row>
        <row r="3734">
          <cell r="B3734" t="str">
            <v>55.01.030</v>
          </cell>
          <cell r="C3734" t="str">
            <v>Limpeza complementar com hidrojateamento</v>
          </cell>
          <cell r="D3734" t="str">
            <v>m²</v>
          </cell>
          <cell r="E3734">
            <v>2.9</v>
          </cell>
          <cell r="F3734">
            <v>6.56</v>
          </cell>
          <cell r="G3734">
            <v>9.4600000000000009</v>
          </cell>
          <cell r="H3734">
            <v>15</v>
          </cell>
        </row>
        <row r="3735">
          <cell r="B3735" t="str">
            <v>55.01.070</v>
          </cell>
          <cell r="C3735" t="str">
            <v>Limpeza complementar e especial de piso com produtos químicos</v>
          </cell>
          <cell r="D3735" t="str">
            <v>m²</v>
          </cell>
          <cell r="E3735">
            <v>2.2200000000000002</v>
          </cell>
          <cell r="F3735">
            <v>4.54</v>
          </cell>
          <cell r="G3735">
            <v>6.76</v>
          </cell>
          <cell r="H3735">
            <v>15</v>
          </cell>
        </row>
        <row r="3736">
          <cell r="B3736" t="str">
            <v>55.01.080</v>
          </cell>
          <cell r="C3736" t="str">
            <v>Limpeza complementar e especial de peças e aparelhos sanitários</v>
          </cell>
          <cell r="D3736" t="str">
            <v>un</v>
          </cell>
          <cell r="E3736"/>
          <cell r="F3736">
            <v>18.170000000000002</v>
          </cell>
          <cell r="G3736">
            <v>18.170000000000002</v>
          </cell>
          <cell r="H3736">
            <v>15</v>
          </cell>
        </row>
        <row r="3737">
          <cell r="B3737" t="str">
            <v>55.01.100</v>
          </cell>
          <cell r="C3737" t="str">
            <v>Limpeza complementar e especial de vidros</v>
          </cell>
          <cell r="D3737" t="str">
            <v>m²</v>
          </cell>
          <cell r="E3737"/>
          <cell r="F3737">
            <v>17.03</v>
          </cell>
          <cell r="G3737">
            <v>17.03</v>
          </cell>
          <cell r="H3737">
            <v>15</v>
          </cell>
        </row>
        <row r="3738">
          <cell r="B3738" t="str">
            <v>55.01.130</v>
          </cell>
          <cell r="C3738" t="str">
            <v>Limpeza e lavagem de superfície revestida com material cerâmico ou pastilhas por hidrojateamento com rejuntamento</v>
          </cell>
          <cell r="D3738" t="str">
            <v>m²</v>
          </cell>
          <cell r="E3738">
            <v>10.050000000000001</v>
          </cell>
          <cell r="F3738">
            <v>6.56</v>
          </cell>
          <cell r="G3738">
            <v>16.61</v>
          </cell>
          <cell r="H3738">
            <v>15</v>
          </cell>
        </row>
        <row r="3739">
          <cell r="B3739" t="str">
            <v>55.01.140</v>
          </cell>
          <cell r="C3739" t="str">
            <v>Limpeza de superfície com hidrojateamento</v>
          </cell>
          <cell r="D3739" t="str">
            <v>m²</v>
          </cell>
          <cell r="E3739">
            <v>0.73</v>
          </cell>
          <cell r="F3739">
            <v>11.94</v>
          </cell>
          <cell r="G3739">
            <v>12.67</v>
          </cell>
          <cell r="H3739">
            <v>15</v>
          </cell>
        </row>
        <row r="3740">
          <cell r="B3740" t="str">
            <v>55.02</v>
          </cell>
          <cell r="C3740" t="str">
            <v>Limpeza e desinfeccao sanitaria</v>
          </cell>
          <cell r="D3740"/>
          <cell r="E3740"/>
          <cell r="F3740"/>
          <cell r="G3740"/>
          <cell r="H3740"/>
        </row>
        <row r="3741">
          <cell r="B3741" t="str">
            <v>55.02.010</v>
          </cell>
          <cell r="C3741" t="str">
            <v>Limpeza de caixa de inspeção</v>
          </cell>
          <cell r="D3741" t="str">
            <v>UN</v>
          </cell>
          <cell r="E3741"/>
          <cell r="F3741">
            <v>6.81</v>
          </cell>
          <cell r="G3741">
            <v>6.81</v>
          </cell>
          <cell r="H3741">
            <v>15</v>
          </cell>
        </row>
        <row r="3742">
          <cell r="B3742" t="str">
            <v>55.02.012</v>
          </cell>
          <cell r="C3742" t="str">
            <v>Limpeza de caixa de passagem, poço de visita ou bueiro</v>
          </cell>
          <cell r="D3742" t="str">
            <v>UN</v>
          </cell>
          <cell r="E3742">
            <v>25.67</v>
          </cell>
          <cell r="F3742">
            <v>22.71</v>
          </cell>
          <cell r="G3742">
            <v>48.38</v>
          </cell>
          <cell r="H3742">
            <v>15</v>
          </cell>
        </row>
        <row r="3743">
          <cell r="B3743" t="str">
            <v>55.02.020</v>
          </cell>
          <cell r="C3743" t="str">
            <v>Limpeza de fossa</v>
          </cell>
          <cell r="D3743" t="str">
            <v>M3</v>
          </cell>
          <cell r="E3743">
            <v>198.53</v>
          </cell>
          <cell r="F3743"/>
          <cell r="G3743">
            <v>198.53</v>
          </cell>
          <cell r="H3743">
            <v>15</v>
          </cell>
        </row>
        <row r="3744">
          <cell r="B3744" t="str">
            <v>55.02.040</v>
          </cell>
          <cell r="C3744" t="str">
            <v>Limpeza e desobstrução de boca de lobo</v>
          </cell>
          <cell r="D3744" t="str">
            <v>UN</v>
          </cell>
          <cell r="E3744"/>
          <cell r="F3744">
            <v>25.18</v>
          </cell>
          <cell r="G3744">
            <v>25.18</v>
          </cell>
          <cell r="H3744">
            <v>15</v>
          </cell>
        </row>
        <row r="3745">
          <cell r="B3745" t="str">
            <v>55.02.050</v>
          </cell>
          <cell r="C3745" t="str">
            <v>Limpeza e desobstrução de canaletas ou tubulações de águas pluviais</v>
          </cell>
          <cell r="D3745" t="str">
            <v>M</v>
          </cell>
          <cell r="E3745"/>
          <cell r="F3745">
            <v>12.59</v>
          </cell>
          <cell r="G3745">
            <v>12.59</v>
          </cell>
          <cell r="H3745">
            <v>15</v>
          </cell>
        </row>
        <row r="3746">
          <cell r="B3746" t="str">
            <v>55.02.060</v>
          </cell>
          <cell r="C3746" t="str">
            <v>Limpeza e desentupimento manual de tubulação de esgoto predial</v>
          </cell>
          <cell r="D3746" t="str">
            <v>M</v>
          </cell>
          <cell r="E3746"/>
          <cell r="F3746">
            <v>13.43</v>
          </cell>
          <cell r="G3746">
            <v>13.43</v>
          </cell>
          <cell r="H3746">
            <v>15</v>
          </cell>
        </row>
        <row r="3747">
          <cell r="B3747" t="str">
            <v>55.10</v>
          </cell>
          <cell r="C3747" t="str">
            <v>Remocao de entulho</v>
          </cell>
          <cell r="D3747"/>
          <cell r="E3747"/>
          <cell r="F3747"/>
          <cell r="G3747"/>
          <cell r="H3747"/>
        </row>
        <row r="3748">
          <cell r="B3748" t="str">
            <v>55.10.030</v>
          </cell>
          <cell r="C3748" t="str">
            <v>Locação de duto coletor de entulho</v>
          </cell>
          <cell r="D3748" t="str">
            <v>MXMES</v>
          </cell>
          <cell r="E3748">
            <v>94.43</v>
          </cell>
          <cell r="F3748"/>
          <cell r="G3748">
            <v>94.43</v>
          </cell>
          <cell r="H3748">
            <v>15</v>
          </cell>
        </row>
        <row r="3749">
          <cell r="B3749" t="str">
            <v>61</v>
          </cell>
          <cell r="C3749" t="str">
            <v>CONFORTO MECANICO, EQUIPAMENTO E SISTEMA</v>
          </cell>
          <cell r="D3749"/>
          <cell r="E3749"/>
          <cell r="F3749"/>
          <cell r="G3749"/>
          <cell r="H3749"/>
        </row>
        <row r="3750">
          <cell r="B3750" t="str">
            <v>61.01</v>
          </cell>
          <cell r="C3750" t="str">
            <v>Elevador</v>
          </cell>
          <cell r="D3750"/>
          <cell r="E3750"/>
          <cell r="F3750"/>
          <cell r="G3750"/>
          <cell r="H3750"/>
        </row>
        <row r="3751">
          <cell r="B3751" t="str">
            <v>61.01.670</v>
          </cell>
          <cell r="C3751" t="str">
            <v>Elevador para passageiros, uso interno com capacidade mínima de 600 kg para duas paradas, portas unilaterais</v>
          </cell>
          <cell r="D3751" t="str">
            <v>CJ</v>
          </cell>
          <cell r="E3751">
            <v>202216.7</v>
          </cell>
          <cell r="F3751"/>
          <cell r="G3751">
            <v>202216.7</v>
          </cell>
          <cell r="H3751">
            <v>15</v>
          </cell>
        </row>
        <row r="3752">
          <cell r="B3752" t="str">
            <v>61.01.680</v>
          </cell>
          <cell r="C3752" t="str">
            <v>Elevador para passageiros, uso interno com capacidade mínima de 600 kg para três paradas, portas unilaterais</v>
          </cell>
          <cell r="D3752" t="str">
            <v>CJ</v>
          </cell>
          <cell r="E3752">
            <v>203033.33</v>
          </cell>
          <cell r="F3752"/>
          <cell r="G3752">
            <v>203033.33</v>
          </cell>
          <cell r="H3752">
            <v>15</v>
          </cell>
        </row>
        <row r="3753">
          <cell r="B3753" t="str">
            <v>61.01.690</v>
          </cell>
          <cell r="C3753" t="str">
            <v>Elevador para passageiros, uso interno com capacidade mínima de 600 kg para três paradas, portas bilaterais</v>
          </cell>
          <cell r="D3753" t="str">
            <v>CJ</v>
          </cell>
          <cell r="E3753">
            <v>231127.77</v>
          </cell>
          <cell r="F3753"/>
          <cell r="G3753">
            <v>231127.77</v>
          </cell>
          <cell r="H3753">
            <v>15</v>
          </cell>
        </row>
        <row r="3754">
          <cell r="B3754" t="str">
            <v>61.01.760</v>
          </cell>
          <cell r="C3754" t="str">
            <v>Elevador para passageiros, uso interno com capacidade mínima de 600 kg para quatro paradas, portas bilaterais</v>
          </cell>
          <cell r="D3754" t="str">
            <v>CJ</v>
          </cell>
          <cell r="E3754">
            <v>245441.86</v>
          </cell>
          <cell r="F3754"/>
          <cell r="G3754">
            <v>245441.86</v>
          </cell>
          <cell r="H3754">
            <v>15</v>
          </cell>
        </row>
        <row r="3755">
          <cell r="B3755" t="str">
            <v>61.01.770</v>
          </cell>
          <cell r="C3755" t="str">
            <v>Elevador para passageiros, uso interno com capacidade mínima de 600 kg para quatro paradas, portas unilaterais</v>
          </cell>
          <cell r="D3755" t="str">
            <v>CJ</v>
          </cell>
          <cell r="E3755">
            <v>216866.67</v>
          </cell>
          <cell r="F3755"/>
          <cell r="G3755">
            <v>216866.67</v>
          </cell>
          <cell r="H3755">
            <v>15</v>
          </cell>
        </row>
        <row r="3756">
          <cell r="B3756" t="str">
            <v>61.01.800</v>
          </cell>
          <cell r="C3756" t="str">
            <v>Fechamento em vidro laminado para caixa de elevador</v>
          </cell>
          <cell r="D3756" t="str">
            <v>M2</v>
          </cell>
          <cell r="E3756">
            <v>1690.44</v>
          </cell>
          <cell r="F3756"/>
          <cell r="G3756">
            <v>1690.44</v>
          </cell>
          <cell r="H3756">
            <v>15</v>
          </cell>
        </row>
        <row r="3757">
          <cell r="B3757" t="str">
            <v>61.10</v>
          </cell>
          <cell r="C3757" t="str">
            <v>Climatizacao</v>
          </cell>
          <cell r="D3757"/>
          <cell r="E3757"/>
          <cell r="F3757"/>
          <cell r="G3757"/>
          <cell r="H3757"/>
        </row>
        <row r="3758">
          <cell r="B3758" t="str">
            <v>61.10.001</v>
          </cell>
          <cell r="C3758" t="str">
            <v>Resfriadora de líquidos (chiller), com compressor e condensação à ar, capacidade de 120 TR</v>
          </cell>
          <cell r="D3758" t="str">
            <v>UN</v>
          </cell>
          <cell r="E3758">
            <v>472942.39</v>
          </cell>
          <cell r="F3758">
            <v>34614.949999999997</v>
          </cell>
          <cell r="G3758">
            <v>507557.34</v>
          </cell>
          <cell r="H3758">
            <v>15</v>
          </cell>
        </row>
        <row r="3759">
          <cell r="B3759" t="str">
            <v>61.10.007</v>
          </cell>
          <cell r="C3759" t="str">
            <v>Resfriadora de líquidos (chiller), com compressor e condensação à ar, capacidade de 160 TR</v>
          </cell>
          <cell r="D3759" t="str">
            <v>UN</v>
          </cell>
          <cell r="E3759">
            <v>481348.93</v>
          </cell>
          <cell r="F3759">
            <v>36873.32</v>
          </cell>
          <cell r="G3759">
            <v>518222.25</v>
          </cell>
          <cell r="H3759">
            <v>15</v>
          </cell>
        </row>
        <row r="3760">
          <cell r="B3760" t="str">
            <v>61.10.010</v>
          </cell>
          <cell r="C3760" t="str">
            <v>Resfriadora de líquidos (chiller), com compressor e condensação à ar, capacidade de 200-210 TR</v>
          </cell>
          <cell r="D3760" t="str">
            <v>UN</v>
          </cell>
          <cell r="E3760">
            <v>676396.25</v>
          </cell>
          <cell r="F3760">
            <v>33523.949999999997</v>
          </cell>
          <cell r="G3760">
            <v>709920.2</v>
          </cell>
          <cell r="H3760">
            <v>15</v>
          </cell>
        </row>
        <row r="3761">
          <cell r="B3761" t="str">
            <v>61.10.012</v>
          </cell>
          <cell r="C3761" t="str">
            <v>Resfriadora de líquidos (chiller), com compressor e condensação à ar, capacidade de 80 TR</v>
          </cell>
          <cell r="D3761" t="str">
            <v>UN</v>
          </cell>
          <cell r="E3761">
            <v>275642.73</v>
          </cell>
          <cell r="F3761">
            <v>27691.96</v>
          </cell>
          <cell r="G3761">
            <v>303334.69</v>
          </cell>
          <cell r="H3761">
            <v>15</v>
          </cell>
        </row>
        <row r="3762">
          <cell r="B3762" t="str">
            <v>61.10.014</v>
          </cell>
          <cell r="C3762" t="str">
            <v>Resfriadora de líquidos (chiller), com compressor e condensação à ar, capacidade de 20 TR</v>
          </cell>
          <cell r="D3762" t="str">
            <v>UN</v>
          </cell>
          <cell r="E3762">
            <v>85500.479999999996</v>
          </cell>
          <cell r="F3762">
            <v>17307.48</v>
          </cell>
          <cell r="G3762">
            <v>102807.96</v>
          </cell>
          <cell r="H3762">
            <v>15</v>
          </cell>
        </row>
        <row r="3763">
          <cell r="B3763" t="str">
            <v>61.10.100</v>
          </cell>
          <cell r="C3763" t="str">
            <v>Tratamento de ar (fan-coil) tipo Air Handling Unit de concepção modular, capacidade de 10 TR</v>
          </cell>
          <cell r="D3763" t="str">
            <v>UN</v>
          </cell>
          <cell r="E3763">
            <v>23667.74</v>
          </cell>
          <cell r="F3763">
            <v>4097.6499999999996</v>
          </cell>
          <cell r="G3763">
            <v>27765.39</v>
          </cell>
          <cell r="H3763">
            <v>15</v>
          </cell>
        </row>
        <row r="3764">
          <cell r="B3764" t="str">
            <v>61.10.101</v>
          </cell>
          <cell r="C3764" t="str">
            <v>Tratamento de ar (fan-Coil) tipo Air Handling Unit de concepção modular, capacidade de 6 TR</v>
          </cell>
          <cell r="D3764" t="str">
            <v>UN</v>
          </cell>
          <cell r="E3764">
            <v>19989.169999999998</v>
          </cell>
          <cell r="F3764">
            <v>4097.6499999999996</v>
          </cell>
          <cell r="G3764">
            <v>24086.82</v>
          </cell>
          <cell r="H3764">
            <v>15</v>
          </cell>
        </row>
        <row r="3765">
          <cell r="B3765" t="str">
            <v>61.10.110</v>
          </cell>
          <cell r="C3765" t="str">
            <v>Tratamento de ar (fan-coil) tipo Air Handling Unit de concepção modular, capacidade de 40 TR</v>
          </cell>
          <cell r="D3765" t="str">
            <v>UN</v>
          </cell>
          <cell r="E3765">
            <v>65189.63</v>
          </cell>
          <cell r="F3765">
            <v>8951.32</v>
          </cell>
          <cell r="G3765">
            <v>74140.95</v>
          </cell>
          <cell r="H3765">
            <v>15</v>
          </cell>
        </row>
        <row r="3766">
          <cell r="B3766" t="str">
            <v>61.10.120</v>
          </cell>
          <cell r="C3766" t="str">
            <v>Tratamento de ar (fan-coil) tipo Air Handling Unit de concepção modular, capacidade de 50 TR</v>
          </cell>
          <cell r="D3766" t="str">
            <v>UN</v>
          </cell>
          <cell r="E3766">
            <v>59436.39</v>
          </cell>
          <cell r="F3766">
            <v>10922.8</v>
          </cell>
          <cell r="G3766">
            <v>70359.19</v>
          </cell>
          <cell r="H3766">
            <v>15</v>
          </cell>
        </row>
        <row r="3767">
          <cell r="B3767" t="str">
            <v>61.10.200</v>
          </cell>
          <cell r="C3767" t="str">
            <v>Tratamento de ar compacta fancolete hidrônico tipo piso-teto, vazão de ar nominal 637 m³/h, capacidade de refrigeração 14.000 Btu/h - 1,2 TR</v>
          </cell>
          <cell r="D3767" t="str">
            <v>UN</v>
          </cell>
          <cell r="E3767">
            <v>6239.19</v>
          </cell>
          <cell r="F3767">
            <v>691.12</v>
          </cell>
          <cell r="G3767">
            <v>6930.31</v>
          </cell>
          <cell r="H3767">
            <v>15</v>
          </cell>
        </row>
        <row r="3768">
          <cell r="B3768" t="str">
            <v>61.10.210</v>
          </cell>
          <cell r="C3768" t="str">
            <v>Tratamento de ar compacta fancolete hidrônico tipo piso-teto, vazão de ar nominal 1.215 m³/h, capacidade de refrigeração 25.000 Btu/h - 2,1 TR</v>
          </cell>
          <cell r="D3768" t="str">
            <v>UN</v>
          </cell>
          <cell r="E3768">
            <v>6367.07</v>
          </cell>
          <cell r="F3768">
            <v>863.9</v>
          </cell>
          <cell r="G3768">
            <v>7230.97</v>
          </cell>
          <cell r="H3768">
            <v>15</v>
          </cell>
        </row>
        <row r="3769">
          <cell r="B3769" t="str">
            <v>61.10.220</v>
          </cell>
          <cell r="C3769" t="str">
            <v>Tratamento de ar compacta fancolete hidrônico tipo piso-teto, vazão de ar nominal 1.758 m³/h, capacidade de refrigeração 36.000 Btu/h - 3,0 TR</v>
          </cell>
          <cell r="D3769" t="str">
            <v>UN</v>
          </cell>
          <cell r="E3769">
            <v>6363.29</v>
          </cell>
          <cell r="F3769">
            <v>1036.68</v>
          </cell>
          <cell r="G3769">
            <v>7399.97</v>
          </cell>
          <cell r="H3769">
            <v>15</v>
          </cell>
        </row>
        <row r="3770">
          <cell r="B3770" t="str">
            <v>61.10.230</v>
          </cell>
          <cell r="C3770" t="str">
            <v>Tratamento de ar compacta fancolete hidrônico tipo piso-teto, vazão de ar nominal 2.166 m³/h, capacidade de refrigeração 48.000 Btu/h - 4,0 TR</v>
          </cell>
          <cell r="D3770" t="str">
            <v>UN</v>
          </cell>
          <cell r="E3770">
            <v>6793.74</v>
          </cell>
          <cell r="F3770">
            <v>1123.07</v>
          </cell>
          <cell r="G3770">
            <v>7916.81</v>
          </cell>
          <cell r="H3770">
            <v>15</v>
          </cell>
        </row>
        <row r="3771">
          <cell r="B3771" t="str">
            <v>61.10.250</v>
          </cell>
          <cell r="C3771" t="str">
            <v>Tratamento de ar compacta fancolete hidrônico tipo cassete, capacidade de refrigeração 20.000 Btu/h - 1,6 TR</v>
          </cell>
          <cell r="D3771" t="str">
            <v>UN</v>
          </cell>
          <cell r="E3771">
            <v>5065.1499999999996</v>
          </cell>
          <cell r="F3771">
            <v>541.04999999999995</v>
          </cell>
          <cell r="G3771">
            <v>5606.2</v>
          </cell>
          <cell r="H3771">
            <v>15</v>
          </cell>
        </row>
        <row r="3772">
          <cell r="B3772" t="str">
            <v>61.10.260</v>
          </cell>
          <cell r="C3772" t="str">
            <v>Tratamento de ar compacta fancolete hidrônico tipo cassete, capacidade de refrigeração 25.000 Btu/h - 2,1 TR</v>
          </cell>
          <cell r="D3772" t="str">
            <v>UN</v>
          </cell>
          <cell r="E3772">
            <v>5289.15</v>
          </cell>
          <cell r="F3772">
            <v>541.04999999999995</v>
          </cell>
          <cell r="G3772">
            <v>5830.2</v>
          </cell>
          <cell r="H3772">
            <v>15</v>
          </cell>
        </row>
        <row r="3773">
          <cell r="B3773" t="str">
            <v>61.10.270</v>
          </cell>
          <cell r="C3773" t="str">
            <v>Tratamento de ar compacta fancolete hidrônico tipo cassete, capacidade de refrigeração 32.000 Btu/h - 2,6 TR</v>
          </cell>
          <cell r="D3773" t="str">
            <v>UN</v>
          </cell>
          <cell r="E3773">
            <v>5521.45</v>
          </cell>
          <cell r="F3773">
            <v>541.04999999999995</v>
          </cell>
          <cell r="G3773">
            <v>6062.5</v>
          </cell>
          <cell r="H3773">
            <v>15</v>
          </cell>
        </row>
        <row r="3774">
          <cell r="B3774" t="str">
            <v>61.10.300</v>
          </cell>
          <cell r="C3774" t="str">
            <v>Duto flexível aluminizado, seção circular de 10cm (4´)</v>
          </cell>
          <cell r="D3774" t="str">
            <v>M</v>
          </cell>
          <cell r="E3774">
            <v>13.72</v>
          </cell>
          <cell r="F3774">
            <v>15</v>
          </cell>
          <cell r="G3774">
            <v>28.72</v>
          </cell>
          <cell r="H3774">
            <v>15</v>
          </cell>
        </row>
        <row r="3775">
          <cell r="B3775" t="str">
            <v>61.10.310</v>
          </cell>
          <cell r="C3775" t="str">
            <v>Duto flexível aluminizado, seção circular de 15cm (6´)</v>
          </cell>
          <cell r="D3775" t="str">
            <v>M</v>
          </cell>
          <cell r="E3775">
            <v>20.67</v>
          </cell>
          <cell r="F3775">
            <v>15</v>
          </cell>
          <cell r="G3775">
            <v>35.67</v>
          </cell>
          <cell r="H3775">
            <v>15</v>
          </cell>
        </row>
        <row r="3776">
          <cell r="B3776" t="str">
            <v>61.10.320</v>
          </cell>
          <cell r="C3776" t="str">
            <v>Duto flexível aluminizado, seção circular de 20cm (8´)</v>
          </cell>
          <cell r="D3776" t="str">
            <v>M</v>
          </cell>
          <cell r="E3776">
            <v>21.83</v>
          </cell>
          <cell r="F3776">
            <v>15</v>
          </cell>
          <cell r="G3776">
            <v>36.83</v>
          </cell>
          <cell r="H3776">
            <v>15</v>
          </cell>
        </row>
        <row r="3777">
          <cell r="B3777" t="str">
            <v>61.10.380</v>
          </cell>
          <cell r="C3777" t="str">
            <v>Duto em painel rígido de lã de vidro acústico, espessura 25 mm</v>
          </cell>
          <cell r="D3777" t="str">
            <v>M2</v>
          </cell>
          <cell r="E3777">
            <v>100.1</v>
          </cell>
          <cell r="F3777">
            <v>107.99</v>
          </cell>
          <cell r="G3777">
            <v>208.09</v>
          </cell>
          <cell r="H3777">
            <v>15</v>
          </cell>
        </row>
        <row r="3778">
          <cell r="B3778" t="str">
            <v>61.10.400</v>
          </cell>
          <cell r="C3778" t="str">
            <v>Damper corta fogo (DCF) tipo comporta, com elemento fusível e chave fim de curso.</v>
          </cell>
          <cell r="D3778" t="str">
            <v>M2</v>
          </cell>
          <cell r="E3778">
            <v>6815.07</v>
          </cell>
          <cell r="F3778"/>
          <cell r="G3778">
            <v>6815.07</v>
          </cell>
          <cell r="H3778">
            <v>15</v>
          </cell>
        </row>
        <row r="3779">
          <cell r="B3779" t="str">
            <v>61.10.401</v>
          </cell>
          <cell r="C3779" t="str">
            <v>Damper de regulagem manual, tamanho: 0,10 m² a 0,14 m²</v>
          </cell>
          <cell r="D3779" t="str">
            <v>M2</v>
          </cell>
          <cell r="E3779">
            <v>2043.51</v>
          </cell>
          <cell r="F3779">
            <v>140.09</v>
          </cell>
          <cell r="G3779">
            <v>2183.6</v>
          </cell>
          <cell r="H3779">
            <v>15</v>
          </cell>
        </row>
        <row r="3780">
          <cell r="B3780" t="str">
            <v>61.10.402</v>
          </cell>
          <cell r="C3780" t="str">
            <v>Damper de regulagem manual, tamanho: 0,15 m² a 0,20 m²</v>
          </cell>
          <cell r="D3780" t="str">
            <v>M2</v>
          </cell>
          <cell r="E3780">
            <v>1724.69</v>
          </cell>
          <cell r="F3780">
            <v>108.26</v>
          </cell>
          <cell r="G3780">
            <v>1832.95</v>
          </cell>
          <cell r="H3780">
            <v>15</v>
          </cell>
        </row>
        <row r="3781">
          <cell r="B3781" t="str">
            <v>61.10.403</v>
          </cell>
          <cell r="C3781" t="str">
            <v>Damper de regulagem manual, tamanho: 0,21 m² a 0,40 m²</v>
          </cell>
          <cell r="D3781" t="str">
            <v>M2</v>
          </cell>
          <cell r="E3781">
            <v>1344.06</v>
          </cell>
          <cell r="F3781">
            <v>95.53</v>
          </cell>
          <cell r="G3781">
            <v>1439.59</v>
          </cell>
          <cell r="H3781">
            <v>15</v>
          </cell>
        </row>
        <row r="3782">
          <cell r="B3782" t="str">
            <v>61.10.410</v>
          </cell>
          <cell r="C3782" t="str">
            <v>Serviço de instalação de Damper Corta Fogo</v>
          </cell>
          <cell r="D3782" t="str">
            <v>UN</v>
          </cell>
          <cell r="E3782"/>
          <cell r="F3782">
            <v>406.88</v>
          </cell>
          <cell r="G3782">
            <v>406.88</v>
          </cell>
          <cell r="H3782">
            <v>15</v>
          </cell>
        </row>
        <row r="3783">
          <cell r="B3783" t="str">
            <v>61.10.430</v>
          </cell>
          <cell r="C3783" t="str">
            <v>Tanque de compensação pressurizado, capacidade (volume mínimo) de 250 litros</v>
          </cell>
          <cell r="D3783" t="str">
            <v>UN</v>
          </cell>
          <cell r="E3783">
            <v>9575.85</v>
          </cell>
          <cell r="F3783">
            <v>1727.8</v>
          </cell>
          <cell r="G3783">
            <v>11303.65</v>
          </cell>
          <cell r="H3783">
            <v>15</v>
          </cell>
        </row>
        <row r="3784">
          <cell r="B3784" t="str">
            <v>61.10.440</v>
          </cell>
          <cell r="C3784" t="str">
            <v>Registro de regulagem de vazão de ar</v>
          </cell>
          <cell r="D3784" t="str">
            <v>UN</v>
          </cell>
          <cell r="E3784">
            <v>187.26</v>
          </cell>
          <cell r="F3784">
            <v>50.95</v>
          </cell>
          <cell r="G3784">
            <v>238.21</v>
          </cell>
          <cell r="H3784">
            <v>15</v>
          </cell>
        </row>
        <row r="3785">
          <cell r="B3785" t="str">
            <v>61.10.510</v>
          </cell>
          <cell r="C3785" t="str">
            <v>Difusor de ar de longo alcance tipo Jet-Nozzles, vazão de ar 1.330 m³/h</v>
          </cell>
          <cell r="D3785" t="str">
            <v>UN</v>
          </cell>
          <cell r="E3785">
            <v>1231.52</v>
          </cell>
          <cell r="F3785">
            <v>146.46</v>
          </cell>
          <cell r="G3785">
            <v>1377.98</v>
          </cell>
          <cell r="H3785">
            <v>15</v>
          </cell>
        </row>
        <row r="3786">
          <cell r="B3786" t="str">
            <v>61.10.511</v>
          </cell>
          <cell r="C3786" t="str">
            <v>Difusor para insuflamento de ar com plenum, multivias e colarinho</v>
          </cell>
          <cell r="D3786" t="str">
            <v>M2</v>
          </cell>
          <cell r="E3786">
            <v>4319.93</v>
          </cell>
          <cell r="F3786">
            <v>222.89</v>
          </cell>
          <cell r="G3786">
            <v>4542.82</v>
          </cell>
          <cell r="H3786">
            <v>15</v>
          </cell>
        </row>
        <row r="3787">
          <cell r="B3787" t="str">
            <v>61.10.512</v>
          </cell>
          <cell r="C3787" t="str">
            <v>Difusor para insuflamento de ar com plenum, com 2 aberturas</v>
          </cell>
          <cell r="D3787" t="str">
            <v>M</v>
          </cell>
          <cell r="E3787">
            <v>4710.45</v>
          </cell>
          <cell r="F3787">
            <v>55.83</v>
          </cell>
          <cell r="G3787">
            <v>4766.28</v>
          </cell>
          <cell r="H3787">
            <v>15</v>
          </cell>
        </row>
        <row r="3788">
          <cell r="B3788" t="str">
            <v>61.10.513</v>
          </cell>
          <cell r="C3788" t="str">
            <v>Difusor de plástico, diâmetro 15 cm</v>
          </cell>
          <cell r="D3788" t="str">
            <v>UN</v>
          </cell>
          <cell r="E3788">
            <v>94.17</v>
          </cell>
          <cell r="F3788">
            <v>50.95</v>
          </cell>
          <cell r="G3788">
            <v>145.12</v>
          </cell>
          <cell r="H3788">
            <v>15</v>
          </cell>
        </row>
        <row r="3789">
          <cell r="B3789" t="str">
            <v>61.10.514</v>
          </cell>
          <cell r="C3789" t="str">
            <v>Difusor de plástico, diâmetro 20 cm</v>
          </cell>
          <cell r="D3789" t="str">
            <v>UN</v>
          </cell>
          <cell r="E3789">
            <v>135</v>
          </cell>
          <cell r="F3789">
            <v>50.95</v>
          </cell>
          <cell r="G3789">
            <v>185.95</v>
          </cell>
          <cell r="H3789">
            <v>15</v>
          </cell>
        </row>
        <row r="3790">
          <cell r="B3790" t="str">
            <v>61.10.530</v>
          </cell>
          <cell r="C3790" t="str">
            <v>Difusor de insuflação de ar tipo direcional, medindo 30 x 30 cm</v>
          </cell>
          <cell r="D3790" t="str">
            <v>UN</v>
          </cell>
          <cell r="E3790">
            <v>376.96</v>
          </cell>
          <cell r="F3790">
            <v>50.95</v>
          </cell>
          <cell r="G3790">
            <v>427.91</v>
          </cell>
          <cell r="H3790">
            <v>15</v>
          </cell>
        </row>
        <row r="3791">
          <cell r="B3791" t="str">
            <v>61.10.550</v>
          </cell>
          <cell r="C3791" t="str">
            <v>Difusor de insuflação de ar tipo direcional, medindo 45 x 15 cm</v>
          </cell>
          <cell r="D3791" t="str">
            <v>UN</v>
          </cell>
          <cell r="E3791">
            <v>295.23</v>
          </cell>
          <cell r="F3791">
            <v>50.95</v>
          </cell>
          <cell r="G3791">
            <v>346.18</v>
          </cell>
          <cell r="H3791">
            <v>15</v>
          </cell>
        </row>
        <row r="3792">
          <cell r="B3792" t="str">
            <v>61.10.564</v>
          </cell>
          <cell r="C3792" t="str">
            <v>Grelha de insuflação de ar em alumínio anodizado, de dupla deflexão, tamanho: até 0,10 m²</v>
          </cell>
          <cell r="D3792" t="str">
            <v>M2</v>
          </cell>
          <cell r="E3792">
            <v>3412.1</v>
          </cell>
          <cell r="F3792">
            <v>312.02999999999997</v>
          </cell>
          <cell r="G3792">
            <v>3724.13</v>
          </cell>
          <cell r="H3792">
            <v>15</v>
          </cell>
        </row>
        <row r="3793">
          <cell r="B3793" t="str">
            <v>61.10.565</v>
          </cell>
          <cell r="C3793" t="str">
            <v>Grelha de insuflação de ar em alumínio anodizado, de dupla deflexão, tamanho: acima de 0,10 m² até 0,50 m²</v>
          </cell>
          <cell r="D3793" t="str">
            <v>M2</v>
          </cell>
          <cell r="E3793">
            <v>2319.23</v>
          </cell>
          <cell r="F3793">
            <v>127.36</v>
          </cell>
          <cell r="G3793">
            <v>2446.59</v>
          </cell>
          <cell r="H3793">
            <v>15</v>
          </cell>
        </row>
        <row r="3794">
          <cell r="B3794" t="str">
            <v>61.10.566</v>
          </cell>
          <cell r="C3794" t="str">
            <v>Grelha de insuflação de ar em alumínio anodizado, de dupla deflexão, tamanho: acima de 0,50 m² até 1,00 m²</v>
          </cell>
          <cell r="D3794" t="str">
            <v>M2</v>
          </cell>
          <cell r="E3794">
            <v>1818.21</v>
          </cell>
          <cell r="F3794">
            <v>63.68</v>
          </cell>
          <cell r="G3794">
            <v>1881.89</v>
          </cell>
          <cell r="H3794">
            <v>15</v>
          </cell>
        </row>
        <row r="3795">
          <cell r="B3795" t="str">
            <v>61.10.567</v>
          </cell>
          <cell r="C3795" t="str">
            <v>Grelha de porta, tamanho: 0,14 m² a 0,30 m²</v>
          </cell>
          <cell r="D3795" t="str">
            <v>M2</v>
          </cell>
          <cell r="E3795">
            <v>1766.23</v>
          </cell>
          <cell r="F3795">
            <v>140.09</v>
          </cell>
          <cell r="G3795">
            <v>1906.32</v>
          </cell>
          <cell r="H3795">
            <v>15</v>
          </cell>
        </row>
        <row r="3796">
          <cell r="B3796" t="str">
            <v>61.10.568</v>
          </cell>
          <cell r="C3796" t="str">
            <v>Grelha de porta, tamanho: 0,07 m² a 0,13 m²</v>
          </cell>
          <cell r="D3796" t="str">
            <v>M2</v>
          </cell>
          <cell r="E3796">
            <v>2270.0700000000002</v>
          </cell>
          <cell r="F3796">
            <v>184.67</v>
          </cell>
          <cell r="G3796">
            <v>2454.7399999999998</v>
          </cell>
          <cell r="H3796">
            <v>15</v>
          </cell>
        </row>
        <row r="3797">
          <cell r="B3797" t="str">
            <v>61.10.569</v>
          </cell>
          <cell r="C3797" t="str">
            <v>Grelha de porta, tamanho: 0,03 m² a 0,06 m²</v>
          </cell>
          <cell r="D3797" t="str">
            <v>M2</v>
          </cell>
          <cell r="E3797">
            <v>3943.82</v>
          </cell>
          <cell r="F3797">
            <v>305.67</v>
          </cell>
          <cell r="G3797">
            <v>4249.49</v>
          </cell>
          <cell r="H3797">
            <v>15</v>
          </cell>
        </row>
        <row r="3798">
          <cell r="B3798" t="str">
            <v>61.10.574</v>
          </cell>
          <cell r="C3798" t="str">
            <v>Grelha de retorno/exaustão com registro, tamanho: 0,03 m² a 0,06 m²</v>
          </cell>
          <cell r="D3798" t="str">
            <v>M2</v>
          </cell>
          <cell r="E3798">
            <v>2648</v>
          </cell>
          <cell r="F3798">
            <v>229.25</v>
          </cell>
          <cell r="G3798">
            <v>2877.25</v>
          </cell>
          <cell r="H3798">
            <v>15</v>
          </cell>
        </row>
        <row r="3799">
          <cell r="B3799" t="str">
            <v>61.10.575</v>
          </cell>
          <cell r="C3799" t="str">
            <v>Grelha de retorno/exaustão com registro, tamanho: 0,07 m² a 0,13 m²</v>
          </cell>
          <cell r="D3799" t="str">
            <v>M2</v>
          </cell>
          <cell r="E3799">
            <v>1926.68</v>
          </cell>
          <cell r="F3799">
            <v>159.21</v>
          </cell>
          <cell r="G3799">
            <v>2085.89</v>
          </cell>
          <cell r="H3799">
            <v>15</v>
          </cell>
        </row>
        <row r="3800">
          <cell r="B3800" t="str">
            <v>61.10.576</v>
          </cell>
          <cell r="C3800" t="str">
            <v>Grelha de retorno/exaustão com registro, tamanho: 0,14 m² a 0,19 m²</v>
          </cell>
          <cell r="D3800" t="str">
            <v>M2</v>
          </cell>
          <cell r="E3800">
            <v>1543.57</v>
          </cell>
          <cell r="F3800">
            <v>127.36</v>
          </cell>
          <cell r="G3800">
            <v>1670.93</v>
          </cell>
          <cell r="H3800">
            <v>15</v>
          </cell>
        </row>
        <row r="3801">
          <cell r="B3801" t="str">
            <v>61.10.577</v>
          </cell>
          <cell r="C3801" t="str">
            <v>Grelha de retorno/exaustão com registro, tamanho: 0,20 m² a 0,40 m²</v>
          </cell>
          <cell r="D3801" t="str">
            <v>M2</v>
          </cell>
          <cell r="E3801">
            <v>1377.11</v>
          </cell>
          <cell r="F3801">
            <v>108.26</v>
          </cell>
          <cell r="G3801">
            <v>1485.37</v>
          </cell>
          <cell r="H3801">
            <v>15</v>
          </cell>
        </row>
        <row r="3802">
          <cell r="B3802" t="str">
            <v>61.10.578</v>
          </cell>
          <cell r="C3802" t="str">
            <v>Grelha de retorno/exaustão com registro, tamanho: 0,41 m² a 0,65 m²</v>
          </cell>
          <cell r="D3802" t="str">
            <v>M2</v>
          </cell>
          <cell r="E3802">
            <v>1224.81</v>
          </cell>
          <cell r="F3802">
            <v>95.53</v>
          </cell>
          <cell r="G3802">
            <v>1320.34</v>
          </cell>
          <cell r="H3802">
            <v>15</v>
          </cell>
        </row>
        <row r="3803">
          <cell r="B3803" t="str">
            <v>61.10.581</v>
          </cell>
          <cell r="C3803" t="str">
            <v>Veneziana com tela e filtro G4</v>
          </cell>
          <cell r="D3803" t="str">
            <v>M2</v>
          </cell>
          <cell r="E3803">
            <v>1389.74</v>
          </cell>
          <cell r="F3803">
            <v>127.36</v>
          </cell>
          <cell r="G3803">
            <v>1517.1</v>
          </cell>
          <cell r="H3803">
            <v>15</v>
          </cell>
        </row>
        <row r="3804">
          <cell r="B3804" t="str">
            <v>61.10.582</v>
          </cell>
          <cell r="C3804" t="str">
            <v>Veneziana com tela</v>
          </cell>
          <cell r="D3804" t="str">
            <v>M2</v>
          </cell>
          <cell r="E3804">
            <v>1512.67</v>
          </cell>
          <cell r="F3804">
            <v>76.41</v>
          </cell>
          <cell r="G3804">
            <v>1589.08</v>
          </cell>
          <cell r="H3804">
            <v>15</v>
          </cell>
        </row>
        <row r="3805">
          <cell r="B3805" t="str">
            <v>61.10.583</v>
          </cell>
          <cell r="C3805" t="str">
            <v>Veneziana com tela, tamanho 38,5 x 33 cm</v>
          </cell>
          <cell r="D3805" t="str">
            <v>UN</v>
          </cell>
          <cell r="E3805">
            <v>207.3</v>
          </cell>
          <cell r="F3805">
            <v>57.31</v>
          </cell>
          <cell r="G3805">
            <v>264.61</v>
          </cell>
          <cell r="H3805">
            <v>15</v>
          </cell>
        </row>
        <row r="3806">
          <cell r="B3806" t="str">
            <v>61.10.584</v>
          </cell>
          <cell r="C3806" t="str">
            <v>Veneziana com tela, tamanho 78,5 x 33 cm</v>
          </cell>
          <cell r="D3806" t="str">
            <v>UN</v>
          </cell>
          <cell r="E3806">
            <v>321.10000000000002</v>
          </cell>
          <cell r="F3806">
            <v>76.41</v>
          </cell>
          <cell r="G3806">
            <v>397.51</v>
          </cell>
          <cell r="H3806">
            <v>15</v>
          </cell>
        </row>
        <row r="3807">
          <cell r="B3807" t="str">
            <v>61.14</v>
          </cell>
          <cell r="C3807" t="str">
            <v>Ventilacao</v>
          </cell>
          <cell r="D3807"/>
          <cell r="E3807"/>
          <cell r="F3807"/>
          <cell r="G3807"/>
          <cell r="H3807"/>
        </row>
        <row r="3808">
          <cell r="B3808" t="str">
            <v>61.14.005</v>
          </cell>
          <cell r="C3808" t="str">
            <v>Caixa ventiladora com ventilador centrífugo, vazão 4.600 m³/h, pressão 30 mmCA - 220 / 380 V / 60HZ</v>
          </cell>
          <cell r="D3808" t="str">
            <v>UN</v>
          </cell>
          <cell r="E3808">
            <v>5046.42</v>
          </cell>
          <cell r="F3808">
            <v>382.08</v>
          </cell>
          <cell r="G3808">
            <v>5428.5</v>
          </cell>
          <cell r="H3808">
            <v>15</v>
          </cell>
        </row>
        <row r="3809">
          <cell r="B3809" t="str">
            <v>61.14.015</v>
          </cell>
          <cell r="C3809" t="str">
            <v>Caixa ventiladora com ventilador centrífugo, vazão 28.000 m³/h, pressão 30 mmCA - 220 / 380 V / 60HZ</v>
          </cell>
          <cell r="D3809" t="str">
            <v>UN</v>
          </cell>
          <cell r="E3809">
            <v>18571.71</v>
          </cell>
          <cell r="F3809">
            <v>382.08</v>
          </cell>
          <cell r="G3809">
            <v>18953.79</v>
          </cell>
          <cell r="H3809">
            <v>15</v>
          </cell>
        </row>
        <row r="3810">
          <cell r="B3810" t="str">
            <v>61.14.050</v>
          </cell>
          <cell r="C3810" t="str">
            <v>Caixa ventiladora com ventilador centrífugo, vazão 8.800 m³/h, pressão 35 mmCA - 220/380 V / 60Hz</v>
          </cell>
          <cell r="D3810" t="str">
            <v>UN</v>
          </cell>
          <cell r="E3810">
            <v>10258.56</v>
          </cell>
          <cell r="F3810">
            <v>334.98</v>
          </cell>
          <cell r="G3810">
            <v>10593.54</v>
          </cell>
          <cell r="H3810">
            <v>15</v>
          </cell>
        </row>
        <row r="3811">
          <cell r="B3811" t="str">
            <v>61.14.051</v>
          </cell>
          <cell r="C3811" t="str">
            <v>Caixa ventiladora com ventilador centrífugo, vazão 10.000 m³/h, pressão 30 mmCA - 220/380 V / 60Hz</v>
          </cell>
          <cell r="D3811" t="str">
            <v>UN</v>
          </cell>
          <cell r="E3811">
            <v>6928.42</v>
          </cell>
          <cell r="F3811">
            <v>334.98</v>
          </cell>
          <cell r="G3811">
            <v>7263.4</v>
          </cell>
          <cell r="H3811">
            <v>15</v>
          </cell>
        </row>
        <row r="3812">
          <cell r="B3812" t="str">
            <v>61.14.070</v>
          </cell>
          <cell r="C3812" t="str">
            <v>Caixa ventiladora com ventilador centrífugo, vazão 1.710 m³/h, pressão 35 mmCA - 220/380 V / 60Hz</v>
          </cell>
          <cell r="D3812" t="str">
            <v>UN</v>
          </cell>
          <cell r="E3812">
            <v>3508.15</v>
          </cell>
          <cell r="F3812">
            <v>334.98</v>
          </cell>
          <cell r="G3812">
            <v>3843.13</v>
          </cell>
          <cell r="H3812">
            <v>15</v>
          </cell>
        </row>
        <row r="3813">
          <cell r="B3813" t="str">
            <v>61.14.080</v>
          </cell>
          <cell r="C3813" t="str">
            <v>Caixa ventiladora com ventilador centrífugo, vazão 1.190 m³/h, pressão 37 mmCA - 220/380 V / 60Hz</v>
          </cell>
          <cell r="D3813" t="str">
            <v>UN</v>
          </cell>
          <cell r="E3813">
            <v>3962.85</v>
          </cell>
          <cell r="F3813">
            <v>334.98</v>
          </cell>
          <cell r="G3813">
            <v>4297.83</v>
          </cell>
          <cell r="H3813">
            <v>15</v>
          </cell>
        </row>
        <row r="3814">
          <cell r="B3814" t="str">
            <v>61.14.100</v>
          </cell>
          <cell r="C3814" t="str">
            <v>Ventilador centrífugo de dupla aspiração "limite-load", vazão 20.000 m³/h, pressão 50 mmCA - 380/660 V / 60 Hz</v>
          </cell>
          <cell r="D3814" t="str">
            <v>UN</v>
          </cell>
          <cell r="E3814">
            <v>14741.73</v>
          </cell>
          <cell r="F3814">
            <v>785.4</v>
          </cell>
          <cell r="G3814">
            <v>15527.13</v>
          </cell>
          <cell r="H3814">
            <v>15</v>
          </cell>
        </row>
        <row r="3815">
          <cell r="B3815" t="str">
            <v>61.15</v>
          </cell>
          <cell r="C3815" t="str">
            <v>Controles para Fan-Coil e CAG</v>
          </cell>
          <cell r="D3815"/>
          <cell r="E3815"/>
          <cell r="F3815"/>
          <cell r="G3815"/>
          <cell r="H3815"/>
        </row>
        <row r="3816">
          <cell r="B3816" t="str">
            <v>61.15.010</v>
          </cell>
          <cell r="C3816" t="str">
            <v>Fonte de alimentação universal bivolt com saída de 24 V - 1,5 A - 35 W</v>
          </cell>
          <cell r="D3816" t="str">
            <v>UN</v>
          </cell>
          <cell r="E3816">
            <v>153.16999999999999</v>
          </cell>
          <cell r="F3816">
            <v>2.8</v>
          </cell>
          <cell r="G3816">
            <v>155.97</v>
          </cell>
          <cell r="H3816">
            <v>15</v>
          </cell>
        </row>
        <row r="3817">
          <cell r="B3817" t="str">
            <v>61.15.020</v>
          </cell>
          <cell r="C3817" t="str">
            <v>Tomada simples de sobrepor universal 2P+T - 10 A - 250 V</v>
          </cell>
          <cell r="D3817" t="str">
            <v>UN</v>
          </cell>
          <cell r="E3817">
            <v>9.89</v>
          </cell>
          <cell r="F3817">
            <v>16.75</v>
          </cell>
          <cell r="G3817">
            <v>26.64</v>
          </cell>
          <cell r="H3817">
            <v>15</v>
          </cell>
        </row>
        <row r="3818">
          <cell r="B3818" t="str">
            <v>61.15.030</v>
          </cell>
          <cell r="C3818" t="str">
            <v>Transformador abaixador, entrada 110/220V, saída 24V+24V, corrente secundário 6A</v>
          </cell>
          <cell r="D3818" t="str">
            <v>UN</v>
          </cell>
          <cell r="E3818">
            <v>218.14</v>
          </cell>
          <cell r="F3818">
            <v>2.8</v>
          </cell>
          <cell r="G3818">
            <v>220.94</v>
          </cell>
          <cell r="H3818">
            <v>15</v>
          </cell>
        </row>
        <row r="3819">
          <cell r="B3819" t="str">
            <v>61.15.040</v>
          </cell>
          <cell r="C3819" t="str">
            <v>Atuador Floating de 40Nm, sinal de controle 3 e 2 pontos, tensão de entrada AC/DC 24V, IP 54</v>
          </cell>
          <cell r="D3819" t="str">
            <v>UN</v>
          </cell>
          <cell r="E3819">
            <v>2570.0100000000002</v>
          </cell>
          <cell r="F3819">
            <v>16.96</v>
          </cell>
          <cell r="G3819">
            <v>2586.9699999999998</v>
          </cell>
          <cell r="H3819">
            <v>15</v>
          </cell>
        </row>
        <row r="3820">
          <cell r="B3820" t="str">
            <v>61.15.050</v>
          </cell>
          <cell r="C3820" t="str">
            <v>Válvula motorizada esfera, com duas vias atuador floating, diâmetro 3/4´ a 1 1/2´</v>
          </cell>
          <cell r="D3820" t="str">
            <v>UN</v>
          </cell>
          <cell r="E3820">
            <v>2561.5</v>
          </cell>
          <cell r="F3820">
            <v>25.43</v>
          </cell>
          <cell r="G3820">
            <v>2586.9299999999998</v>
          </cell>
          <cell r="H3820">
            <v>15</v>
          </cell>
        </row>
        <row r="3821">
          <cell r="B3821" t="str">
            <v>61.15.060</v>
          </cell>
          <cell r="C3821" t="str">
            <v>Válvula de balanceamento diâmetro 1´ a 2 1/2´</v>
          </cell>
          <cell r="D3821" t="str">
            <v>UN</v>
          </cell>
          <cell r="E3821">
            <v>1045.6099999999999</v>
          </cell>
          <cell r="F3821">
            <v>19.75</v>
          </cell>
          <cell r="G3821">
            <v>1065.3599999999999</v>
          </cell>
          <cell r="H3821">
            <v>15</v>
          </cell>
        </row>
        <row r="3822">
          <cell r="B3822" t="str">
            <v>61.15.070</v>
          </cell>
          <cell r="C3822" t="str">
            <v>Válvula borboleta na configuração wafer motorizada atuador floating diâmetro 3´ a 4´</v>
          </cell>
          <cell r="D3822" t="str">
            <v>UN</v>
          </cell>
          <cell r="E3822">
            <v>3027.47</v>
          </cell>
          <cell r="F3822">
            <v>25.43</v>
          </cell>
          <cell r="G3822">
            <v>3052.9</v>
          </cell>
          <cell r="H3822">
            <v>15</v>
          </cell>
        </row>
        <row r="3823">
          <cell r="B3823" t="str">
            <v>61.15.080</v>
          </cell>
          <cell r="C3823" t="str">
            <v>Válvula duas vias on/off retorno elétrico diâmetro 1/2´ a 3/4´</v>
          </cell>
          <cell r="D3823" t="str">
            <v>UN</v>
          </cell>
          <cell r="E3823">
            <v>394.61</v>
          </cell>
          <cell r="F3823">
            <v>25.43</v>
          </cell>
          <cell r="G3823">
            <v>420.04</v>
          </cell>
          <cell r="H3823">
            <v>15</v>
          </cell>
        </row>
        <row r="3824">
          <cell r="B3824" t="str">
            <v>61.15.090</v>
          </cell>
          <cell r="C3824" t="str">
            <v>Válvula esfera motorizada de duas vias de atuador proporcional diâmetro 2´ a 2 1/2´</v>
          </cell>
          <cell r="D3824" t="str">
            <v>UN</v>
          </cell>
          <cell r="E3824">
            <v>2514.92</v>
          </cell>
          <cell r="F3824">
            <v>25.43</v>
          </cell>
          <cell r="G3824">
            <v>2540.35</v>
          </cell>
          <cell r="H3824">
            <v>15</v>
          </cell>
        </row>
        <row r="3825">
          <cell r="B3825" t="str">
            <v>61.15.100</v>
          </cell>
          <cell r="C3825" t="str">
            <v>Atuador proporcional de 10 Nm, tensão de entrada AC/DC 24 V - IP 54</v>
          </cell>
          <cell r="D3825" t="str">
            <v>UN</v>
          </cell>
          <cell r="E3825">
            <v>1150.6500000000001</v>
          </cell>
          <cell r="F3825">
            <v>16.96</v>
          </cell>
          <cell r="G3825">
            <v>1167.6099999999999</v>
          </cell>
          <cell r="H3825">
            <v>15</v>
          </cell>
        </row>
        <row r="3826">
          <cell r="B3826" t="str">
            <v>61.15.110</v>
          </cell>
          <cell r="C3826" t="str">
            <v>Válvula esfera duas vias flangeada, diâmetro 3´</v>
          </cell>
          <cell r="D3826" t="str">
            <v>UN</v>
          </cell>
          <cell r="E3826">
            <v>2559.9499999999998</v>
          </cell>
          <cell r="F3826">
            <v>19.75</v>
          </cell>
          <cell r="G3826">
            <v>2579.6999999999998</v>
          </cell>
          <cell r="H3826">
            <v>15</v>
          </cell>
        </row>
        <row r="3827">
          <cell r="B3827" t="str">
            <v>61.15.120</v>
          </cell>
          <cell r="C3827" t="str">
            <v>Acoplador a relé 24 VCC/VAC - 1 contato reversível</v>
          </cell>
          <cell r="D3827" t="str">
            <v>UN</v>
          </cell>
          <cell r="E3827">
            <v>118.05</v>
          </cell>
          <cell r="F3827">
            <v>8.3800000000000008</v>
          </cell>
          <cell r="G3827">
            <v>126.43</v>
          </cell>
          <cell r="H3827">
            <v>15</v>
          </cell>
        </row>
        <row r="3828">
          <cell r="B3828" t="str">
            <v>61.15.130</v>
          </cell>
          <cell r="C3828" t="str">
            <v>Chave de fluxo para ar</v>
          </cell>
          <cell r="D3828" t="str">
            <v>UN</v>
          </cell>
          <cell r="E3828">
            <v>271.25</v>
          </cell>
          <cell r="F3828">
            <v>84.1</v>
          </cell>
          <cell r="G3828">
            <v>355.35</v>
          </cell>
          <cell r="H3828">
            <v>15</v>
          </cell>
        </row>
        <row r="3829">
          <cell r="B3829" t="str">
            <v>61.15.140</v>
          </cell>
          <cell r="C3829" t="str">
            <v>Repetidor de sinal I/I e V/I</v>
          </cell>
          <cell r="D3829" t="str">
            <v>UN</v>
          </cell>
          <cell r="E3829">
            <v>1777.83</v>
          </cell>
          <cell r="F3829">
            <v>57.57</v>
          </cell>
          <cell r="G3829">
            <v>1835.4</v>
          </cell>
          <cell r="H3829">
            <v>15</v>
          </cell>
        </row>
        <row r="3830">
          <cell r="B3830" t="str">
            <v>61.15.150</v>
          </cell>
          <cell r="C3830" t="str">
            <v>Relé de corrente ajustável de 0 a 200 A</v>
          </cell>
          <cell r="D3830" t="str">
            <v>UN</v>
          </cell>
          <cell r="E3830">
            <v>333.36</v>
          </cell>
          <cell r="F3830">
            <v>41.87</v>
          </cell>
          <cell r="G3830">
            <v>375.23</v>
          </cell>
          <cell r="H3830">
            <v>15</v>
          </cell>
        </row>
        <row r="3831">
          <cell r="B3831" t="str">
            <v>61.15.160</v>
          </cell>
          <cell r="C3831" t="str">
            <v>Sensor de temperatura ambiente PT100</v>
          </cell>
          <cell r="D3831" t="str">
            <v>UN</v>
          </cell>
          <cell r="E3831">
            <v>367.59</v>
          </cell>
          <cell r="F3831">
            <v>84.1</v>
          </cell>
          <cell r="G3831">
            <v>451.69</v>
          </cell>
          <cell r="H3831">
            <v>15</v>
          </cell>
        </row>
        <row r="3832">
          <cell r="B3832" t="str">
            <v>61.15.164</v>
          </cell>
          <cell r="C3832" t="str">
            <v>Termostato de segurança com temperatura ajustável de 90°C - 110°C</v>
          </cell>
          <cell r="D3832" t="str">
            <v>UN</v>
          </cell>
          <cell r="E3832">
            <v>73.56</v>
          </cell>
          <cell r="F3832">
            <v>91.96</v>
          </cell>
          <cell r="G3832">
            <v>165.52</v>
          </cell>
          <cell r="H3832">
            <v>15</v>
          </cell>
        </row>
        <row r="3833">
          <cell r="B3833" t="str">
            <v>61.15.170</v>
          </cell>
          <cell r="C3833" t="str">
            <v>Transmissor de pressão diferencial, operação de 0 a 750 Pa</v>
          </cell>
          <cell r="D3833" t="str">
            <v>UN</v>
          </cell>
          <cell r="E3833">
            <v>1600.18</v>
          </cell>
          <cell r="F3833">
            <v>84.1</v>
          </cell>
          <cell r="G3833">
            <v>1684.28</v>
          </cell>
          <cell r="H3833">
            <v>15</v>
          </cell>
        </row>
        <row r="3834">
          <cell r="B3834" t="str">
            <v>61.15.172</v>
          </cell>
          <cell r="C3834" t="str">
            <v>Transmissor de pressão compacto, escala de pressão 0 a 10 Bar, sinal de saída 4 - 20 mA</v>
          </cell>
          <cell r="D3834" t="str">
            <v>UN</v>
          </cell>
          <cell r="E3834">
            <v>1018.56</v>
          </cell>
          <cell r="F3834">
            <v>84.1</v>
          </cell>
          <cell r="G3834">
            <v>1102.6600000000001</v>
          </cell>
          <cell r="H3834">
            <v>15</v>
          </cell>
        </row>
        <row r="3835">
          <cell r="B3835" t="str">
            <v>61.15.174</v>
          </cell>
          <cell r="C3835" t="str">
            <v>Transmissor de temperatura e umidade para dutos, alta precisão, corrente de 0 a 20 mA, alimentação 12Vcc a 30Vcc</v>
          </cell>
          <cell r="D3835" t="str">
            <v>UN</v>
          </cell>
          <cell r="E3835">
            <v>1862.77</v>
          </cell>
          <cell r="F3835">
            <v>84.1</v>
          </cell>
          <cell r="G3835">
            <v>1946.87</v>
          </cell>
          <cell r="H3835">
            <v>15</v>
          </cell>
        </row>
        <row r="3836">
          <cell r="B3836" t="str">
            <v>61.15.181</v>
          </cell>
          <cell r="C3836" t="str">
            <v>Controlador lógico programável para 16 entradas/16 saídas</v>
          </cell>
          <cell r="D3836" t="str">
            <v>UN</v>
          </cell>
          <cell r="E3836">
            <v>4824.84</v>
          </cell>
          <cell r="F3836">
            <v>381.98</v>
          </cell>
          <cell r="G3836">
            <v>5206.82</v>
          </cell>
          <cell r="H3836">
            <v>15</v>
          </cell>
        </row>
        <row r="3837">
          <cell r="B3837" t="str">
            <v>61.15.191</v>
          </cell>
          <cell r="C3837" t="str">
            <v>Módulo de expansão para 4 canais de saída analógica</v>
          </cell>
          <cell r="D3837" t="str">
            <v>UN</v>
          </cell>
          <cell r="E3837">
            <v>3075.51</v>
          </cell>
          <cell r="F3837">
            <v>224.11</v>
          </cell>
          <cell r="G3837">
            <v>3299.62</v>
          </cell>
          <cell r="H3837">
            <v>15</v>
          </cell>
        </row>
        <row r="3838">
          <cell r="B3838" t="str">
            <v>61.15.196</v>
          </cell>
          <cell r="C3838" t="str">
            <v>Módulo de expansão para 8 canais de entrada analógica</v>
          </cell>
          <cell r="D3838" t="str">
            <v>UN</v>
          </cell>
          <cell r="E3838">
            <v>3175.96</v>
          </cell>
          <cell r="F3838">
            <v>224.11</v>
          </cell>
          <cell r="G3838">
            <v>3400.07</v>
          </cell>
          <cell r="H3838">
            <v>15</v>
          </cell>
        </row>
        <row r="3839">
          <cell r="B3839" t="str">
            <v>61.15.201</v>
          </cell>
          <cell r="C3839" t="str">
            <v>Módulo de expansão para 8 canais de entrada e saída digitais</v>
          </cell>
          <cell r="D3839" t="str">
            <v>UN</v>
          </cell>
          <cell r="E3839">
            <v>948.83</v>
          </cell>
          <cell r="F3839">
            <v>257.08</v>
          </cell>
          <cell r="G3839">
            <v>1205.9100000000001</v>
          </cell>
          <cell r="H3839">
            <v>15</v>
          </cell>
        </row>
        <row r="3840">
          <cell r="B3840" t="str">
            <v>61.20</v>
          </cell>
          <cell r="C3840" t="str">
            <v>Reparos, conservacoes e complementos - GRUPO 61</v>
          </cell>
          <cell r="D3840"/>
          <cell r="E3840"/>
          <cell r="F3840"/>
          <cell r="G3840"/>
          <cell r="H3840"/>
        </row>
        <row r="3841">
          <cell r="B3841" t="str">
            <v>61.20.040</v>
          </cell>
          <cell r="C3841" t="str">
            <v>Cortina de ar com duas velocidades, para vão de 1,20 m</v>
          </cell>
          <cell r="D3841" t="str">
            <v>CJ</v>
          </cell>
          <cell r="E3841">
            <v>1016.38</v>
          </cell>
          <cell r="F3841">
            <v>14.67</v>
          </cell>
          <cell r="G3841">
            <v>1031.05</v>
          </cell>
          <cell r="H3841">
            <v>15</v>
          </cell>
        </row>
        <row r="3842">
          <cell r="B3842" t="str">
            <v>61.20.092</v>
          </cell>
          <cell r="C3842" t="str">
            <v>Cortina de ar com duas velocidades, para vão de 1,50 m</v>
          </cell>
          <cell r="D3842" t="str">
            <v>CJ</v>
          </cell>
          <cell r="E3842">
            <v>1213.92</v>
          </cell>
          <cell r="F3842">
            <v>14.67</v>
          </cell>
          <cell r="G3842">
            <v>1228.5899999999999</v>
          </cell>
          <cell r="H3842">
            <v>15</v>
          </cell>
        </row>
        <row r="3843">
          <cell r="B3843" t="str">
            <v>61.20.100</v>
          </cell>
          <cell r="C3843" t="str">
            <v>Ligação típica, (cavalete), para ar condicionado ´fancoil´, diâmetro de 1/2´</v>
          </cell>
          <cell r="D3843" t="str">
            <v>CJ</v>
          </cell>
          <cell r="E3843">
            <v>1427.2</v>
          </cell>
          <cell r="F3843">
            <v>592.98</v>
          </cell>
          <cell r="G3843">
            <v>2020.18</v>
          </cell>
          <cell r="H3843">
            <v>15</v>
          </cell>
        </row>
        <row r="3844">
          <cell r="B3844" t="str">
            <v>61.20.110</v>
          </cell>
          <cell r="C3844" t="str">
            <v>Ligação típica, (cavalete), para ar condicionado ´fancoil´, diâmetro de 3/4´</v>
          </cell>
          <cell r="D3844" t="str">
            <v>CJ</v>
          </cell>
          <cell r="E3844">
            <v>1673.07</v>
          </cell>
          <cell r="F3844">
            <v>632.25</v>
          </cell>
          <cell r="G3844">
            <v>2305.3200000000002</v>
          </cell>
          <cell r="H3844">
            <v>15</v>
          </cell>
        </row>
        <row r="3845">
          <cell r="B3845" t="str">
            <v>61.20.120</v>
          </cell>
          <cell r="C3845" t="str">
            <v>Ligação típica, (cavalete), para ar condicionado ´fancoil´, diâmetro de 1´</v>
          </cell>
          <cell r="D3845" t="str">
            <v>CJ</v>
          </cell>
          <cell r="E3845">
            <v>1950.34</v>
          </cell>
          <cell r="F3845">
            <v>710.79</v>
          </cell>
          <cell r="G3845">
            <v>2661.13</v>
          </cell>
          <cell r="H3845">
            <v>15</v>
          </cell>
        </row>
        <row r="3846">
          <cell r="B3846" t="str">
            <v>61.20.130</v>
          </cell>
          <cell r="C3846" t="str">
            <v>Ligação típica, (cavalete), para ar condicionado ´fancoil´, diâmetro de 1 1/4´</v>
          </cell>
          <cell r="D3846" t="str">
            <v>CJ</v>
          </cell>
          <cell r="E3846">
            <v>2816.03</v>
          </cell>
          <cell r="F3846">
            <v>750.06</v>
          </cell>
          <cell r="G3846">
            <v>3566.09</v>
          </cell>
          <cell r="H3846">
            <v>15</v>
          </cell>
        </row>
        <row r="3847">
          <cell r="B3847" t="str">
            <v>61.20.450</v>
          </cell>
          <cell r="C3847" t="str">
            <v>Duto em chapa de aço galvanizado</v>
          </cell>
          <cell r="D3847" t="str">
            <v>KG</v>
          </cell>
          <cell r="E3847">
            <v>19.98</v>
          </cell>
          <cell r="F3847">
            <v>32.32</v>
          </cell>
          <cell r="G3847">
            <v>52.3</v>
          </cell>
          <cell r="H3847">
            <v>15</v>
          </cell>
        </row>
        <row r="3848">
          <cell r="B3848" t="str">
            <v>61.20.452</v>
          </cell>
          <cell r="C3848" t="str">
            <v>Chapéu tipo chinês para duto galvanizado de 35cm</v>
          </cell>
          <cell r="D3848" t="str">
            <v>UN</v>
          </cell>
          <cell r="E3848">
            <v>188.69</v>
          </cell>
          <cell r="F3848">
            <v>18.03</v>
          </cell>
          <cell r="G3848">
            <v>206.72</v>
          </cell>
          <cell r="H3848">
            <v>15</v>
          </cell>
        </row>
        <row r="3849">
          <cell r="B3849" t="str">
            <v>62</v>
          </cell>
          <cell r="C3849" t="str">
            <v>COZINHA, REFEITORIO, LAVANDERIA INDUSTRIAL E EQUIPAMENTOS</v>
          </cell>
          <cell r="D3849"/>
          <cell r="E3849"/>
          <cell r="F3849"/>
          <cell r="G3849"/>
          <cell r="H3849"/>
        </row>
        <row r="3850">
          <cell r="B3850" t="str">
            <v>62.04</v>
          </cell>
          <cell r="C3850" t="str">
            <v>Mobiliario e acessorios</v>
          </cell>
          <cell r="D3850"/>
          <cell r="E3850"/>
          <cell r="F3850"/>
          <cell r="G3850"/>
          <cell r="H3850"/>
        </row>
        <row r="3851">
          <cell r="B3851" t="str">
            <v>62.04.060</v>
          </cell>
          <cell r="C3851" t="str">
            <v>Tanque duplo com pés em aço inoxidável de 1600 x 700 x 850 mm</v>
          </cell>
          <cell r="D3851" t="str">
            <v>UN</v>
          </cell>
          <cell r="E3851">
            <v>5923.57</v>
          </cell>
          <cell r="F3851">
            <v>27.92</v>
          </cell>
          <cell r="G3851">
            <v>5951.49</v>
          </cell>
          <cell r="H3851">
            <v>15</v>
          </cell>
        </row>
        <row r="3852">
          <cell r="B3852" t="str">
            <v>62.04.070</v>
          </cell>
          <cell r="C3852" t="str">
            <v>Mesa em aço inoxidável, largura até 700 mm</v>
          </cell>
          <cell r="D3852" t="str">
            <v>M</v>
          </cell>
          <cell r="E3852">
            <v>2559.5500000000002</v>
          </cell>
          <cell r="F3852"/>
          <cell r="G3852">
            <v>2559.5500000000002</v>
          </cell>
          <cell r="H3852">
            <v>15</v>
          </cell>
        </row>
        <row r="3853">
          <cell r="B3853" t="str">
            <v>62.04.090</v>
          </cell>
          <cell r="C3853" t="str">
            <v>Mesa lateral em aço inoxidável com prateleira inferior, largura até 700 mm</v>
          </cell>
          <cell r="D3853" t="str">
            <v>M</v>
          </cell>
          <cell r="E3853">
            <v>2742.78</v>
          </cell>
          <cell r="F3853"/>
          <cell r="G3853">
            <v>2742.78</v>
          </cell>
          <cell r="H3853">
            <v>15</v>
          </cell>
        </row>
        <row r="3854">
          <cell r="B3854" t="str">
            <v>62.20</v>
          </cell>
          <cell r="C3854" t="str">
            <v>Reparos, conservacoes e complementos - GRUPO 62</v>
          </cell>
          <cell r="D3854"/>
          <cell r="E3854"/>
          <cell r="F3854"/>
          <cell r="G3854"/>
          <cell r="H3854"/>
        </row>
        <row r="3855">
          <cell r="B3855" t="str">
            <v>62.20.330</v>
          </cell>
          <cell r="C3855" t="str">
            <v>Coifa em aço inoxidável com filtro e exaustor axial - área até 3,00 m²</v>
          </cell>
          <cell r="D3855" t="str">
            <v>M2</v>
          </cell>
          <cell r="E3855">
            <v>10615.42</v>
          </cell>
          <cell r="F3855"/>
          <cell r="G3855">
            <v>10615.42</v>
          </cell>
          <cell r="H3855">
            <v>15</v>
          </cell>
        </row>
        <row r="3856">
          <cell r="B3856" t="str">
            <v>62.20.340</v>
          </cell>
          <cell r="C3856" t="str">
            <v>Coifa em aço inoxidável com filtro e exaustor axial - área de 3,01 até 7,50 m²</v>
          </cell>
          <cell r="D3856" t="str">
            <v>M2</v>
          </cell>
          <cell r="E3856">
            <v>8859.23</v>
          </cell>
          <cell r="F3856"/>
          <cell r="G3856">
            <v>8859.23</v>
          </cell>
          <cell r="H3856">
            <v>15</v>
          </cell>
        </row>
        <row r="3857">
          <cell r="B3857" t="str">
            <v>62.20.350</v>
          </cell>
          <cell r="C3857" t="str">
            <v>Coifa em aço inoxidável com filtro e exaustor axial - área de 7,51 até 16,00 m²</v>
          </cell>
          <cell r="D3857" t="str">
            <v>M2</v>
          </cell>
          <cell r="E3857">
            <v>4549.53</v>
          </cell>
          <cell r="F3857"/>
          <cell r="G3857">
            <v>4549.53</v>
          </cell>
          <cell r="H3857">
            <v>15</v>
          </cell>
        </row>
        <row r="3858">
          <cell r="B3858" t="str">
            <v>65</v>
          </cell>
          <cell r="C3858" t="str">
            <v>RESFRIAMENTO E CONSERVACAO DE MATERIAL PERECIVEL</v>
          </cell>
          <cell r="D3858"/>
          <cell r="E3858"/>
          <cell r="F3858"/>
          <cell r="G3858"/>
          <cell r="H3858"/>
        </row>
        <row r="3859">
          <cell r="B3859" t="str">
            <v>65.01</v>
          </cell>
          <cell r="C3859" t="str">
            <v>Camara frigorifica para resfriado</v>
          </cell>
          <cell r="D3859"/>
          <cell r="E3859"/>
          <cell r="F3859"/>
          <cell r="G3859"/>
          <cell r="H3859"/>
        </row>
        <row r="3860">
          <cell r="B3860" t="str">
            <v>65.01.210</v>
          </cell>
          <cell r="C3860" t="str">
            <v>Câmara frigorífica para resfriados</v>
          </cell>
          <cell r="D3860" t="str">
            <v>M2</v>
          </cell>
          <cell r="E3860">
            <v>2143.16</v>
          </cell>
          <cell r="F3860"/>
          <cell r="G3860">
            <v>2143.16</v>
          </cell>
          <cell r="H3860">
            <v>15</v>
          </cell>
        </row>
        <row r="3861">
          <cell r="B3861" t="str">
            <v>65.02</v>
          </cell>
          <cell r="C3861" t="str">
            <v>Camara frigorifica para congelado</v>
          </cell>
          <cell r="D3861"/>
          <cell r="E3861"/>
          <cell r="F3861"/>
          <cell r="G3861"/>
          <cell r="H3861"/>
        </row>
        <row r="3862">
          <cell r="B3862" t="str">
            <v>65.02.100</v>
          </cell>
          <cell r="C3862" t="str">
            <v>Câmara frigorífica para congelados</v>
          </cell>
          <cell r="D3862" t="str">
            <v>M2</v>
          </cell>
          <cell r="E3862">
            <v>2583.02</v>
          </cell>
          <cell r="F3862"/>
          <cell r="G3862">
            <v>2583.02</v>
          </cell>
          <cell r="H3862">
            <v>15</v>
          </cell>
        </row>
        <row r="3863">
          <cell r="B3863" t="str">
            <v>66</v>
          </cell>
          <cell r="C3863" t="str">
            <v>SEGURANCA, VIGILANCIA E CONTROLE, EQUIPAMENTO E SISTEMA</v>
          </cell>
          <cell r="D3863"/>
          <cell r="E3863"/>
          <cell r="F3863"/>
          <cell r="G3863"/>
          <cell r="H3863"/>
        </row>
        <row r="3864">
          <cell r="B3864" t="str">
            <v>66.02</v>
          </cell>
          <cell r="C3864" t="str">
            <v>Controle de acessos e alarme</v>
          </cell>
          <cell r="D3864"/>
          <cell r="E3864"/>
          <cell r="F3864"/>
          <cell r="G3864"/>
          <cell r="H3864"/>
        </row>
        <row r="3865">
          <cell r="B3865" t="str">
            <v>66.02.060</v>
          </cell>
          <cell r="C3865" t="str">
            <v>Repetidora de sinais de ocorrências, do painel sinóptico da central de alarme</v>
          </cell>
          <cell r="D3865" t="str">
            <v>UN</v>
          </cell>
          <cell r="E3865">
            <v>829.96</v>
          </cell>
          <cell r="F3865">
            <v>16.75</v>
          </cell>
          <cell r="G3865">
            <v>846.71</v>
          </cell>
          <cell r="H3865">
            <v>15</v>
          </cell>
        </row>
        <row r="3866">
          <cell r="B3866" t="str">
            <v>66.02.090</v>
          </cell>
          <cell r="C3866" t="str">
            <v>Detector de metais, tipo portal, microprocessado</v>
          </cell>
          <cell r="D3866" t="str">
            <v>UN</v>
          </cell>
          <cell r="E3866">
            <v>15021.26</v>
          </cell>
          <cell r="F3866"/>
          <cell r="G3866">
            <v>15021.26</v>
          </cell>
          <cell r="H3866">
            <v>15</v>
          </cell>
        </row>
        <row r="3867">
          <cell r="B3867" t="str">
            <v>66.02.130</v>
          </cell>
          <cell r="C3867" t="str">
            <v>Porteiro eletrônico com um interfone</v>
          </cell>
          <cell r="D3867" t="str">
            <v>CJ</v>
          </cell>
          <cell r="E3867">
            <v>200.57</v>
          </cell>
          <cell r="F3867">
            <v>55.83</v>
          </cell>
          <cell r="G3867">
            <v>256.39999999999998</v>
          </cell>
          <cell r="H3867">
            <v>15</v>
          </cell>
        </row>
        <row r="3868">
          <cell r="B3868" t="str">
            <v>66.02.239</v>
          </cell>
          <cell r="C3868" t="str">
            <v>Sistema eletrônico de automatização de portão deslizante, para esforços até 800 kg</v>
          </cell>
          <cell r="D3868" t="str">
            <v>CJ</v>
          </cell>
          <cell r="E3868">
            <v>2093.08</v>
          </cell>
          <cell r="F3868"/>
          <cell r="G3868">
            <v>2093.08</v>
          </cell>
          <cell r="H3868">
            <v>15</v>
          </cell>
        </row>
        <row r="3869">
          <cell r="B3869" t="str">
            <v>66.02.240</v>
          </cell>
          <cell r="C3869" t="str">
            <v>Sistema eletrônico de automatização de portão deslizante, para esforços maior de 800 kg e até 1400 kg</v>
          </cell>
          <cell r="D3869" t="str">
            <v>CJ</v>
          </cell>
          <cell r="E3869">
            <v>6202.25</v>
          </cell>
          <cell r="F3869"/>
          <cell r="G3869">
            <v>6202.25</v>
          </cell>
          <cell r="H3869">
            <v>15</v>
          </cell>
        </row>
        <row r="3870">
          <cell r="B3870" t="str">
            <v>66.02.460</v>
          </cell>
          <cell r="C3870" t="str">
            <v>Vídeo porteiro eletrônico colorido, com um interfone</v>
          </cell>
          <cell r="D3870" t="str">
            <v>CJ</v>
          </cell>
          <cell r="E3870">
            <v>1604.19</v>
          </cell>
          <cell r="F3870">
            <v>139.58000000000001</v>
          </cell>
          <cell r="G3870">
            <v>1743.77</v>
          </cell>
          <cell r="H3870">
            <v>15</v>
          </cell>
        </row>
        <row r="3871">
          <cell r="B3871" t="str">
            <v>66.02.500</v>
          </cell>
          <cell r="C3871" t="str">
            <v>Central de alarme microprocessada, para até 125 zonas</v>
          </cell>
          <cell r="D3871" t="str">
            <v>UN</v>
          </cell>
          <cell r="E3871">
            <v>2625.08</v>
          </cell>
          <cell r="F3871">
            <v>16.75</v>
          </cell>
          <cell r="G3871">
            <v>2641.83</v>
          </cell>
          <cell r="H3871">
            <v>15</v>
          </cell>
        </row>
        <row r="3872">
          <cell r="B3872" t="str">
            <v>66.02.560</v>
          </cell>
          <cell r="C3872" t="str">
            <v>Controlador de acesso com identificação por impressão digital (biometria) e software de gerenciamento</v>
          </cell>
          <cell r="D3872" t="str">
            <v>CJ</v>
          </cell>
          <cell r="E3872">
            <v>2250.62</v>
          </cell>
          <cell r="F3872">
            <v>760.28</v>
          </cell>
          <cell r="G3872">
            <v>3010.9</v>
          </cell>
          <cell r="H3872">
            <v>15</v>
          </cell>
        </row>
        <row r="3873">
          <cell r="B3873" t="str">
            <v>66.08</v>
          </cell>
          <cell r="C3873" t="str">
            <v>Equipamentos para sistema de seguranca, vigilancia e controle</v>
          </cell>
          <cell r="D3873"/>
          <cell r="E3873"/>
          <cell r="F3873"/>
          <cell r="G3873"/>
          <cell r="H3873"/>
        </row>
        <row r="3874">
          <cell r="B3874" t="str">
            <v>66.08.061</v>
          </cell>
          <cell r="C3874" t="str">
            <v>Mesa controladora híbrida para até 32 câmeras IPs, com teclado e joystick, compatível com sistema de CFTV, IP ou analógico</v>
          </cell>
          <cell r="D3874" t="str">
            <v>UN</v>
          </cell>
          <cell r="E3874">
            <v>3875.15</v>
          </cell>
          <cell r="F3874">
            <v>1234.24</v>
          </cell>
          <cell r="G3874">
            <v>5109.3900000000003</v>
          </cell>
          <cell r="H3874">
            <v>15</v>
          </cell>
        </row>
        <row r="3875">
          <cell r="B3875" t="str">
            <v>66.08.100</v>
          </cell>
          <cell r="C3875" t="str">
            <v>Rack fechado padrão metálico, 19 x 12 Us x 470 mm</v>
          </cell>
          <cell r="D3875" t="str">
            <v>UN</v>
          </cell>
          <cell r="E3875">
            <v>924.35</v>
          </cell>
          <cell r="F3875">
            <v>385.7</v>
          </cell>
          <cell r="G3875">
            <v>1310.05</v>
          </cell>
          <cell r="H3875">
            <v>15</v>
          </cell>
        </row>
        <row r="3876">
          <cell r="B3876" t="str">
            <v>66.08.110</v>
          </cell>
          <cell r="C3876" t="str">
            <v>Rack fechado padrão metálico, 19 x 20 Us x 470 mm</v>
          </cell>
          <cell r="D3876" t="str">
            <v>UN</v>
          </cell>
          <cell r="E3876">
            <v>1453.87</v>
          </cell>
          <cell r="F3876">
            <v>385.7</v>
          </cell>
          <cell r="G3876">
            <v>1839.57</v>
          </cell>
          <cell r="H3876">
            <v>15</v>
          </cell>
        </row>
        <row r="3877">
          <cell r="B3877" t="str">
            <v>66.08.111</v>
          </cell>
          <cell r="C3877" t="str">
            <v>Rack fechado de piso padrão metálico, 19 x 24 Us x 570 mm</v>
          </cell>
          <cell r="D3877" t="str">
            <v>UN</v>
          </cell>
          <cell r="E3877">
            <v>1803.39</v>
          </cell>
          <cell r="F3877">
            <v>385.7</v>
          </cell>
          <cell r="G3877">
            <v>2189.09</v>
          </cell>
          <cell r="H3877">
            <v>15</v>
          </cell>
        </row>
        <row r="3878">
          <cell r="B3878" t="str">
            <v>66.08.115</v>
          </cell>
          <cell r="C3878" t="str">
            <v>Rack fechado de piso padrão metálico, 19 x 44 Us x 770 mm</v>
          </cell>
          <cell r="D3878" t="str">
            <v>UN</v>
          </cell>
          <cell r="E3878">
            <v>2918.33</v>
          </cell>
          <cell r="F3878">
            <v>771.4</v>
          </cell>
          <cell r="G3878">
            <v>3689.73</v>
          </cell>
          <cell r="H3878">
            <v>15</v>
          </cell>
        </row>
        <row r="3879">
          <cell r="B3879" t="str">
            <v>66.08.131</v>
          </cell>
          <cell r="C3879" t="str">
            <v>Monitor LCD ou LED colorido, tela plana de 21,5´</v>
          </cell>
          <cell r="D3879" t="str">
            <v>UN</v>
          </cell>
          <cell r="E3879">
            <v>650.54999999999995</v>
          </cell>
          <cell r="F3879">
            <v>12.3</v>
          </cell>
          <cell r="G3879">
            <v>662.85</v>
          </cell>
          <cell r="H3879">
            <v>15</v>
          </cell>
        </row>
        <row r="3880">
          <cell r="B3880" t="str">
            <v>66.08.258</v>
          </cell>
          <cell r="C3880" t="str">
            <v>Ponto de acesso de dados (Access Point), uso interno, compatível com PoE 802.3af</v>
          </cell>
          <cell r="D3880" t="str">
            <v>UN</v>
          </cell>
          <cell r="E3880">
            <v>1072.5899999999999</v>
          </cell>
          <cell r="F3880">
            <v>223.32</v>
          </cell>
          <cell r="G3880">
            <v>1295.9100000000001</v>
          </cell>
          <cell r="H3880">
            <v>15</v>
          </cell>
        </row>
        <row r="3881">
          <cell r="B3881" t="str">
            <v>66.08.260</v>
          </cell>
          <cell r="C3881" t="str">
            <v>Modulador de canais VHF / UHF / CATV / CFTV</v>
          </cell>
          <cell r="D3881" t="str">
            <v>UN</v>
          </cell>
          <cell r="E3881">
            <v>221.87</v>
          </cell>
          <cell r="F3881">
            <v>55.83</v>
          </cell>
          <cell r="G3881">
            <v>277.7</v>
          </cell>
          <cell r="H3881">
            <v>15</v>
          </cell>
        </row>
        <row r="3882">
          <cell r="B3882" t="str">
            <v>66.08.270</v>
          </cell>
          <cell r="C3882" t="str">
            <v>Amplificador de linha VHF / UHF com conector de F-50 dB</v>
          </cell>
          <cell r="D3882" t="str">
            <v>UN</v>
          </cell>
          <cell r="E3882">
            <v>462.76</v>
          </cell>
          <cell r="F3882">
            <v>16.75</v>
          </cell>
          <cell r="G3882">
            <v>479.51</v>
          </cell>
          <cell r="H3882">
            <v>15</v>
          </cell>
        </row>
        <row r="3883">
          <cell r="B3883" t="str">
            <v>66.08.324</v>
          </cell>
          <cell r="C3883" t="str">
            <v>Câmera fixa colorida compacta com domo, para áreas internas e externas - 1,3 MP</v>
          </cell>
          <cell r="D3883" t="str">
            <v>UN</v>
          </cell>
          <cell r="E3883">
            <v>1133.6400000000001</v>
          </cell>
          <cell r="F3883">
            <v>226.54</v>
          </cell>
          <cell r="G3883">
            <v>1360.18</v>
          </cell>
          <cell r="H3883">
            <v>15</v>
          </cell>
        </row>
        <row r="3884">
          <cell r="B3884" t="str">
            <v>66.08.326</v>
          </cell>
          <cell r="C3884" t="str">
            <v>Câmera fixa colorida tipo bullet, para áreas internas e externas - 1,3 MP</v>
          </cell>
          <cell r="D3884" t="str">
            <v>UN</v>
          </cell>
          <cell r="E3884">
            <v>4283.3599999999997</v>
          </cell>
          <cell r="F3884">
            <v>226.54</v>
          </cell>
          <cell r="G3884">
            <v>4509.8999999999996</v>
          </cell>
          <cell r="H3884">
            <v>15</v>
          </cell>
        </row>
        <row r="3885">
          <cell r="B3885" t="str">
            <v>66.08.328</v>
          </cell>
          <cell r="C3885" t="str">
            <v>Câmera fixa colorida com domo, para áreas internas e externas - 5 MP</v>
          </cell>
          <cell r="D3885" t="str">
            <v>UN</v>
          </cell>
          <cell r="E3885">
            <v>12252.02</v>
          </cell>
          <cell r="F3885">
            <v>226.54</v>
          </cell>
          <cell r="G3885">
            <v>12478.56</v>
          </cell>
          <cell r="H3885">
            <v>15</v>
          </cell>
        </row>
        <row r="3886">
          <cell r="B3886" t="str">
            <v>66.08.340</v>
          </cell>
          <cell r="C3886" t="str">
            <v>Unidade de disco rígido (HD) externo de 5 TB</v>
          </cell>
          <cell r="D3886" t="str">
            <v>UN</v>
          </cell>
          <cell r="E3886">
            <v>1186.1600000000001</v>
          </cell>
          <cell r="F3886">
            <v>4.0999999999999996</v>
          </cell>
          <cell r="G3886">
            <v>1190.26</v>
          </cell>
          <cell r="H3886">
            <v>15</v>
          </cell>
        </row>
        <row r="3887">
          <cell r="B3887" t="str">
            <v>66.08.400</v>
          </cell>
          <cell r="C3887" t="str">
            <v>Estação de monitoramento "WorkStation" para até 3 monitores - memória RAM de 8 GB</v>
          </cell>
          <cell r="D3887" t="str">
            <v>CJ</v>
          </cell>
          <cell r="E3887">
            <v>12542.29</v>
          </cell>
          <cell r="F3887">
            <v>292.94</v>
          </cell>
          <cell r="G3887">
            <v>12835.23</v>
          </cell>
          <cell r="H3887">
            <v>15</v>
          </cell>
        </row>
        <row r="3888">
          <cell r="B3888" t="str">
            <v>66.08.401</v>
          </cell>
          <cell r="C3888" t="str">
            <v>Estação de monitoramento "WorkStation" para até 3 monitores - memória RAM de 16 GB</v>
          </cell>
          <cell r="D3888" t="str">
            <v>CJ</v>
          </cell>
          <cell r="E3888">
            <v>18959.32</v>
          </cell>
          <cell r="F3888">
            <v>292.94</v>
          </cell>
          <cell r="G3888">
            <v>19252.259999999998</v>
          </cell>
          <cell r="H3888">
            <v>15</v>
          </cell>
        </row>
        <row r="3889">
          <cell r="B3889" t="str">
            <v>66.08.600</v>
          </cell>
          <cell r="C3889" t="str">
            <v>Unidade gerenciadora digital de vídeo em rede (NVR) de até 8 câmeras IP, armazenamento de 6 TB, 1 interface de rede Fast Ethernet</v>
          </cell>
          <cell r="D3889" t="str">
            <v>UN</v>
          </cell>
          <cell r="E3889">
            <v>1621.08</v>
          </cell>
          <cell r="F3889">
            <v>195.29</v>
          </cell>
          <cell r="G3889">
            <v>1816.37</v>
          </cell>
          <cell r="H3889">
            <v>15</v>
          </cell>
        </row>
        <row r="3890">
          <cell r="B3890" t="str">
            <v>66.08.610</v>
          </cell>
          <cell r="C3890" t="str">
            <v>Unidade gerenciadora digital de vídeo em rede (NVR) de até 16 câmeras IP, armazenamento de 12 TB, 1 interface de rede Gigabit Ethernet e 4 entradas de alarme</v>
          </cell>
          <cell r="D3890" t="str">
            <v>UN</v>
          </cell>
          <cell r="E3890">
            <v>2558.0500000000002</v>
          </cell>
          <cell r="F3890">
            <v>292.94</v>
          </cell>
          <cell r="G3890">
            <v>2850.99</v>
          </cell>
          <cell r="H3890">
            <v>15</v>
          </cell>
        </row>
        <row r="3891">
          <cell r="B3891" t="str">
            <v>66.08.620</v>
          </cell>
          <cell r="C3891" t="str">
            <v>Unidade gerenciadora digital vídeo em rede (NVR) de até 32 câmeras IP, armazenamento de 48 TB, 2 interface de rede Gigabit Ethernet e 16 entradas de alarme</v>
          </cell>
          <cell r="D3891" t="str">
            <v>UN</v>
          </cell>
          <cell r="E3891">
            <v>5792.97</v>
          </cell>
          <cell r="F3891">
            <v>385.7</v>
          </cell>
          <cell r="G3891">
            <v>6178.67</v>
          </cell>
          <cell r="H3891">
            <v>15</v>
          </cell>
        </row>
        <row r="3892">
          <cell r="B3892" t="str">
            <v>66.20</v>
          </cell>
          <cell r="C3892" t="str">
            <v>Reparos, conservacoes e complementos - GRUPO 66</v>
          </cell>
          <cell r="D3892"/>
          <cell r="E3892"/>
          <cell r="F3892"/>
          <cell r="G3892"/>
          <cell r="H3892"/>
        </row>
        <row r="3893">
          <cell r="B3893" t="str">
            <v>66.20.150</v>
          </cell>
          <cell r="C3893" t="str">
            <v>Guia organizadora de cabos para rack, 19´ 1 U</v>
          </cell>
          <cell r="D3893" t="str">
            <v>UN</v>
          </cell>
          <cell r="E3893">
            <v>24.16</v>
          </cell>
          <cell r="F3893">
            <v>15.43</v>
          </cell>
          <cell r="G3893">
            <v>39.590000000000003</v>
          </cell>
          <cell r="H3893">
            <v>15</v>
          </cell>
        </row>
        <row r="3894">
          <cell r="B3894" t="str">
            <v>66.20.170</v>
          </cell>
          <cell r="C3894" t="str">
            <v>Guia organizadora de cabos para rack, 19´ 2 U</v>
          </cell>
          <cell r="D3894" t="str">
            <v>UN</v>
          </cell>
          <cell r="E3894">
            <v>40.36</v>
          </cell>
          <cell r="F3894">
            <v>15.43</v>
          </cell>
          <cell r="G3894">
            <v>55.79</v>
          </cell>
          <cell r="H3894">
            <v>15</v>
          </cell>
        </row>
        <row r="3895">
          <cell r="B3895" t="str">
            <v>66.20.202</v>
          </cell>
          <cell r="C3895" t="str">
            <v>Instalação de câmera fixa para CFTV</v>
          </cell>
          <cell r="D3895" t="str">
            <v>UN</v>
          </cell>
          <cell r="E3895"/>
          <cell r="F3895">
            <v>226.54</v>
          </cell>
          <cell r="G3895">
            <v>226.54</v>
          </cell>
          <cell r="H3895">
            <v>15</v>
          </cell>
        </row>
        <row r="3896">
          <cell r="B3896" t="str">
            <v>66.20.212</v>
          </cell>
          <cell r="C3896" t="str">
            <v>Instalação de câmera móvel para CFTV</v>
          </cell>
          <cell r="D3896" t="str">
            <v>UN</v>
          </cell>
          <cell r="E3896"/>
          <cell r="F3896">
            <v>226.54</v>
          </cell>
          <cell r="G3896">
            <v>226.54</v>
          </cell>
          <cell r="H3896">
            <v>15</v>
          </cell>
        </row>
        <row r="3897">
          <cell r="B3897" t="str">
            <v>66.20.221</v>
          </cell>
          <cell r="C3897" t="str">
            <v>Switch Gigabit para servidor central com 24 portas frontais e 4 portas SFP, capacidade 10 / 100 / 1000 Mbps</v>
          </cell>
          <cell r="D3897" t="str">
            <v>UN</v>
          </cell>
          <cell r="E3897">
            <v>15039.2</v>
          </cell>
          <cell r="F3897">
            <v>20.51</v>
          </cell>
          <cell r="G3897">
            <v>15059.71</v>
          </cell>
          <cell r="H3897">
            <v>15</v>
          </cell>
        </row>
        <row r="3898">
          <cell r="B3898" t="str">
            <v>66.20.225</v>
          </cell>
          <cell r="C3898" t="str">
            <v>Switch Gigabit 24 portas com capacidade de 10/100/1000/Mbps</v>
          </cell>
          <cell r="D3898" t="str">
            <v>UN</v>
          </cell>
          <cell r="E3898">
            <v>1982.93</v>
          </cell>
          <cell r="F3898">
            <v>20.51</v>
          </cell>
          <cell r="G3898">
            <v>2003.44</v>
          </cell>
          <cell r="H3898">
            <v>15</v>
          </cell>
        </row>
        <row r="3899">
          <cell r="B3899" t="str">
            <v>67</v>
          </cell>
          <cell r="C3899" t="str">
            <v>CAPTACAO, ADUCAO E TRATAMENTO DE AGUA E ESGOTO, EQUIPAMENTOS E SISTEMA</v>
          </cell>
          <cell r="D3899"/>
          <cell r="E3899"/>
          <cell r="F3899"/>
          <cell r="G3899"/>
          <cell r="H3899"/>
        </row>
        <row r="3900">
          <cell r="B3900" t="str">
            <v>67.02</v>
          </cell>
          <cell r="C3900" t="str">
            <v>Tratamento</v>
          </cell>
          <cell r="D3900"/>
          <cell r="E3900"/>
          <cell r="F3900"/>
          <cell r="G3900"/>
          <cell r="H3900"/>
        </row>
        <row r="3901">
          <cell r="B3901" t="str">
            <v>67.02.160</v>
          </cell>
          <cell r="C3901" t="str">
            <v>Medidor de vazão tipo calha Parshall com garganta W= 3´</v>
          </cell>
          <cell r="D3901" t="str">
            <v>UN</v>
          </cell>
          <cell r="E3901">
            <v>2958.93</v>
          </cell>
          <cell r="F3901">
            <v>100.7</v>
          </cell>
          <cell r="G3901">
            <v>3059.63</v>
          </cell>
          <cell r="H3901">
            <v>15</v>
          </cell>
        </row>
        <row r="3902">
          <cell r="B3902" t="str">
            <v>67.02.210</v>
          </cell>
          <cell r="C3902" t="str">
            <v>Tela galvanizada revestida em poliamida, malha de 10 mm</v>
          </cell>
          <cell r="D3902" t="str">
            <v>M2</v>
          </cell>
          <cell r="E3902">
            <v>1093.77</v>
          </cell>
          <cell r="F3902">
            <v>11.36</v>
          </cell>
          <cell r="G3902">
            <v>1105.1300000000001</v>
          </cell>
          <cell r="H3902">
            <v>15</v>
          </cell>
        </row>
        <row r="3903">
          <cell r="B3903" t="str">
            <v>67.02.240</v>
          </cell>
          <cell r="C3903" t="str">
            <v>Grade média em aço carbono, espaçamento de 2 cm com barras chatas de 1´ x 3/8´</v>
          </cell>
          <cell r="D3903" t="str">
            <v>M2</v>
          </cell>
          <cell r="E3903">
            <v>3472.47</v>
          </cell>
          <cell r="F3903">
            <v>11.36</v>
          </cell>
          <cell r="G3903">
            <v>3483.83</v>
          </cell>
          <cell r="H3903">
            <v>15</v>
          </cell>
        </row>
        <row r="3904">
          <cell r="B3904" t="str">
            <v>67.02.280</v>
          </cell>
          <cell r="C3904" t="str">
            <v>Cesto em chapa de aço inoxidável com espessura de 1,5 mm e furos de 1/2´</v>
          </cell>
          <cell r="D3904" t="str">
            <v>UN</v>
          </cell>
          <cell r="E3904">
            <v>964.77</v>
          </cell>
          <cell r="F3904">
            <v>5.68</v>
          </cell>
          <cell r="G3904">
            <v>970.45</v>
          </cell>
          <cell r="H3904">
            <v>15</v>
          </cell>
        </row>
        <row r="3905">
          <cell r="B3905" t="str">
            <v>67.02.301</v>
          </cell>
          <cell r="C3905" t="str">
            <v>Peneira estática em poliéster reforçado de fibra de vidro (PRFV) com tela de aço inoxidável AISI 304, malha de 1,5 mm, vazão de 50 l/s</v>
          </cell>
          <cell r="D3905" t="str">
            <v>UN</v>
          </cell>
          <cell r="E3905">
            <v>23675.23</v>
          </cell>
          <cell r="F3905">
            <v>201.95</v>
          </cell>
          <cell r="G3905">
            <v>23877.18</v>
          </cell>
          <cell r="H3905">
            <v>15</v>
          </cell>
        </row>
        <row r="3906">
          <cell r="B3906" t="str">
            <v>67.02.320</v>
          </cell>
          <cell r="C3906" t="str">
            <v>Comporta em fibra de vidro (stop log) - espessura de 10 mm</v>
          </cell>
          <cell r="D3906" t="str">
            <v>M2</v>
          </cell>
          <cell r="E3906">
            <v>5684.46</v>
          </cell>
          <cell r="F3906">
            <v>36.53</v>
          </cell>
          <cell r="G3906">
            <v>5720.99</v>
          </cell>
          <cell r="H3906">
            <v>15</v>
          </cell>
        </row>
        <row r="3907">
          <cell r="B3907" t="str">
            <v>67.02.330</v>
          </cell>
          <cell r="C3907" t="str">
            <v>Sistema de tratamento de águas cinzas e aproveitamento de águas pluviais, para reuso em fins não potáveis, vazão de 2 m³/h</v>
          </cell>
          <cell r="D3907" t="str">
            <v>UN</v>
          </cell>
          <cell r="E3907">
            <v>112668.85</v>
          </cell>
          <cell r="F3907"/>
          <cell r="G3907">
            <v>112668.85</v>
          </cell>
          <cell r="H3907">
            <v>15</v>
          </cell>
        </row>
        <row r="3908">
          <cell r="B3908" t="str">
            <v>67.02.400</v>
          </cell>
          <cell r="C3908" t="str">
            <v>Tanque em fibra de vidro (PRFV) com quebra ondas, capacidade de 25.000 l e misturador interno vertical em aço inoxidável</v>
          </cell>
          <cell r="D3908" t="str">
            <v>UN</v>
          </cell>
          <cell r="E3908">
            <v>59189.54</v>
          </cell>
          <cell r="F3908">
            <v>326.45999999999998</v>
          </cell>
          <cell r="G3908">
            <v>59516</v>
          </cell>
          <cell r="H3908">
            <v>15</v>
          </cell>
        </row>
        <row r="3909">
          <cell r="B3909" t="str">
            <v>67.02.410</v>
          </cell>
          <cell r="C3909" t="str">
            <v>Sistema de tratamento de efluente por reator anaeróbio (UASB) e filtro aeróbio (FAS), para obras de segurança com vazão máxima horária 12 l/s</v>
          </cell>
          <cell r="D3909" t="str">
            <v>CJ</v>
          </cell>
          <cell r="E3909">
            <v>508060.24</v>
          </cell>
          <cell r="F3909"/>
          <cell r="G3909">
            <v>508060.24</v>
          </cell>
          <cell r="H3909">
            <v>15</v>
          </cell>
        </row>
        <row r="3910">
          <cell r="B3910" t="str">
            <v>67.02.502</v>
          </cell>
          <cell r="C3910" t="str">
            <v>Elaboração de projeto de sistema de estação compacta de tratamento de esgoto para vazão máxima horária 12 l/s e atendimento classe II, assessoria, documentação e aprovação na CETESB</v>
          </cell>
          <cell r="D3910" t="str">
            <v>CJ</v>
          </cell>
          <cell r="E3910">
            <v>6448.08</v>
          </cell>
          <cell r="F3910">
            <v>70395.64</v>
          </cell>
          <cell r="G3910">
            <v>76843.72</v>
          </cell>
          <cell r="H3910">
            <v>15</v>
          </cell>
        </row>
        <row r="3911">
          <cell r="B3911" t="str">
            <v>67.02.503</v>
          </cell>
          <cell r="C3911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D3911" t="str">
            <v>CJ</v>
          </cell>
          <cell r="E3911">
            <v>8924.99</v>
          </cell>
          <cell r="F3911">
            <v>84972.77</v>
          </cell>
          <cell r="G3911">
            <v>93897.76</v>
          </cell>
          <cell r="H3911">
            <v>15</v>
          </cell>
        </row>
        <row r="3912">
          <cell r="B3912" t="str">
            <v>68</v>
          </cell>
          <cell r="C3912" t="str">
            <v>ELETRIFICACAO, EQUIPAMENTOS E SISTEMA</v>
          </cell>
          <cell r="D3912"/>
          <cell r="E3912"/>
          <cell r="F3912"/>
          <cell r="G3912"/>
          <cell r="H3912"/>
        </row>
        <row r="3913">
          <cell r="B3913" t="str">
            <v>68.01</v>
          </cell>
          <cell r="C3913" t="str">
            <v>Posteamento</v>
          </cell>
          <cell r="D3913"/>
          <cell r="E3913"/>
          <cell r="F3913"/>
          <cell r="G3913"/>
          <cell r="H3913"/>
        </row>
        <row r="3914">
          <cell r="B3914" t="str">
            <v>68.01.600</v>
          </cell>
          <cell r="C3914" t="str">
            <v>Poste de concreto circular, 200 kg, H = 7,00 m</v>
          </cell>
          <cell r="D3914" t="str">
            <v>UN</v>
          </cell>
          <cell r="E3914">
            <v>1372.49</v>
          </cell>
          <cell r="F3914">
            <v>340.98</v>
          </cell>
          <cell r="G3914">
            <v>1713.47</v>
          </cell>
          <cell r="H3914">
            <v>15</v>
          </cell>
        </row>
        <row r="3915">
          <cell r="B3915" t="str">
            <v>68.01.620</v>
          </cell>
          <cell r="C3915" t="str">
            <v>Poste de concreto circular, 200 kg, H = 9,00 m</v>
          </cell>
          <cell r="D3915" t="str">
            <v>UN</v>
          </cell>
          <cell r="E3915">
            <v>1610.39</v>
          </cell>
          <cell r="F3915">
            <v>340.98</v>
          </cell>
          <cell r="G3915">
            <v>1951.37</v>
          </cell>
          <cell r="H3915">
            <v>15</v>
          </cell>
        </row>
        <row r="3916">
          <cell r="B3916" t="str">
            <v>68.01.630</v>
          </cell>
          <cell r="C3916" t="str">
            <v>Poste de concreto circular, 200 kg, H = 10,00 m</v>
          </cell>
          <cell r="D3916" t="str">
            <v>UN</v>
          </cell>
          <cell r="E3916">
            <v>1927.72</v>
          </cell>
          <cell r="F3916">
            <v>340.98</v>
          </cell>
          <cell r="G3916">
            <v>2268.6999999999998</v>
          </cell>
          <cell r="H3916">
            <v>15</v>
          </cell>
        </row>
        <row r="3917">
          <cell r="B3917" t="str">
            <v>68.01.640</v>
          </cell>
          <cell r="C3917" t="str">
            <v>Poste de concreto circular, 200 kg, H = 11,00 m</v>
          </cell>
          <cell r="D3917" t="str">
            <v>UN</v>
          </cell>
          <cell r="E3917">
            <v>2063.5500000000002</v>
          </cell>
          <cell r="F3917">
            <v>340.98</v>
          </cell>
          <cell r="G3917">
            <v>2404.5300000000002</v>
          </cell>
          <cell r="H3917">
            <v>15</v>
          </cell>
        </row>
        <row r="3918">
          <cell r="B3918" t="str">
            <v>68.01.650</v>
          </cell>
          <cell r="C3918" t="str">
            <v>Poste de concreto circular, 200 kg, H = 12,00 m</v>
          </cell>
          <cell r="D3918" t="str">
            <v>UN</v>
          </cell>
          <cell r="E3918">
            <v>2315.77</v>
          </cell>
          <cell r="F3918">
            <v>340.98</v>
          </cell>
          <cell r="G3918">
            <v>2656.75</v>
          </cell>
          <cell r="H3918">
            <v>15</v>
          </cell>
        </row>
        <row r="3919">
          <cell r="B3919" t="str">
            <v>68.01.670</v>
          </cell>
          <cell r="C3919" t="str">
            <v>Poste de concreto circular, 300 kg, H = 9,00 m</v>
          </cell>
          <cell r="D3919" t="str">
            <v>UN</v>
          </cell>
          <cell r="E3919">
            <v>1513.94</v>
          </cell>
          <cell r="F3919">
            <v>340.98</v>
          </cell>
          <cell r="G3919">
            <v>1854.92</v>
          </cell>
          <cell r="H3919">
            <v>15</v>
          </cell>
        </row>
        <row r="3920">
          <cell r="B3920" t="str">
            <v>68.01.730</v>
          </cell>
          <cell r="C3920" t="str">
            <v>Poste de concreto circular, 400 kg, H = 9,00 m</v>
          </cell>
          <cell r="D3920" t="str">
            <v>UN</v>
          </cell>
          <cell r="E3920">
            <v>1692.34</v>
          </cell>
          <cell r="F3920">
            <v>340.98</v>
          </cell>
          <cell r="G3920">
            <v>2033.32</v>
          </cell>
          <cell r="H3920">
            <v>15</v>
          </cell>
        </row>
        <row r="3921">
          <cell r="B3921" t="str">
            <v>68.01.740</v>
          </cell>
          <cell r="C3921" t="str">
            <v>Poste de concreto circular, 400 kg, H = 10,00 m</v>
          </cell>
          <cell r="D3921" t="str">
            <v>UN</v>
          </cell>
          <cell r="E3921">
            <v>2253.5100000000002</v>
          </cell>
          <cell r="F3921">
            <v>340.98</v>
          </cell>
          <cell r="G3921">
            <v>2594.4899999999998</v>
          </cell>
          <cell r="H3921">
            <v>15</v>
          </cell>
        </row>
        <row r="3922">
          <cell r="B3922" t="str">
            <v>68.01.750</v>
          </cell>
          <cell r="C3922" t="str">
            <v>Poste de concreto circular, 400 kg, H = 11,00 m</v>
          </cell>
          <cell r="D3922" t="str">
            <v>UN</v>
          </cell>
          <cell r="E3922">
            <v>2519.36</v>
          </cell>
          <cell r="F3922">
            <v>340.98</v>
          </cell>
          <cell r="G3922">
            <v>2860.34</v>
          </cell>
          <cell r="H3922">
            <v>15</v>
          </cell>
        </row>
        <row r="3923">
          <cell r="B3923" t="str">
            <v>68.01.760</v>
          </cell>
          <cell r="C3923" t="str">
            <v>Poste de concreto circular, 400 kg, H = 12,00 m</v>
          </cell>
          <cell r="D3923" t="str">
            <v>UN</v>
          </cell>
          <cell r="E3923">
            <v>2838.57</v>
          </cell>
          <cell r="F3923">
            <v>340.98</v>
          </cell>
          <cell r="G3923">
            <v>3179.55</v>
          </cell>
          <cell r="H3923">
            <v>15</v>
          </cell>
        </row>
        <row r="3924">
          <cell r="B3924" t="str">
            <v>68.01.800</v>
          </cell>
          <cell r="C3924" t="str">
            <v>Poste de concreto circular, 600 kg, H = 11,00 m</v>
          </cell>
          <cell r="D3924" t="str">
            <v>UN</v>
          </cell>
          <cell r="E3924">
            <v>2950.95</v>
          </cell>
          <cell r="F3924">
            <v>340.98</v>
          </cell>
          <cell r="G3924">
            <v>3291.93</v>
          </cell>
          <cell r="H3924">
            <v>15</v>
          </cell>
        </row>
        <row r="3925">
          <cell r="B3925" t="str">
            <v>68.01.810</v>
          </cell>
          <cell r="C3925" t="str">
            <v>Poste de concreto circular, 600 kg, H = 12,00 m</v>
          </cell>
          <cell r="D3925" t="str">
            <v>UN</v>
          </cell>
          <cell r="E3925">
            <v>3291.92</v>
          </cell>
          <cell r="F3925">
            <v>340.98</v>
          </cell>
          <cell r="G3925">
            <v>3632.9</v>
          </cell>
          <cell r="H3925">
            <v>15</v>
          </cell>
        </row>
        <row r="3926">
          <cell r="B3926" t="str">
            <v>68.01.850</v>
          </cell>
          <cell r="C3926" t="str">
            <v>Poste de concreto circular, 1000 kg, H = 12,00 m</v>
          </cell>
          <cell r="D3926" t="str">
            <v>UN</v>
          </cell>
          <cell r="E3926">
            <v>5047.34</v>
          </cell>
          <cell r="F3926">
            <v>340.98</v>
          </cell>
          <cell r="G3926">
            <v>5388.32</v>
          </cell>
          <cell r="H3926">
            <v>15</v>
          </cell>
        </row>
        <row r="3927">
          <cell r="B3927" t="str">
            <v>68.02</v>
          </cell>
          <cell r="C3927" t="str">
            <v>Estrutura especifica</v>
          </cell>
          <cell r="D3927"/>
          <cell r="E3927"/>
          <cell r="F3927"/>
          <cell r="G3927"/>
          <cell r="H3927"/>
        </row>
        <row r="3928">
          <cell r="B3928" t="str">
            <v>68.02.010</v>
          </cell>
          <cell r="C3928" t="str">
            <v>Estai</v>
          </cell>
          <cell r="D3928" t="str">
            <v>UN</v>
          </cell>
          <cell r="E3928">
            <v>649.23</v>
          </cell>
          <cell r="F3928">
            <v>221.53</v>
          </cell>
          <cell r="G3928">
            <v>870.76</v>
          </cell>
          <cell r="H3928">
            <v>15</v>
          </cell>
        </row>
        <row r="3929">
          <cell r="B3929" t="str">
            <v>68.02.020</v>
          </cell>
          <cell r="C3929" t="str">
            <v>Estrutura tipo M1</v>
          </cell>
          <cell r="D3929" t="str">
            <v>UN</v>
          </cell>
          <cell r="E3929">
            <v>632.49</v>
          </cell>
          <cell r="F3929">
            <v>238.83</v>
          </cell>
          <cell r="G3929">
            <v>871.32</v>
          </cell>
          <cell r="H3929">
            <v>15</v>
          </cell>
        </row>
        <row r="3930">
          <cell r="B3930" t="str">
            <v>68.02.030</v>
          </cell>
          <cell r="C3930" t="str">
            <v>Estrutura tipo M2</v>
          </cell>
          <cell r="D3930" t="str">
            <v>UN</v>
          </cell>
          <cell r="E3930">
            <v>1341.89</v>
          </cell>
          <cell r="F3930">
            <v>238.83</v>
          </cell>
          <cell r="G3930">
            <v>1580.72</v>
          </cell>
          <cell r="H3930">
            <v>15</v>
          </cell>
        </row>
        <row r="3931">
          <cell r="B3931" t="str">
            <v>68.02.040</v>
          </cell>
          <cell r="C3931" t="str">
            <v>Estrutura tipo N3</v>
          </cell>
          <cell r="D3931" t="str">
            <v>UN</v>
          </cell>
          <cell r="E3931">
            <v>1537.87</v>
          </cell>
          <cell r="F3931">
            <v>358.25</v>
          </cell>
          <cell r="G3931">
            <v>1896.12</v>
          </cell>
          <cell r="H3931">
            <v>15</v>
          </cell>
        </row>
        <row r="3932">
          <cell r="B3932" t="str">
            <v>68.02.050</v>
          </cell>
          <cell r="C3932" t="str">
            <v>Estrutura tipo M1 - N3</v>
          </cell>
          <cell r="D3932" t="str">
            <v>UN</v>
          </cell>
          <cell r="E3932">
            <v>1805.44</v>
          </cell>
          <cell r="F3932">
            <v>477.66</v>
          </cell>
          <cell r="G3932">
            <v>2283.1</v>
          </cell>
          <cell r="H3932">
            <v>15</v>
          </cell>
        </row>
        <row r="3933">
          <cell r="B3933" t="str">
            <v>68.02.060</v>
          </cell>
          <cell r="C3933" t="str">
            <v>Estrutura tipo M4</v>
          </cell>
          <cell r="D3933" t="str">
            <v>UN</v>
          </cell>
          <cell r="E3933">
            <v>2746.73</v>
          </cell>
          <cell r="F3933">
            <v>358.25</v>
          </cell>
          <cell r="G3933">
            <v>3104.98</v>
          </cell>
          <cell r="H3933">
            <v>15</v>
          </cell>
        </row>
        <row r="3934">
          <cell r="B3934" t="str">
            <v>68.02.070</v>
          </cell>
          <cell r="C3934" t="str">
            <v>Estrutura tipo N2</v>
          </cell>
          <cell r="D3934" t="str">
            <v>UN</v>
          </cell>
          <cell r="E3934">
            <v>1525.05</v>
          </cell>
          <cell r="F3934">
            <v>358.25</v>
          </cell>
          <cell r="G3934">
            <v>1883.3</v>
          </cell>
          <cell r="H3934">
            <v>15</v>
          </cell>
        </row>
        <row r="3935">
          <cell r="B3935" t="str">
            <v>68.02.090</v>
          </cell>
          <cell r="C3935" t="str">
            <v>Estrutura tipo N4</v>
          </cell>
          <cell r="D3935" t="str">
            <v>UN</v>
          </cell>
          <cell r="E3935">
            <v>2733.91</v>
          </cell>
          <cell r="F3935">
            <v>477.66</v>
          </cell>
          <cell r="G3935">
            <v>3211.57</v>
          </cell>
          <cell r="H3935">
            <v>15</v>
          </cell>
        </row>
        <row r="3936">
          <cell r="B3936" t="str">
            <v>68.02.100</v>
          </cell>
          <cell r="C3936" t="str">
            <v>Armação secundária tipo 1C - 2R</v>
          </cell>
          <cell r="D3936" t="str">
            <v>UN</v>
          </cell>
          <cell r="E3936">
            <v>153.06</v>
          </cell>
          <cell r="F3936">
            <v>159.22</v>
          </cell>
          <cell r="G3936">
            <v>312.27999999999997</v>
          </cell>
          <cell r="H3936">
            <v>15</v>
          </cell>
        </row>
        <row r="3937">
          <cell r="B3937" t="str">
            <v>68.02.110</v>
          </cell>
          <cell r="C3937" t="str">
            <v>Armação secundária tipo 1C - 3R</v>
          </cell>
          <cell r="D3937" t="str">
            <v>UN</v>
          </cell>
          <cell r="E3937">
            <v>163.41</v>
          </cell>
          <cell r="F3937">
            <v>159.22</v>
          </cell>
          <cell r="G3937">
            <v>322.63</v>
          </cell>
          <cell r="H3937">
            <v>15</v>
          </cell>
        </row>
        <row r="3938">
          <cell r="B3938" t="str">
            <v>68.02.120</v>
          </cell>
          <cell r="C3938" t="str">
            <v>Armação secundária tipo 2C - 3R</v>
          </cell>
          <cell r="D3938" t="str">
            <v>UN</v>
          </cell>
          <cell r="E3938">
            <v>278.41000000000003</v>
          </cell>
          <cell r="F3938">
            <v>199.03</v>
          </cell>
          <cell r="G3938">
            <v>477.44</v>
          </cell>
          <cell r="H3938">
            <v>15</v>
          </cell>
        </row>
        <row r="3939">
          <cell r="B3939" t="str">
            <v>68.02.140</v>
          </cell>
          <cell r="C3939" t="str">
            <v>Armação secundária tipo 4C - 6R</v>
          </cell>
          <cell r="D3939" t="str">
            <v>UN</v>
          </cell>
          <cell r="E3939">
            <v>556.82000000000005</v>
          </cell>
          <cell r="F3939">
            <v>238.83</v>
          </cell>
          <cell r="G3939">
            <v>795.65</v>
          </cell>
          <cell r="H3939">
            <v>15</v>
          </cell>
        </row>
        <row r="3940">
          <cell r="B3940" t="str">
            <v>68.20</v>
          </cell>
          <cell r="C3940" t="str">
            <v>Reparos, conservacoes e complementos - GRUPO 68</v>
          </cell>
          <cell r="D3940"/>
          <cell r="E3940"/>
          <cell r="F3940"/>
          <cell r="G3940"/>
          <cell r="H3940"/>
        </row>
        <row r="3941">
          <cell r="B3941" t="str">
            <v>68.20.010</v>
          </cell>
          <cell r="C3941" t="str">
            <v>Recolocação de poste de madeira</v>
          </cell>
          <cell r="D3941" t="str">
            <v>UN</v>
          </cell>
          <cell r="E3941">
            <v>264.39999999999998</v>
          </cell>
          <cell r="F3941">
            <v>269.14</v>
          </cell>
          <cell r="G3941">
            <v>533.54</v>
          </cell>
          <cell r="H3941">
            <v>15</v>
          </cell>
        </row>
        <row r="3942">
          <cell r="B3942" t="str">
            <v>68.20.040</v>
          </cell>
          <cell r="C3942" t="str">
            <v>Braçadeira circular em aço carbono galvanizado, diâmetro nominal de 140 até 300 mm</v>
          </cell>
          <cell r="D3942" t="str">
            <v>UN</v>
          </cell>
          <cell r="E3942">
            <v>79.510000000000005</v>
          </cell>
          <cell r="F3942">
            <v>19.64</v>
          </cell>
          <cell r="G3942">
            <v>99.15</v>
          </cell>
          <cell r="H3942">
            <v>15</v>
          </cell>
        </row>
        <row r="3943">
          <cell r="B3943" t="str">
            <v>68.20.050</v>
          </cell>
          <cell r="C3943" t="str">
            <v>Cruzeta em aço carbono galvanizado perfil ´L´ 75 x 75 x 8 mm, comprimento 2500 mm</v>
          </cell>
          <cell r="D3943" t="str">
            <v>UN</v>
          </cell>
          <cell r="E3943">
            <v>892.16</v>
          </cell>
          <cell r="F3943">
            <v>39.270000000000003</v>
          </cell>
          <cell r="G3943">
            <v>931.43</v>
          </cell>
          <cell r="H3943">
            <v>15</v>
          </cell>
        </row>
        <row r="3944">
          <cell r="B3944" t="str">
            <v>68.20.120</v>
          </cell>
          <cell r="C3944" t="str">
            <v>Bengala em PVC para ramal de entrada, diâmetro de 32 mm</v>
          </cell>
          <cell r="D3944" t="str">
            <v>UN</v>
          </cell>
          <cell r="E3944">
            <v>39</v>
          </cell>
          <cell r="F3944">
            <v>39.08</v>
          </cell>
          <cell r="G3944">
            <v>78.08</v>
          </cell>
          <cell r="H3944">
            <v>15</v>
          </cell>
        </row>
        <row r="3945">
          <cell r="B3945" t="str">
            <v>69</v>
          </cell>
          <cell r="C3945" t="str">
            <v>TELEFONIA, LOGICA E TRANSMISSAO DE DADOS, EQUIPAMENTOS E SISTEMA</v>
          </cell>
          <cell r="D3945"/>
          <cell r="E3945"/>
          <cell r="F3945"/>
          <cell r="G3945"/>
          <cell r="H3945"/>
        </row>
        <row r="3946">
          <cell r="B3946" t="str">
            <v>69.03</v>
          </cell>
          <cell r="C3946" t="str">
            <v>Distribuicao e comando, caixas e equipamentos especificos</v>
          </cell>
          <cell r="D3946"/>
          <cell r="E3946"/>
          <cell r="F3946"/>
          <cell r="G3946"/>
          <cell r="H3946"/>
        </row>
        <row r="3947">
          <cell r="B3947" t="str">
            <v>69.03.090</v>
          </cell>
          <cell r="C3947" t="str">
            <v>Aparelho telefônico multifrequencial, com teclas ´FLASH´, ´HOOK´, ´PAUSE´, ´LND´, ´MODE´</v>
          </cell>
          <cell r="D3947" t="str">
            <v>UN</v>
          </cell>
          <cell r="E3947">
            <v>76.819999999999993</v>
          </cell>
          <cell r="F3947"/>
          <cell r="G3947">
            <v>76.819999999999993</v>
          </cell>
          <cell r="H3947">
            <v>15</v>
          </cell>
        </row>
        <row r="3948">
          <cell r="B3948" t="str">
            <v>69.03.130</v>
          </cell>
          <cell r="C3948" t="str">
            <v>Caixa subterrânea de entrada de telefonia, tipo R1 (550 x 350 x 550) mm, padrão TELEBRÁS, com tampa</v>
          </cell>
          <cell r="D3948" t="str">
            <v>UN</v>
          </cell>
          <cell r="E3948">
            <v>458.92</v>
          </cell>
          <cell r="F3948">
            <v>162.44999999999999</v>
          </cell>
          <cell r="G3948">
            <v>621.37</v>
          </cell>
          <cell r="H3948">
            <v>15</v>
          </cell>
        </row>
        <row r="3949">
          <cell r="B3949" t="str">
            <v>69.03.140</v>
          </cell>
          <cell r="C3949" t="str">
            <v>Caixa subterrânea de entrada de telefonia, tipo R2 (1050 x 550 x 800) mm, padrão TELEBRÁS, com tampa</v>
          </cell>
          <cell r="D3949" t="str">
            <v>UN</v>
          </cell>
          <cell r="E3949">
            <v>1076.25</v>
          </cell>
          <cell r="F3949">
            <v>410.73</v>
          </cell>
          <cell r="G3949">
            <v>1486.98</v>
          </cell>
          <cell r="H3949">
            <v>15</v>
          </cell>
        </row>
        <row r="3950">
          <cell r="B3950" t="str">
            <v>69.03.301</v>
          </cell>
          <cell r="C3950" t="str">
            <v>Central de Pabx para 2 linhas e 8 ramais</v>
          </cell>
          <cell r="D3950" t="str">
            <v>UN</v>
          </cell>
          <cell r="E3950">
            <v>2442.02</v>
          </cell>
          <cell r="F3950">
            <v>7.85</v>
          </cell>
          <cell r="G3950">
            <v>2449.87</v>
          </cell>
          <cell r="H3950">
            <v>15</v>
          </cell>
        </row>
        <row r="3951">
          <cell r="B3951" t="str">
            <v>69.03.310</v>
          </cell>
          <cell r="C3951" t="str">
            <v>Caixa de tomada em poliamida e tampa para piso elevado, com 4 alojamentos para elétrica e até 8 alojamentos para telefonia e dados</v>
          </cell>
          <cell r="D3951" t="str">
            <v>UN</v>
          </cell>
          <cell r="E3951">
            <v>166.33</v>
          </cell>
          <cell r="F3951">
            <v>22.33</v>
          </cell>
          <cell r="G3951">
            <v>188.66</v>
          </cell>
          <cell r="H3951">
            <v>15</v>
          </cell>
        </row>
        <row r="3952">
          <cell r="B3952" t="str">
            <v>69.03.340</v>
          </cell>
          <cell r="C3952" t="str">
            <v>Conector RJ-45 fêmea - categoria 6</v>
          </cell>
          <cell r="D3952" t="str">
            <v>UN</v>
          </cell>
          <cell r="E3952">
            <v>36.43</v>
          </cell>
          <cell r="F3952">
            <v>8.3800000000000008</v>
          </cell>
          <cell r="G3952">
            <v>44.81</v>
          </cell>
          <cell r="H3952">
            <v>15</v>
          </cell>
        </row>
        <row r="3953">
          <cell r="B3953" t="str">
            <v>69.03.360</v>
          </cell>
          <cell r="C3953" t="str">
            <v>Conector RJ-45 fêmea - categoria 6A</v>
          </cell>
          <cell r="D3953" t="str">
            <v>UN</v>
          </cell>
          <cell r="E3953">
            <v>133.47</v>
          </cell>
          <cell r="F3953">
            <v>8.3800000000000008</v>
          </cell>
          <cell r="G3953">
            <v>141.85</v>
          </cell>
          <cell r="H3953">
            <v>15</v>
          </cell>
        </row>
        <row r="3954">
          <cell r="B3954" t="str">
            <v>69.03.400</v>
          </cell>
          <cell r="C3954" t="str">
            <v>Central PABX híbrida de telefonia para 8 linhas tronco e 24 a 32 ramais digital e analógico</v>
          </cell>
          <cell r="D3954" t="str">
            <v>CJ</v>
          </cell>
          <cell r="E3954">
            <v>3503.78</v>
          </cell>
          <cell r="F3954"/>
          <cell r="G3954">
            <v>3503.78</v>
          </cell>
          <cell r="H3954">
            <v>15</v>
          </cell>
        </row>
        <row r="3955">
          <cell r="B3955" t="str">
            <v>69.03.410</v>
          </cell>
          <cell r="C3955" t="str">
            <v>Central PABX híbrida de telefonia para 8 linhas tronco e 128 ramais digital e analógico</v>
          </cell>
          <cell r="D3955" t="str">
            <v>CJ</v>
          </cell>
          <cell r="E3955">
            <v>37436.81</v>
          </cell>
          <cell r="F3955"/>
          <cell r="G3955">
            <v>37436.81</v>
          </cell>
          <cell r="H3955">
            <v>15</v>
          </cell>
        </row>
        <row r="3956">
          <cell r="B3956" t="str">
            <v>69.05</v>
          </cell>
          <cell r="C3956" t="str">
            <v>Estabilizacao de tensao</v>
          </cell>
          <cell r="D3956"/>
          <cell r="E3956"/>
          <cell r="F3956"/>
          <cell r="G3956"/>
          <cell r="H3956"/>
        </row>
        <row r="3957">
          <cell r="B3957" t="str">
            <v>69.05.010</v>
          </cell>
          <cell r="C3957" t="str">
            <v>Estabilizador eletrônico de tensão, monofásico, com potência de 5 kVA</v>
          </cell>
          <cell r="D3957" t="str">
            <v>UN</v>
          </cell>
          <cell r="E3957">
            <v>9725.82</v>
          </cell>
          <cell r="F3957">
            <v>83.75</v>
          </cell>
          <cell r="G3957">
            <v>9809.57</v>
          </cell>
          <cell r="H3957">
            <v>15</v>
          </cell>
        </row>
        <row r="3958">
          <cell r="B3958" t="str">
            <v>69.05.040</v>
          </cell>
          <cell r="C3958" t="str">
            <v>Estabilizador eletrônico de tensão, monofásico, com potência de 10 kVA</v>
          </cell>
          <cell r="D3958" t="str">
            <v>UN</v>
          </cell>
          <cell r="E3958">
            <v>13764.29</v>
          </cell>
          <cell r="F3958">
            <v>83.75</v>
          </cell>
          <cell r="G3958">
            <v>13848.04</v>
          </cell>
          <cell r="H3958">
            <v>15</v>
          </cell>
        </row>
        <row r="3959">
          <cell r="B3959" t="str">
            <v>69.05.230</v>
          </cell>
          <cell r="C3959" t="str">
            <v>Estabilizador eletrônico de tensão, trifásico, com potência de 40 kVA</v>
          </cell>
          <cell r="D3959" t="str">
            <v>UN</v>
          </cell>
          <cell r="E3959">
            <v>43681.96</v>
          </cell>
          <cell r="F3959">
            <v>83.75</v>
          </cell>
          <cell r="G3959">
            <v>43765.71</v>
          </cell>
          <cell r="H3959">
            <v>15</v>
          </cell>
        </row>
        <row r="3960">
          <cell r="B3960" t="str">
            <v>69.06</v>
          </cell>
          <cell r="C3960" t="str">
            <v>Sistemas ininterruptos de energia</v>
          </cell>
          <cell r="D3960"/>
          <cell r="E3960"/>
          <cell r="F3960"/>
          <cell r="G3960"/>
          <cell r="H3960"/>
        </row>
        <row r="3961">
          <cell r="B3961" t="str">
            <v>69.06.020</v>
          </cell>
          <cell r="C3961" t="str">
            <v>Sistema ininterrupto de energia, trifásico on line de 10 kVA (220 V/220 V), com autonomia de 15 minutos</v>
          </cell>
          <cell r="D3961" t="str">
            <v>UN</v>
          </cell>
          <cell r="E3961">
            <v>37568</v>
          </cell>
          <cell r="F3961">
            <v>157.08000000000001</v>
          </cell>
          <cell r="G3961">
            <v>37725.08</v>
          </cell>
          <cell r="H3961">
            <v>15</v>
          </cell>
        </row>
        <row r="3962">
          <cell r="B3962" t="str">
            <v>69.06.030</v>
          </cell>
          <cell r="C3962" t="str">
            <v>Sistema ininterrupto de energia, trifásico on line de 20 kVA (220 V/208 V-108 V), com autonomia 15 minutos</v>
          </cell>
          <cell r="D3962" t="str">
            <v>UN</v>
          </cell>
          <cell r="E3962">
            <v>44830.82</v>
          </cell>
          <cell r="F3962">
            <v>157.08000000000001</v>
          </cell>
          <cell r="G3962">
            <v>44987.9</v>
          </cell>
          <cell r="H3962">
            <v>15</v>
          </cell>
        </row>
        <row r="3963">
          <cell r="B3963" t="str">
            <v>69.06.040</v>
          </cell>
          <cell r="C3963" t="str">
            <v>Sistema ininterrupto de energia, trifásico on line senoidal de 15 kVA (208 V/110 V), com autonomia de 15 minutos</v>
          </cell>
          <cell r="D3963" t="str">
            <v>UN</v>
          </cell>
          <cell r="E3963">
            <v>45531.39</v>
          </cell>
          <cell r="F3963">
            <v>157.08000000000001</v>
          </cell>
          <cell r="G3963">
            <v>45688.47</v>
          </cell>
          <cell r="H3963">
            <v>15</v>
          </cell>
        </row>
        <row r="3964">
          <cell r="B3964" t="str">
            <v>69.06.050</v>
          </cell>
          <cell r="C3964" t="str">
            <v>Sistema ininterrupto de energia, monofásico, com potência de 2 kVA</v>
          </cell>
          <cell r="D3964" t="str">
            <v>UN</v>
          </cell>
          <cell r="E3964">
            <v>5769.07</v>
          </cell>
          <cell r="F3964">
            <v>111.66</v>
          </cell>
          <cell r="G3964">
            <v>5880.73</v>
          </cell>
          <cell r="H3964">
            <v>15</v>
          </cell>
        </row>
        <row r="3965">
          <cell r="B3965" t="str">
            <v>69.06.080</v>
          </cell>
          <cell r="C3965" t="str">
            <v>Sistema ininterrupto de energia, monofásico on line senoidal de 5 kVA (220 V/110 V), com autonomia de 15 minutos</v>
          </cell>
          <cell r="D3965" t="str">
            <v>UN</v>
          </cell>
          <cell r="E3965">
            <v>15043.04</v>
          </cell>
          <cell r="F3965">
            <v>157.08000000000001</v>
          </cell>
          <cell r="G3965">
            <v>15200.12</v>
          </cell>
          <cell r="H3965">
            <v>15</v>
          </cell>
        </row>
        <row r="3966">
          <cell r="B3966" t="str">
            <v>69.06.100</v>
          </cell>
          <cell r="C3966" t="str">
            <v>Sistema ininterrupto de energia, monofásico, com potência entre 5 a 7,5 kVA</v>
          </cell>
          <cell r="D3966" t="str">
            <v>UN</v>
          </cell>
          <cell r="E3966">
            <v>21886.97</v>
          </cell>
          <cell r="F3966">
            <v>111.66</v>
          </cell>
          <cell r="G3966">
            <v>21998.63</v>
          </cell>
          <cell r="H3966">
            <v>15</v>
          </cell>
        </row>
        <row r="3967">
          <cell r="B3967" t="str">
            <v>69.06.110</v>
          </cell>
          <cell r="C3967" t="str">
            <v>Sistema ininterrupto de energia, monofásico de 600 VA (127 V/127 V), com autonomia de 10 a 15 minutos</v>
          </cell>
          <cell r="D3967" t="str">
            <v>UN</v>
          </cell>
          <cell r="E3967">
            <v>953.08</v>
          </cell>
          <cell r="F3967">
            <v>55.83</v>
          </cell>
          <cell r="G3967">
            <v>1008.91</v>
          </cell>
          <cell r="H3967">
            <v>15</v>
          </cell>
        </row>
        <row r="3968">
          <cell r="B3968" t="str">
            <v>69.06.120</v>
          </cell>
          <cell r="C3968" t="str">
            <v>Sistema ininterrupto de energia, trifásico on line senoidal de 10 kVA (220 V/110 V), com autonomia de 2 horas</v>
          </cell>
          <cell r="D3968" t="str">
            <v>UN</v>
          </cell>
          <cell r="E3968">
            <v>40580.269999999997</v>
          </cell>
          <cell r="F3968">
            <v>157.08000000000001</v>
          </cell>
          <cell r="G3968">
            <v>40737.35</v>
          </cell>
          <cell r="H3968">
            <v>15</v>
          </cell>
        </row>
        <row r="3969">
          <cell r="B3969" t="str">
            <v>69.06.200</v>
          </cell>
          <cell r="C3969" t="str">
            <v>Sistema ininterrupto de energia, trifásico on line de 20 kVA (220/127 V), com autonomia de 15 minutos</v>
          </cell>
          <cell r="D3969" t="str">
            <v>UN</v>
          </cell>
          <cell r="E3969">
            <v>54834.559999999998</v>
          </cell>
          <cell r="F3969">
            <v>157.08000000000001</v>
          </cell>
          <cell r="G3969">
            <v>54991.64</v>
          </cell>
          <cell r="H3969">
            <v>15</v>
          </cell>
        </row>
        <row r="3970">
          <cell r="B3970" t="str">
            <v>69.06.210</v>
          </cell>
          <cell r="C3970" t="str">
            <v>Sistema ininterrupto de energia, trifásico on line de 60 kVA (220/127 V), com autonomia de 15 minutos</v>
          </cell>
          <cell r="D3970" t="str">
            <v>UN</v>
          </cell>
          <cell r="E3970">
            <v>119102.78</v>
          </cell>
          <cell r="F3970">
            <v>157.08000000000001</v>
          </cell>
          <cell r="G3970">
            <v>119259.86</v>
          </cell>
          <cell r="H3970">
            <v>15</v>
          </cell>
        </row>
        <row r="3971">
          <cell r="B3971" t="str">
            <v>69.06.220</v>
          </cell>
          <cell r="C3971" t="str">
            <v>Sistema ininterrupto de energia, trifásico on line de 80 kVA (220/127 V), com autonomia de 15 minutos</v>
          </cell>
          <cell r="D3971" t="str">
            <v>UN</v>
          </cell>
          <cell r="E3971">
            <v>137538.04999999999</v>
          </cell>
          <cell r="F3971">
            <v>157.08000000000001</v>
          </cell>
          <cell r="G3971">
            <v>137695.13</v>
          </cell>
          <cell r="H3971">
            <v>15</v>
          </cell>
        </row>
        <row r="3972">
          <cell r="B3972" t="str">
            <v>69.06.240</v>
          </cell>
          <cell r="C3972" t="str">
            <v>Sistema ininterrupto de energia, trifásico on line de 20 kVA (380/220 V), com autonomia de 15 minutos</v>
          </cell>
          <cell r="D3972" t="str">
            <v>UN</v>
          </cell>
          <cell r="E3972">
            <v>49489.83</v>
          </cell>
          <cell r="F3972">
            <v>157.08000000000001</v>
          </cell>
          <cell r="G3972">
            <v>49646.91</v>
          </cell>
          <cell r="H3972">
            <v>15</v>
          </cell>
        </row>
        <row r="3973">
          <cell r="B3973" t="str">
            <v>69.06.280</v>
          </cell>
          <cell r="C3973" t="str">
            <v>Sistema ininterrupto de energia, trifásico on line senoidal de 5 kVA (220/110 V), com autonomia de 15 minutos</v>
          </cell>
          <cell r="D3973" t="str">
            <v>UN</v>
          </cell>
          <cell r="E3973">
            <v>29327.49</v>
          </cell>
          <cell r="F3973">
            <v>157.08000000000001</v>
          </cell>
          <cell r="G3973">
            <v>29484.57</v>
          </cell>
          <cell r="H3973">
            <v>15</v>
          </cell>
        </row>
        <row r="3974">
          <cell r="B3974" t="str">
            <v>69.06.290</v>
          </cell>
          <cell r="C3974" t="str">
            <v>Sistema ininterrupto de energia, trifásico on line senoidal de 10 kVA (220/110 V), com autonomia de 10 a 15 minutos</v>
          </cell>
          <cell r="D3974" t="str">
            <v>UN</v>
          </cell>
          <cell r="E3974">
            <v>35582.54</v>
          </cell>
          <cell r="F3974">
            <v>157.08000000000001</v>
          </cell>
          <cell r="G3974">
            <v>35739.620000000003</v>
          </cell>
          <cell r="H3974">
            <v>15</v>
          </cell>
        </row>
        <row r="3975">
          <cell r="B3975" t="str">
            <v>69.06.300</v>
          </cell>
          <cell r="C3975" t="str">
            <v>Sistema ininterrupto de energia, trifásico on line senoidal de 50 kVA (220/110 V), com autonomia de 15 minutos</v>
          </cell>
          <cell r="D3975" t="str">
            <v>UN</v>
          </cell>
          <cell r="E3975">
            <v>63317.54</v>
          </cell>
          <cell r="F3975">
            <v>157.08000000000001</v>
          </cell>
          <cell r="G3975">
            <v>63474.62</v>
          </cell>
          <cell r="H3975">
            <v>15</v>
          </cell>
        </row>
        <row r="3976">
          <cell r="B3976" t="str">
            <v>69.06.320</v>
          </cell>
          <cell r="C3976" t="str">
            <v>Sistema ininterrupto de energia, trifásico on line senoidal de 7,5 kVA (220/110 V), com autonomia de 15 minutos</v>
          </cell>
          <cell r="D3976" t="str">
            <v>UN</v>
          </cell>
          <cell r="E3976">
            <v>43030.7</v>
          </cell>
          <cell r="F3976">
            <v>157.08000000000001</v>
          </cell>
          <cell r="G3976">
            <v>43187.78</v>
          </cell>
          <cell r="H3976">
            <v>15</v>
          </cell>
        </row>
        <row r="3977">
          <cell r="B3977" t="str">
            <v>69.06.390</v>
          </cell>
          <cell r="C3977" t="str">
            <v>Sistema ininterrupto de energia, trifásico on line senoidal de 40 kVA (380/220 V), com autonomia de 15 minutos</v>
          </cell>
          <cell r="D3977" t="str">
            <v>UN</v>
          </cell>
          <cell r="E3977">
            <v>97358.45</v>
          </cell>
          <cell r="F3977">
            <v>157.08000000000001</v>
          </cell>
          <cell r="G3977">
            <v>97515.53</v>
          </cell>
          <cell r="H3977">
            <v>15</v>
          </cell>
        </row>
        <row r="3978">
          <cell r="B3978" t="str">
            <v>69.08</v>
          </cell>
          <cell r="C3978" t="str">
            <v>Equipamentos para informatica</v>
          </cell>
          <cell r="D3978"/>
          <cell r="E3978"/>
          <cell r="F3978"/>
          <cell r="G3978"/>
          <cell r="H3978"/>
        </row>
        <row r="3979">
          <cell r="B3979" t="str">
            <v>69.08.012</v>
          </cell>
          <cell r="C3979" t="str">
            <v>Distribuidor interno óptico 1U de até 24 fibras - completo</v>
          </cell>
          <cell r="D3979" t="str">
            <v>UN</v>
          </cell>
          <cell r="E3979">
            <v>728.89</v>
          </cell>
          <cell r="F3979">
            <v>63.72</v>
          </cell>
          <cell r="G3979">
            <v>792.61</v>
          </cell>
          <cell r="H3979">
            <v>15</v>
          </cell>
        </row>
        <row r="3980">
          <cell r="B3980" t="str">
            <v>69.09</v>
          </cell>
          <cell r="C3980" t="str">
            <v>Sistema de rede</v>
          </cell>
          <cell r="D3980"/>
          <cell r="E3980"/>
          <cell r="F3980"/>
          <cell r="G3980"/>
          <cell r="H3980"/>
        </row>
        <row r="3981">
          <cell r="B3981" t="str">
            <v>69.09.250</v>
          </cell>
          <cell r="C3981" t="str">
            <v>Patch cords de 1,50 ou 3,00 m - RJ-45 / RJ-45 - categoria 6A</v>
          </cell>
          <cell r="D3981" t="str">
            <v>UN</v>
          </cell>
          <cell r="E3981">
            <v>45.76</v>
          </cell>
          <cell r="F3981">
            <v>11.16</v>
          </cell>
          <cell r="G3981">
            <v>56.92</v>
          </cell>
          <cell r="H3981">
            <v>15</v>
          </cell>
        </row>
        <row r="3982">
          <cell r="B3982" t="str">
            <v>69.09.260</v>
          </cell>
          <cell r="C3982" t="str">
            <v>Patch panel de 24 portas - categoria 6</v>
          </cell>
          <cell r="D3982" t="str">
            <v>UN</v>
          </cell>
          <cell r="E3982">
            <v>740.69</v>
          </cell>
          <cell r="F3982">
            <v>44.67</v>
          </cell>
          <cell r="G3982">
            <v>785.36</v>
          </cell>
          <cell r="H3982">
            <v>15</v>
          </cell>
        </row>
        <row r="3983">
          <cell r="B3983" t="str">
            <v>69.09.300</v>
          </cell>
          <cell r="C3983" t="str">
            <v>Voice panel de 50 portas - categoria 3</v>
          </cell>
          <cell r="D3983" t="str">
            <v>UN</v>
          </cell>
          <cell r="E3983">
            <v>627.65</v>
          </cell>
          <cell r="F3983">
            <v>44.67</v>
          </cell>
          <cell r="G3983">
            <v>672.32</v>
          </cell>
          <cell r="H3983">
            <v>15</v>
          </cell>
        </row>
        <row r="3984">
          <cell r="B3984" t="str">
            <v>69.09.360</v>
          </cell>
          <cell r="C3984" t="str">
            <v>Patch cords de 2,00 ou 3,00 m - RJ-45 / RJ-45 - categoria 6A</v>
          </cell>
          <cell r="D3984" t="str">
            <v>UN</v>
          </cell>
          <cell r="E3984">
            <v>208.86</v>
          </cell>
          <cell r="F3984">
            <v>11.16</v>
          </cell>
          <cell r="G3984">
            <v>220.02</v>
          </cell>
          <cell r="H3984">
            <v>15</v>
          </cell>
        </row>
        <row r="3985">
          <cell r="B3985" t="str">
            <v>69.09.370</v>
          </cell>
          <cell r="C3985" t="str">
            <v>Transceptor Gigabit SX - LC conectável de formato pequeno (SFP)</v>
          </cell>
          <cell r="D3985" t="str">
            <v>UN</v>
          </cell>
          <cell r="E3985">
            <v>957.47</v>
          </cell>
          <cell r="F3985">
            <v>4.0999999999999996</v>
          </cell>
          <cell r="G3985">
            <v>961.57</v>
          </cell>
          <cell r="H3985">
            <v>15</v>
          </cell>
        </row>
        <row r="3986">
          <cell r="B3986" t="str">
            <v>69.10</v>
          </cell>
          <cell r="C3986" t="str">
            <v>Telecomunicacoes</v>
          </cell>
          <cell r="D3986"/>
          <cell r="E3986"/>
          <cell r="F3986"/>
          <cell r="G3986"/>
          <cell r="H3986"/>
        </row>
        <row r="3987">
          <cell r="B3987" t="str">
            <v>69.10.130</v>
          </cell>
          <cell r="C3987" t="str">
            <v xml:space="preserve">Amplificador de potência para VHF e CATV-50 dB, frequência 54 a 750 MHz  </v>
          </cell>
          <cell r="D3987" t="str">
            <v>UN</v>
          </cell>
          <cell r="E3987">
            <v>485.24</v>
          </cell>
          <cell r="F3987">
            <v>25.48</v>
          </cell>
          <cell r="G3987">
            <v>510.72</v>
          </cell>
          <cell r="H3987">
            <v>15</v>
          </cell>
        </row>
        <row r="3988">
          <cell r="B3988" t="str">
            <v>69.10.152</v>
          </cell>
          <cell r="C3988" t="str">
            <v>Antena WI-FI dual band access point, bandas simultâneas - 1750Mbps</v>
          </cell>
          <cell r="D3988" t="str">
            <v>UN</v>
          </cell>
          <cell r="E3988">
            <v>862.21</v>
          </cell>
          <cell r="F3988">
            <v>32.65</v>
          </cell>
          <cell r="G3988">
            <v>894.86</v>
          </cell>
          <cell r="H3988">
            <v>15</v>
          </cell>
        </row>
        <row r="3989">
          <cell r="B3989" t="str">
            <v>69.20</v>
          </cell>
          <cell r="C3989" t="str">
            <v>Reparos, conservacoes e complementos - GRUPO 69</v>
          </cell>
          <cell r="D3989"/>
          <cell r="E3989"/>
          <cell r="F3989"/>
          <cell r="G3989"/>
          <cell r="H3989"/>
        </row>
        <row r="3990">
          <cell r="B3990" t="str">
            <v>69.20.010</v>
          </cell>
          <cell r="C3990" t="str">
            <v>Arame de espinar em aço inoxidável nu, para TV a cabo</v>
          </cell>
          <cell r="D3990" t="str">
            <v>M</v>
          </cell>
          <cell r="E3990">
            <v>0.35</v>
          </cell>
          <cell r="F3990">
            <v>5.58</v>
          </cell>
          <cell r="G3990">
            <v>5.93</v>
          </cell>
          <cell r="H3990">
            <v>15</v>
          </cell>
        </row>
        <row r="3991">
          <cell r="B3991" t="str">
            <v>69.20.040</v>
          </cell>
          <cell r="C3991" t="str">
            <v>Isolador roldana em porcelana de 72 x 72 mm</v>
          </cell>
          <cell r="D3991" t="str">
            <v>UN</v>
          </cell>
          <cell r="E3991">
            <v>5.98</v>
          </cell>
          <cell r="F3991">
            <v>11.16</v>
          </cell>
          <cell r="G3991">
            <v>17.14</v>
          </cell>
          <cell r="H3991">
            <v>15</v>
          </cell>
        </row>
        <row r="3992">
          <cell r="B3992" t="str">
            <v>69.20.050</v>
          </cell>
          <cell r="C3992" t="str">
            <v>Suporte para isolador roldana tipo DM, padrão TELEBRÁS</v>
          </cell>
          <cell r="D3992" t="str">
            <v>UN</v>
          </cell>
          <cell r="E3992">
            <v>1.93</v>
          </cell>
          <cell r="F3992">
            <v>11.16</v>
          </cell>
          <cell r="G3992">
            <v>13.09</v>
          </cell>
          <cell r="H3992">
            <v>15</v>
          </cell>
        </row>
        <row r="3993">
          <cell r="B3993" t="str">
            <v>69.20.070</v>
          </cell>
          <cell r="C3993" t="str">
            <v>Fita em aço inoxidável para poste de 0,50 m x 19 mm, com fecho em aço inoxidável</v>
          </cell>
          <cell r="D3993" t="str">
            <v>UN</v>
          </cell>
          <cell r="E3993">
            <v>2.42</v>
          </cell>
          <cell r="F3993">
            <v>11.16</v>
          </cell>
          <cell r="G3993">
            <v>13.58</v>
          </cell>
          <cell r="H3993">
            <v>15</v>
          </cell>
        </row>
        <row r="3994">
          <cell r="B3994" t="str">
            <v>69.20.100</v>
          </cell>
          <cell r="C3994" t="str">
            <v>Tampa para caixa R1, padrão TELEBRÁS</v>
          </cell>
          <cell r="D3994" t="str">
            <v>UN</v>
          </cell>
          <cell r="E3994">
            <v>290.95</v>
          </cell>
          <cell r="F3994">
            <v>12.39</v>
          </cell>
          <cell r="G3994">
            <v>303.33999999999997</v>
          </cell>
          <cell r="H3994">
            <v>15</v>
          </cell>
        </row>
        <row r="3995">
          <cell r="B3995" t="str">
            <v>69.20.110</v>
          </cell>
          <cell r="C3995" t="str">
            <v>Tampa para caixa R2, padrão TELEBRÁS</v>
          </cell>
          <cell r="D3995" t="str">
            <v>UN</v>
          </cell>
          <cell r="E3995">
            <v>652.57000000000005</v>
          </cell>
          <cell r="F3995">
            <v>12.39</v>
          </cell>
          <cell r="G3995">
            <v>664.96</v>
          </cell>
          <cell r="H3995">
            <v>15</v>
          </cell>
        </row>
        <row r="3996">
          <cell r="B3996" t="str">
            <v>69.20.130</v>
          </cell>
          <cell r="C3996" t="str">
            <v>Bloco de ligação interna para 10 pares, BLI-10</v>
          </cell>
          <cell r="D3996" t="str">
            <v>UN</v>
          </cell>
          <cell r="E3996">
            <v>7.24</v>
          </cell>
          <cell r="F3996">
            <v>19.64</v>
          </cell>
          <cell r="G3996">
            <v>26.88</v>
          </cell>
          <cell r="H3996">
            <v>15</v>
          </cell>
        </row>
        <row r="3997">
          <cell r="B3997" t="str">
            <v>69.20.140</v>
          </cell>
          <cell r="C3997" t="str">
            <v>Bloco de ligação com engate rápido para 10 pares, BER-10</v>
          </cell>
          <cell r="D3997" t="str">
            <v>UN</v>
          </cell>
          <cell r="E3997">
            <v>18.600000000000001</v>
          </cell>
          <cell r="F3997">
            <v>19.64</v>
          </cell>
          <cell r="G3997">
            <v>38.24</v>
          </cell>
          <cell r="H3997">
            <v>15</v>
          </cell>
        </row>
        <row r="3998">
          <cell r="B3998" t="str">
            <v>69.20.170</v>
          </cell>
          <cell r="C3998" t="str">
            <v>Calha de aço com 4 tomadas 2P+T - 250 V, com cabo</v>
          </cell>
          <cell r="D3998" t="str">
            <v>UN</v>
          </cell>
          <cell r="E3998">
            <v>79.239999999999995</v>
          </cell>
          <cell r="F3998">
            <v>2.27</v>
          </cell>
          <cell r="G3998">
            <v>81.510000000000005</v>
          </cell>
          <cell r="H3998">
            <v>15</v>
          </cell>
        </row>
        <row r="3999">
          <cell r="B3999" t="str">
            <v>69.20.180</v>
          </cell>
          <cell r="C3999" t="str">
            <v>Cordão óptico duplex, multimodo com conector LC/LC - 2,5 m</v>
          </cell>
          <cell r="D3999" t="str">
            <v>UN</v>
          </cell>
          <cell r="E3999">
            <v>305</v>
          </cell>
          <cell r="F3999">
            <v>12.74</v>
          </cell>
          <cell r="G3999">
            <v>317.74</v>
          </cell>
          <cell r="H3999">
            <v>15</v>
          </cell>
        </row>
        <row r="4000">
          <cell r="B4000" t="str">
            <v>69.20.200</v>
          </cell>
          <cell r="C4000" t="str">
            <v>Bandeja fixa para rack, 19´ x 500 mm</v>
          </cell>
          <cell r="D4000" t="str">
            <v>UN</v>
          </cell>
          <cell r="E4000">
            <v>90.48</v>
          </cell>
          <cell r="F4000">
            <v>8.1999999999999993</v>
          </cell>
          <cell r="G4000">
            <v>98.68</v>
          </cell>
          <cell r="H4000">
            <v>15</v>
          </cell>
        </row>
        <row r="4001">
          <cell r="B4001" t="str">
            <v>69.20.210</v>
          </cell>
          <cell r="C4001" t="str">
            <v>Bandeja fixa para rack, 19´ x 800 mm</v>
          </cell>
          <cell r="D4001" t="str">
            <v>UN</v>
          </cell>
          <cell r="E4001">
            <v>119.36</v>
          </cell>
          <cell r="F4001">
            <v>8.1999999999999993</v>
          </cell>
          <cell r="G4001">
            <v>127.56</v>
          </cell>
          <cell r="H4001">
            <v>15</v>
          </cell>
        </row>
        <row r="4002">
          <cell r="B4002" t="str">
            <v>69.20.220</v>
          </cell>
          <cell r="C4002" t="str">
            <v>Bandeja deslizante para rack, 19´ x 800 mm</v>
          </cell>
          <cell r="D4002" t="str">
            <v>UN</v>
          </cell>
          <cell r="E4002">
            <v>179.87</v>
          </cell>
          <cell r="F4002">
            <v>8.1999999999999993</v>
          </cell>
          <cell r="G4002">
            <v>188.07</v>
          </cell>
          <cell r="H4002">
            <v>15</v>
          </cell>
        </row>
        <row r="4003">
          <cell r="B4003" t="str">
            <v>69.20.230</v>
          </cell>
          <cell r="C4003" t="str">
            <v>Calha de aço com 8 tomadas 2P+T - 250 V, com cabo</v>
          </cell>
          <cell r="D4003" t="str">
            <v>UN</v>
          </cell>
          <cell r="E4003">
            <v>95.79</v>
          </cell>
          <cell r="F4003">
            <v>2.27</v>
          </cell>
          <cell r="G4003">
            <v>98.06</v>
          </cell>
          <cell r="H4003">
            <v>15</v>
          </cell>
        </row>
        <row r="4004">
          <cell r="B4004" t="str">
            <v>69.20.240</v>
          </cell>
          <cell r="C4004" t="str">
            <v>Calha de aço com 12 tomadas 2P+T - 250 V, com cabo</v>
          </cell>
          <cell r="D4004" t="str">
            <v>UN</v>
          </cell>
          <cell r="E4004">
            <v>105.16</v>
          </cell>
          <cell r="F4004">
            <v>2.27</v>
          </cell>
          <cell r="G4004">
            <v>107.43</v>
          </cell>
          <cell r="H4004">
            <v>15</v>
          </cell>
        </row>
        <row r="4005">
          <cell r="B4005" t="str">
            <v>69.20.248</v>
          </cell>
          <cell r="C4005" t="str">
            <v>Painel frontal cego - 19´ x 1 U</v>
          </cell>
          <cell r="D4005" t="str">
            <v>UN</v>
          </cell>
          <cell r="E4005">
            <v>9.6199999999999992</v>
          </cell>
          <cell r="F4005">
            <v>4.54</v>
          </cell>
          <cell r="G4005">
            <v>14.16</v>
          </cell>
          <cell r="H4005">
            <v>15</v>
          </cell>
        </row>
        <row r="4006">
          <cell r="B4006" t="str">
            <v>69.20.250</v>
          </cell>
          <cell r="C4006" t="str">
            <v>Painel frontal cego - 19´ x 2 U</v>
          </cell>
          <cell r="D4006" t="str">
            <v>UN</v>
          </cell>
          <cell r="E4006">
            <v>14</v>
          </cell>
          <cell r="F4006">
            <v>4.54</v>
          </cell>
          <cell r="G4006">
            <v>18.54</v>
          </cell>
          <cell r="H4006">
            <v>15</v>
          </cell>
        </row>
        <row r="4007">
          <cell r="B4007" t="str">
            <v>69.20.260</v>
          </cell>
          <cell r="C4007" t="str">
            <v>Protetor de surto híbrido para rede de telecomunicações</v>
          </cell>
          <cell r="D4007" t="str">
            <v>UN</v>
          </cell>
          <cell r="E4007">
            <v>19.010000000000002</v>
          </cell>
          <cell r="F4007">
            <v>21.02</v>
          </cell>
          <cell r="G4007">
            <v>40.03</v>
          </cell>
          <cell r="H4007">
            <v>15</v>
          </cell>
        </row>
        <row r="4008">
          <cell r="B4008" t="str">
            <v>69.20.270</v>
          </cell>
          <cell r="C4008" t="str">
            <v>Divisor interno com 1 entrada e 2 saídas - 75 Ohms</v>
          </cell>
          <cell r="D4008" t="str">
            <v>UN</v>
          </cell>
          <cell r="E4008">
            <v>10.24</v>
          </cell>
          <cell r="F4008">
            <v>12.74</v>
          </cell>
          <cell r="G4008">
            <v>22.98</v>
          </cell>
          <cell r="H4008">
            <v>15</v>
          </cell>
        </row>
        <row r="4009">
          <cell r="B4009" t="str">
            <v>69.20.280</v>
          </cell>
          <cell r="C4009" t="str">
            <v>Divisor interno com 1 entrada e 4 saídas - 75 Ohms</v>
          </cell>
          <cell r="D4009" t="str">
            <v>UN</v>
          </cell>
          <cell r="E4009">
            <v>11.53</v>
          </cell>
          <cell r="F4009">
            <v>12.74</v>
          </cell>
          <cell r="G4009">
            <v>24.27</v>
          </cell>
          <cell r="H4009">
            <v>15</v>
          </cell>
        </row>
        <row r="4010">
          <cell r="B4010" t="str">
            <v>69.20.290</v>
          </cell>
          <cell r="C4010" t="str">
            <v>Tomada blindada para VHF/UHF, CATV e FM, frequência 5 MHz a 1 GHz</v>
          </cell>
          <cell r="D4010" t="str">
            <v>UN</v>
          </cell>
          <cell r="E4010">
            <v>11.4</v>
          </cell>
          <cell r="F4010">
            <v>12.74</v>
          </cell>
          <cell r="G4010">
            <v>24.14</v>
          </cell>
          <cell r="H4010">
            <v>15</v>
          </cell>
        </row>
        <row r="4011">
          <cell r="B4011" t="str">
            <v>69.20.300</v>
          </cell>
          <cell r="C4011" t="str">
            <v>Bloco de distribuição para 10 pares</v>
          </cell>
          <cell r="D4011" t="str">
            <v>UN</v>
          </cell>
          <cell r="E4011">
            <v>11</v>
          </cell>
          <cell r="F4011">
            <v>21.61</v>
          </cell>
          <cell r="G4011">
            <v>32.61</v>
          </cell>
          <cell r="H4011">
            <v>15</v>
          </cell>
        </row>
        <row r="4012">
          <cell r="B4012" t="str">
            <v>69.20.340</v>
          </cell>
          <cell r="C4012" t="str">
            <v>Tomada para TV, tipo pino Jack, com placa</v>
          </cell>
          <cell r="D4012" t="str">
            <v>UN</v>
          </cell>
          <cell r="E4012">
            <v>13.5</v>
          </cell>
          <cell r="F4012">
            <v>11.16</v>
          </cell>
          <cell r="G4012">
            <v>24.66</v>
          </cell>
          <cell r="H4012">
            <v>15</v>
          </cell>
        </row>
        <row r="4013">
          <cell r="B4013" t="str">
            <v>69.20.350</v>
          </cell>
          <cell r="C4013" t="str">
            <v>Caixa de emenda ventilada, em polipropileno, para até 200 pares</v>
          </cell>
          <cell r="D4013" t="str">
            <v>UN</v>
          </cell>
          <cell r="E4013">
            <v>87.14</v>
          </cell>
          <cell r="F4013">
            <v>39.270000000000003</v>
          </cell>
          <cell r="G4013">
            <v>126.41</v>
          </cell>
          <cell r="H4013">
            <v>15</v>
          </cell>
        </row>
        <row r="4014">
          <cell r="B4014" t="str">
            <v>70</v>
          </cell>
          <cell r="C4014" t="str">
            <v>SINALIZACAO VIARIA</v>
          </cell>
          <cell r="D4014"/>
          <cell r="E4014"/>
          <cell r="F4014"/>
          <cell r="G4014"/>
          <cell r="H4014"/>
        </row>
        <row r="4015">
          <cell r="B4015" t="str">
            <v>70.01</v>
          </cell>
          <cell r="C4015" t="str">
            <v>Dispositivo viario</v>
          </cell>
          <cell r="D4015"/>
          <cell r="E4015"/>
          <cell r="F4015"/>
          <cell r="G4015"/>
          <cell r="H4015"/>
        </row>
        <row r="4016">
          <cell r="B4016" t="str">
            <v>70.01.003</v>
          </cell>
          <cell r="C4016" t="str">
            <v>Faixa elevada para travessia de pedestres em massa asfáltica - lombofaixa de vias com execução de recapeamento</v>
          </cell>
          <cell r="D4016" t="str">
            <v>M2</v>
          </cell>
          <cell r="E4016">
            <v>265.29000000000002</v>
          </cell>
          <cell r="F4016">
            <v>3.82</v>
          </cell>
          <cell r="G4016">
            <v>269.11</v>
          </cell>
          <cell r="H4016">
            <v>15</v>
          </cell>
        </row>
        <row r="4017">
          <cell r="B4017" t="str">
            <v>70.01.030</v>
          </cell>
          <cell r="C4017" t="str">
            <v>Ondulação transversal em massa asfáltica - lombada tipo "A" de vias com execução de recapeamento</v>
          </cell>
          <cell r="D4017" t="str">
            <v>M2</v>
          </cell>
          <cell r="E4017">
            <v>216.21</v>
          </cell>
          <cell r="F4017">
            <v>3.2</v>
          </cell>
          <cell r="G4017">
            <v>219.41</v>
          </cell>
          <cell r="H4017">
            <v>15</v>
          </cell>
        </row>
        <row r="4018">
          <cell r="B4018" t="str">
            <v>70.01.031</v>
          </cell>
          <cell r="C4018" t="str">
            <v>Ondulação transversal em massa asfáltica - lombada tipo "B" de vias com execução de recapeamento</v>
          </cell>
          <cell r="D4018" t="str">
            <v>M2</v>
          </cell>
          <cell r="E4018">
            <v>216.93</v>
          </cell>
          <cell r="F4018">
            <v>3.22</v>
          </cell>
          <cell r="G4018">
            <v>220.15</v>
          </cell>
          <cell r="H4018">
            <v>15</v>
          </cell>
        </row>
        <row r="4019">
          <cell r="B4019" t="str">
            <v>70.01.050</v>
          </cell>
          <cell r="C4019" t="str">
            <v>Defensa semimaleavel simples</v>
          </cell>
          <cell r="D4019" t="str">
            <v>M</v>
          </cell>
          <cell r="E4019">
            <v>417.42</v>
          </cell>
          <cell r="F4019">
            <v>15.92</v>
          </cell>
          <cell r="G4019">
            <v>433.34</v>
          </cell>
          <cell r="H4019">
            <v>15</v>
          </cell>
        </row>
        <row r="4020">
          <cell r="B4020" t="str">
            <v>70.02</v>
          </cell>
          <cell r="C4020" t="str">
            <v>Sinalizacao horizontal</v>
          </cell>
          <cell r="D4020"/>
          <cell r="E4020"/>
          <cell r="F4020"/>
          <cell r="G4020"/>
          <cell r="H4020"/>
        </row>
        <row r="4021">
          <cell r="B4021" t="str">
            <v>70.02.001</v>
          </cell>
          <cell r="C4021" t="str">
            <v>Limpeza, pré marcação e pré pintura de solo</v>
          </cell>
          <cell r="D4021" t="str">
            <v>M2</v>
          </cell>
          <cell r="E4021">
            <v>81.03</v>
          </cell>
          <cell r="F4021"/>
          <cell r="G4021">
            <v>81.03</v>
          </cell>
          <cell r="H4021">
            <v>15</v>
          </cell>
        </row>
        <row r="4022">
          <cell r="B4022" t="str">
            <v>70.02.010</v>
          </cell>
          <cell r="C4022" t="str">
            <v>Sinalização horizontal com tinta vinílica ou acrílica</v>
          </cell>
          <cell r="D4022" t="str">
            <v>M2</v>
          </cell>
          <cell r="E4022">
            <v>34.9</v>
          </cell>
          <cell r="F4022"/>
          <cell r="G4022">
            <v>34.9</v>
          </cell>
          <cell r="H4022">
            <v>15</v>
          </cell>
        </row>
        <row r="4023">
          <cell r="B4023" t="str">
            <v>70.02.012</v>
          </cell>
          <cell r="C4023" t="str">
            <v>Sinalização horizontal em laminado elastoplástico retrorefletivo e antiderrapante, para faixas</v>
          </cell>
          <cell r="D4023" t="str">
            <v>M2</v>
          </cell>
          <cell r="E4023">
            <v>200.62</v>
          </cell>
          <cell r="F4023"/>
          <cell r="G4023">
            <v>200.62</v>
          </cell>
          <cell r="H4023">
            <v>15</v>
          </cell>
        </row>
        <row r="4024">
          <cell r="B4024" t="str">
            <v>70.02.013</v>
          </cell>
          <cell r="C4024" t="str">
            <v>Sinalização horizontal em laminado elastoplástico retrorefletivo e antiderrapante, para símbolos e letras</v>
          </cell>
          <cell r="D4024" t="str">
            <v>M2</v>
          </cell>
          <cell r="E4024">
            <v>250.77</v>
          </cell>
          <cell r="F4024"/>
          <cell r="G4024">
            <v>250.77</v>
          </cell>
          <cell r="H4024">
            <v>15</v>
          </cell>
        </row>
        <row r="4025">
          <cell r="B4025" t="str">
            <v>70.02.014</v>
          </cell>
          <cell r="C4025" t="str">
            <v>Sinalização horizontal em massa termoplástica à quente por aspersão, espessura de 1,5 mm, para faixas</v>
          </cell>
          <cell r="D4025" t="str">
            <v>M2</v>
          </cell>
          <cell r="E4025">
            <v>91.24</v>
          </cell>
          <cell r="F4025"/>
          <cell r="G4025">
            <v>91.24</v>
          </cell>
          <cell r="H4025">
            <v>15</v>
          </cell>
        </row>
        <row r="4026">
          <cell r="B4026" t="str">
            <v>70.02.016</v>
          </cell>
          <cell r="C4026" t="str">
            <v>Sinalização horizontal em massa termoplástica à quente por extrusão, espessura de 3,0 mm, para faixas</v>
          </cell>
          <cell r="D4026" t="str">
            <v>M2</v>
          </cell>
          <cell r="E4026">
            <v>134.44</v>
          </cell>
          <cell r="F4026"/>
          <cell r="G4026">
            <v>134.44</v>
          </cell>
          <cell r="H4026">
            <v>15</v>
          </cell>
        </row>
        <row r="4027">
          <cell r="B4027" t="str">
            <v>70.02.017</v>
          </cell>
          <cell r="C4027" t="str">
            <v>Sinalização horizontal em massa termoplástica à quente por extrusão, espessura de 3,0 mm, para legendas</v>
          </cell>
          <cell r="D4027" t="str">
            <v>M2</v>
          </cell>
          <cell r="E4027">
            <v>141.66999999999999</v>
          </cell>
          <cell r="F4027"/>
          <cell r="G4027">
            <v>141.66999999999999</v>
          </cell>
          <cell r="H4027">
            <v>15</v>
          </cell>
        </row>
        <row r="4028">
          <cell r="B4028" t="str">
            <v>70.02.020</v>
          </cell>
          <cell r="C4028" t="str">
            <v>Sinalização horizontal em plástico a frio manual, para faixas</v>
          </cell>
          <cell r="D4028" t="str">
            <v>M2</v>
          </cell>
          <cell r="E4028">
            <v>257.52999999999997</v>
          </cell>
          <cell r="F4028"/>
          <cell r="G4028">
            <v>257.52999999999997</v>
          </cell>
          <cell r="H4028">
            <v>15</v>
          </cell>
        </row>
        <row r="4029">
          <cell r="B4029" t="str">
            <v>70.02.021</v>
          </cell>
          <cell r="C4029" t="str">
            <v>Sinalização horizontal em termoplástico de alto relevo</v>
          </cell>
          <cell r="D4029" t="str">
            <v>M2</v>
          </cell>
          <cell r="E4029">
            <v>285.31</v>
          </cell>
          <cell r="F4029"/>
          <cell r="G4029">
            <v>285.31</v>
          </cell>
          <cell r="H4029">
            <v>15</v>
          </cell>
        </row>
        <row r="4030">
          <cell r="B4030" t="str">
            <v>70.02.022</v>
          </cell>
          <cell r="C4030" t="str">
            <v>Sinalização horizontal em tinta a base de resina acrílica emulsionada em água</v>
          </cell>
          <cell r="D4030" t="str">
            <v>M2</v>
          </cell>
          <cell r="E4030">
            <v>47.81</v>
          </cell>
          <cell r="F4030"/>
          <cell r="G4030">
            <v>47.81</v>
          </cell>
          <cell r="H4030">
            <v>15</v>
          </cell>
        </row>
        <row r="4031">
          <cell r="B4031" t="str">
            <v>70.03</v>
          </cell>
          <cell r="C4031" t="str">
            <v>Sinalizacao vertical</v>
          </cell>
          <cell r="D4031"/>
          <cell r="E4031"/>
          <cell r="F4031"/>
          <cell r="G4031"/>
          <cell r="H4031"/>
        </row>
        <row r="4032">
          <cell r="B4032" t="str">
            <v>70.03.001</v>
          </cell>
          <cell r="C4032" t="str">
            <v>Placa para sinalização viária em chapa de aço, totalmente refletiva com película IA/IA - área até 2,0 m²</v>
          </cell>
          <cell r="D4032" t="str">
            <v>M2</v>
          </cell>
          <cell r="E4032">
            <v>1620.14</v>
          </cell>
          <cell r="F4032">
            <v>28.81</v>
          </cell>
          <cell r="G4032">
            <v>1648.95</v>
          </cell>
          <cell r="H4032">
            <v>15</v>
          </cell>
        </row>
        <row r="4033">
          <cell r="B4033" t="str">
            <v>70.03.003</v>
          </cell>
          <cell r="C4033" t="str">
            <v>Placa para sinalização viária em chapa de aço, totalmente refletiva com película III/III - área até 2,0 m²</v>
          </cell>
          <cell r="D4033" t="str">
            <v>M2</v>
          </cell>
          <cell r="E4033">
            <v>1688.08</v>
          </cell>
          <cell r="F4033">
            <v>28.8</v>
          </cell>
          <cell r="G4033">
            <v>1716.88</v>
          </cell>
          <cell r="H4033">
            <v>15</v>
          </cell>
        </row>
        <row r="4034">
          <cell r="B4034" t="str">
            <v>70.03.006</v>
          </cell>
          <cell r="C4034" t="str">
            <v>Placa para sinalização viária em chapa de alumínio, totalmente refletiva com película IA/IA - área até 2,0 m²</v>
          </cell>
          <cell r="D4034" t="str">
            <v>M2</v>
          </cell>
          <cell r="E4034">
            <v>1820.79</v>
          </cell>
          <cell r="F4034">
            <v>28.8</v>
          </cell>
          <cell r="G4034">
            <v>1849.59</v>
          </cell>
          <cell r="H4034">
            <v>15</v>
          </cell>
        </row>
        <row r="4035">
          <cell r="B4035" t="str">
            <v>70.03.008</v>
          </cell>
          <cell r="C4035" t="str">
            <v>Placa para sinalização viária em chapa de alumínio, totalmente refletiva com película III/III - área até 2,0 m²</v>
          </cell>
          <cell r="D4035" t="str">
            <v>M2</v>
          </cell>
          <cell r="E4035">
            <v>1879.17</v>
          </cell>
          <cell r="F4035">
            <v>28.8</v>
          </cell>
          <cell r="G4035">
            <v>1907.97</v>
          </cell>
          <cell r="H4035">
            <v>15</v>
          </cell>
        </row>
        <row r="4036">
          <cell r="B4036" t="str">
            <v>70.03.009</v>
          </cell>
          <cell r="C4036" t="str">
            <v>Placa para sinalização viária em chapa de alumínio, totalmente refletiva com película III/III - área maior que 2,0 m²</v>
          </cell>
          <cell r="D4036" t="str">
            <v>M2</v>
          </cell>
          <cell r="E4036">
            <v>2278.94</v>
          </cell>
          <cell r="F4036">
            <v>28.8</v>
          </cell>
          <cell r="G4036">
            <v>2307.7399999999998</v>
          </cell>
          <cell r="H4036">
            <v>15</v>
          </cell>
        </row>
        <row r="4037">
          <cell r="B4037" t="str">
            <v>70.03.010</v>
          </cell>
          <cell r="C4037" t="str">
            <v>Placa para sinalização viária em alumínio composto, totalmente refletiva com película IA/IA - área até 2,0 m²</v>
          </cell>
          <cell r="D4037" t="str">
            <v>M2</v>
          </cell>
          <cell r="E4037">
            <v>1840.24</v>
          </cell>
          <cell r="F4037">
            <v>43.2</v>
          </cell>
          <cell r="G4037">
            <v>1883.44</v>
          </cell>
          <cell r="H4037">
            <v>15</v>
          </cell>
        </row>
        <row r="4038">
          <cell r="B4038" t="str">
            <v>70.03.012</v>
          </cell>
          <cell r="C4038" t="str">
            <v>Placa para sinalização viária em alumínio composto, totalmente refletiva com película III/III - área até 2,0 m²</v>
          </cell>
          <cell r="D4038" t="str">
            <v>M2</v>
          </cell>
          <cell r="E4038">
            <v>1760.77</v>
          </cell>
          <cell r="F4038">
            <v>43.2</v>
          </cell>
          <cell r="G4038">
            <v>1803.97</v>
          </cell>
          <cell r="H4038">
            <v>15</v>
          </cell>
        </row>
        <row r="4039">
          <cell r="B4039" t="str">
            <v>70.03.013</v>
          </cell>
          <cell r="C4039" t="str">
            <v>Placa para sinalização viária em alumínio composto, totalmente refletiva com película III/III - área maior que 2,0 m²</v>
          </cell>
          <cell r="D4039" t="str">
            <v>M2</v>
          </cell>
          <cell r="E4039">
            <v>2072.75</v>
          </cell>
          <cell r="F4039">
            <v>43.2</v>
          </cell>
          <cell r="G4039">
            <v>2115.9499999999998</v>
          </cell>
          <cell r="H4039">
            <v>15</v>
          </cell>
        </row>
        <row r="4040">
          <cell r="B4040" t="str">
            <v>70.04</v>
          </cell>
          <cell r="C4040" t="str">
            <v>Coluna cônica</v>
          </cell>
          <cell r="D4040"/>
          <cell r="E4040"/>
          <cell r="F4040"/>
          <cell r="G4040"/>
          <cell r="H4040"/>
        </row>
        <row r="4041">
          <cell r="B4041" t="str">
            <v>70.04.001</v>
          </cell>
          <cell r="C4041" t="str">
            <v>Coluna simples (PP), diâmetro de 2 1/2´ e comprimento de 3,6 m</v>
          </cell>
          <cell r="D4041" t="str">
            <v>UN</v>
          </cell>
          <cell r="E4041">
            <v>1213.6400000000001</v>
          </cell>
          <cell r="F4041">
            <v>126.15</v>
          </cell>
          <cell r="G4041">
            <v>1339.79</v>
          </cell>
          <cell r="H4041">
            <v>15</v>
          </cell>
        </row>
        <row r="4042">
          <cell r="B4042" t="str">
            <v>70.04.002</v>
          </cell>
          <cell r="C4042" t="str">
            <v>Coluna simples (P-51), para fixação de placa de orientação</v>
          </cell>
          <cell r="D4042" t="str">
            <v>UN</v>
          </cell>
          <cell r="E4042">
            <v>3545.08</v>
          </cell>
          <cell r="F4042">
            <v>126.15</v>
          </cell>
          <cell r="G4042">
            <v>3671.23</v>
          </cell>
          <cell r="H4042">
            <v>15</v>
          </cell>
        </row>
        <row r="4043">
          <cell r="B4043" t="str">
            <v>70.04.003</v>
          </cell>
          <cell r="C4043" t="str">
            <v>Coluna dupla (P-53) para fixação de placa de orientação</v>
          </cell>
          <cell r="D4043" t="str">
            <v>UN</v>
          </cell>
          <cell r="E4043">
            <v>6025.72</v>
          </cell>
          <cell r="F4043">
            <v>215.77</v>
          </cell>
          <cell r="G4043">
            <v>6241.49</v>
          </cell>
          <cell r="H4043">
            <v>15</v>
          </cell>
        </row>
        <row r="4044">
          <cell r="B4044" t="str">
            <v>70.04.004</v>
          </cell>
          <cell r="C4044" t="str">
            <v>Coluna (P-57) para fixação de placa de orientação, com braço projetado</v>
          </cell>
          <cell r="D4044" t="str">
            <v>UN</v>
          </cell>
          <cell r="E4044">
            <v>6047.7</v>
          </cell>
          <cell r="F4044">
            <v>126.15</v>
          </cell>
          <cell r="G4044">
            <v>6173.85</v>
          </cell>
          <cell r="H4044">
            <v>15</v>
          </cell>
        </row>
        <row r="4045">
          <cell r="B4045" t="str">
            <v>70.04.005</v>
          </cell>
          <cell r="C4045" t="str">
            <v>Braço (P-55) para fixação em poste de concreto</v>
          </cell>
          <cell r="D4045" t="str">
            <v>UN</v>
          </cell>
          <cell r="E4045">
            <v>2970.55</v>
          </cell>
          <cell r="F4045">
            <v>78.540000000000006</v>
          </cell>
          <cell r="G4045">
            <v>3049.09</v>
          </cell>
          <cell r="H4045">
            <v>15</v>
          </cell>
        </row>
        <row r="4046">
          <cell r="B4046" t="str">
            <v>70.04.006</v>
          </cell>
          <cell r="C4046" t="str">
            <v>Coluna dupla (PP), diâmetro de 2 x 2 1/2´ e comprimento de 3,6 m</v>
          </cell>
          <cell r="D4046" t="str">
            <v>UN</v>
          </cell>
          <cell r="E4046">
            <v>2000.75</v>
          </cell>
          <cell r="F4046">
            <v>126.15</v>
          </cell>
          <cell r="G4046">
            <v>2126.9</v>
          </cell>
          <cell r="H4046">
            <v>15</v>
          </cell>
        </row>
        <row r="4047">
          <cell r="B4047" t="str">
            <v>70.04.007</v>
          </cell>
          <cell r="C4047" t="str">
            <v>Coluna semafórica simples 101 mm x 6 m</v>
          </cell>
          <cell r="D4047" t="str">
            <v>UN</v>
          </cell>
          <cell r="E4047">
            <v>2929.05</v>
          </cell>
          <cell r="F4047">
            <v>126.15</v>
          </cell>
          <cell r="G4047">
            <v>3055.2</v>
          </cell>
          <cell r="H4047">
            <v>15</v>
          </cell>
        </row>
        <row r="4048">
          <cell r="B4048" t="str">
            <v>70.05</v>
          </cell>
          <cell r="C4048" t="str">
            <v>Sinalizacao semaforica e complementar</v>
          </cell>
          <cell r="D4048"/>
          <cell r="E4048"/>
          <cell r="F4048"/>
          <cell r="G4048"/>
          <cell r="H4048"/>
        </row>
        <row r="4049">
          <cell r="B4049" t="str">
            <v>70.05.001</v>
          </cell>
          <cell r="C4049" t="str">
            <v>Botoeira convencional para pedestre</v>
          </cell>
          <cell r="D4049" t="str">
            <v>UN</v>
          </cell>
          <cell r="E4049">
            <v>458.91</v>
          </cell>
          <cell r="F4049">
            <v>26.45</v>
          </cell>
          <cell r="G4049">
            <v>485.36</v>
          </cell>
          <cell r="H4049">
            <v>15</v>
          </cell>
        </row>
        <row r="4050">
          <cell r="B4050" t="str">
            <v>70.05.002</v>
          </cell>
          <cell r="C4050" t="str">
            <v>Botoeira sonora para deficientes visuais</v>
          </cell>
          <cell r="D4050" t="str">
            <v>UN</v>
          </cell>
          <cell r="E4050">
            <v>3192.34</v>
          </cell>
          <cell r="F4050">
            <v>58.77</v>
          </cell>
          <cell r="G4050">
            <v>3251.11</v>
          </cell>
          <cell r="H4050">
            <v>15</v>
          </cell>
        </row>
        <row r="4051">
          <cell r="B4051" t="str">
            <v>70.05.006</v>
          </cell>
          <cell r="C4051" t="str">
            <v>Luminária LED 20W com braço, para travessia de pedestre</v>
          </cell>
          <cell r="D4051" t="str">
            <v>UN</v>
          </cell>
          <cell r="E4051">
            <v>1555.29</v>
          </cell>
          <cell r="F4051">
            <v>39.270000000000003</v>
          </cell>
          <cell r="G4051">
            <v>1594.56</v>
          </cell>
          <cell r="H4051">
            <v>15</v>
          </cell>
        </row>
        <row r="4052">
          <cell r="B4052" t="str">
            <v>70.05.011</v>
          </cell>
          <cell r="C4052" t="str">
            <v>Grupo focal para pedestre com lâmpada LED e contador regressivo</v>
          </cell>
          <cell r="D4052" t="str">
            <v>UN</v>
          </cell>
          <cell r="E4052">
            <v>3259.93</v>
          </cell>
          <cell r="F4052">
            <v>671.85</v>
          </cell>
          <cell r="G4052">
            <v>3931.78</v>
          </cell>
          <cell r="H4052">
            <v>15</v>
          </cell>
        </row>
        <row r="4053">
          <cell r="B4053" t="str">
            <v>70.05.020</v>
          </cell>
          <cell r="C4053" t="str">
            <v>Grupo focal veicular com lâmpada LED, com anteparo e suportes de fixação</v>
          </cell>
          <cell r="D4053" t="str">
            <v>UN</v>
          </cell>
          <cell r="E4053">
            <v>8519.7999999999993</v>
          </cell>
          <cell r="F4053">
            <v>783.51</v>
          </cell>
          <cell r="G4053">
            <v>9303.31</v>
          </cell>
          <cell r="H4053">
            <v>15</v>
          </cell>
        </row>
        <row r="4054">
          <cell r="B4054" t="str">
            <v>70.06</v>
          </cell>
          <cell r="C4054" t="str">
            <v>Tachas e tachoes</v>
          </cell>
          <cell r="D4054"/>
          <cell r="E4054"/>
          <cell r="F4054"/>
          <cell r="G4054"/>
          <cell r="H4054"/>
        </row>
        <row r="4055">
          <cell r="B4055" t="str">
            <v>70.06.001</v>
          </cell>
          <cell r="C4055" t="str">
            <v>Segregador (bate-roda) refletivo - resina</v>
          </cell>
          <cell r="D4055" t="str">
            <v>UN</v>
          </cell>
          <cell r="E4055">
            <v>103.1</v>
          </cell>
          <cell r="F4055">
            <v>12.73</v>
          </cell>
          <cell r="G4055">
            <v>115.83</v>
          </cell>
          <cell r="H4055">
            <v>15</v>
          </cell>
        </row>
        <row r="4056">
          <cell r="B4056" t="str">
            <v>70.06.011</v>
          </cell>
          <cell r="C4056" t="str">
            <v>Tacha tipo I bidirecional refletiva</v>
          </cell>
          <cell r="D4056" t="str">
            <v>UN</v>
          </cell>
          <cell r="E4056">
            <v>24.75</v>
          </cell>
          <cell r="F4056">
            <v>9.56</v>
          </cell>
          <cell r="G4056">
            <v>34.31</v>
          </cell>
          <cell r="H4056">
            <v>15</v>
          </cell>
        </row>
        <row r="4057">
          <cell r="B4057" t="str">
            <v>70.06.012</v>
          </cell>
          <cell r="C4057" t="str">
            <v>Tacha tipo I monodirecional refletiva</v>
          </cell>
          <cell r="D4057" t="str">
            <v>UN</v>
          </cell>
          <cell r="E4057">
            <v>20.97</v>
          </cell>
          <cell r="F4057">
            <v>9.56</v>
          </cell>
          <cell r="G4057">
            <v>30.53</v>
          </cell>
          <cell r="H4057">
            <v>15</v>
          </cell>
        </row>
        <row r="4058">
          <cell r="B4058" t="str">
            <v>70.06.013</v>
          </cell>
          <cell r="C4058" t="str">
            <v>Tacha tipo II bidirecional refletiva</v>
          </cell>
          <cell r="D4058" t="str">
            <v>UN</v>
          </cell>
          <cell r="E4058">
            <v>28.34</v>
          </cell>
          <cell r="F4058">
            <v>9.56</v>
          </cell>
          <cell r="G4058">
            <v>37.9</v>
          </cell>
          <cell r="H4058">
            <v>15</v>
          </cell>
        </row>
        <row r="4059">
          <cell r="B4059" t="str">
            <v>70.06.014</v>
          </cell>
          <cell r="C4059" t="str">
            <v>Tacha tipo II monodirecional refletiva</v>
          </cell>
          <cell r="D4059" t="str">
            <v>UN</v>
          </cell>
          <cell r="E4059">
            <v>25.53</v>
          </cell>
          <cell r="F4059">
            <v>9.56</v>
          </cell>
          <cell r="G4059">
            <v>35.090000000000003</v>
          </cell>
          <cell r="H4059">
            <v>15</v>
          </cell>
        </row>
        <row r="4060">
          <cell r="B4060" t="str">
            <v>70.06.020</v>
          </cell>
          <cell r="C4060" t="str">
            <v>Tachão tipo I bidirecional refletivo</v>
          </cell>
          <cell r="D4060" t="str">
            <v>UN</v>
          </cell>
          <cell r="E4060">
            <v>66.3</v>
          </cell>
          <cell r="F4060">
            <v>10.69</v>
          </cell>
          <cell r="G4060">
            <v>76.989999999999995</v>
          </cell>
          <cell r="H4060">
            <v>15</v>
          </cell>
        </row>
        <row r="4061">
          <cell r="B4061" t="str">
            <v>70.06.021</v>
          </cell>
          <cell r="C4061" t="str">
            <v>Tachão tipo I monodirecional refletivo</v>
          </cell>
          <cell r="D4061" t="str">
            <v>UN</v>
          </cell>
          <cell r="E4061">
            <v>64.06</v>
          </cell>
          <cell r="F4061">
            <v>10.69</v>
          </cell>
          <cell r="G4061">
            <v>74.75</v>
          </cell>
          <cell r="H4061">
            <v>15</v>
          </cell>
        </row>
        <row r="4062">
          <cell r="B4062" t="str">
            <v>70.06.031</v>
          </cell>
          <cell r="C4062" t="str">
            <v>Tacha tipo I bidirecional refletiva - resina</v>
          </cell>
          <cell r="D4062" t="str">
            <v>UN</v>
          </cell>
          <cell r="E4062">
            <v>55.85</v>
          </cell>
          <cell r="F4062">
            <v>9.56</v>
          </cell>
          <cell r="G4062">
            <v>65.41</v>
          </cell>
          <cell r="H4062">
            <v>15</v>
          </cell>
        </row>
        <row r="4063">
          <cell r="B4063" t="str">
            <v>70.06.032</v>
          </cell>
          <cell r="C4063" t="str">
            <v>Tacha tipo I monodirecional refletiva - resina</v>
          </cell>
          <cell r="D4063" t="str">
            <v>UN</v>
          </cell>
          <cell r="E4063">
            <v>33.03</v>
          </cell>
          <cell r="F4063">
            <v>9.56</v>
          </cell>
          <cell r="G4063">
            <v>42.59</v>
          </cell>
          <cell r="H4063">
            <v>15</v>
          </cell>
        </row>
        <row r="4064">
          <cell r="B4064" t="str">
            <v>70.06.033</v>
          </cell>
          <cell r="C4064" t="str">
            <v>Tacha tipo II bidirecional refletiva - resina</v>
          </cell>
          <cell r="D4064" t="str">
            <v>UN</v>
          </cell>
          <cell r="E4064">
            <v>40.14</v>
          </cell>
          <cell r="F4064">
            <v>9.56</v>
          </cell>
          <cell r="G4064">
            <v>49.7</v>
          </cell>
          <cell r="H4064">
            <v>15</v>
          </cell>
        </row>
        <row r="4065">
          <cell r="B4065" t="str">
            <v>70.06.034</v>
          </cell>
          <cell r="C4065" t="str">
            <v>Tacha tipo II monodirecional refletiva - resina</v>
          </cell>
          <cell r="D4065" t="str">
            <v>UN</v>
          </cell>
          <cell r="E4065">
            <v>40.14</v>
          </cell>
          <cell r="F4065">
            <v>9.56</v>
          </cell>
          <cell r="G4065">
            <v>49.7</v>
          </cell>
          <cell r="H4065">
            <v>15</v>
          </cell>
        </row>
        <row r="4066">
          <cell r="B4066" t="str">
            <v>70.06.040</v>
          </cell>
          <cell r="C4066" t="str">
            <v>Tachão tipo I bidirecional refletivo - resina</v>
          </cell>
          <cell r="D4066" t="str">
            <v>UN</v>
          </cell>
          <cell r="E4066">
            <v>56.41</v>
          </cell>
          <cell r="F4066">
            <v>10.69</v>
          </cell>
          <cell r="G4066">
            <v>67.099999999999994</v>
          </cell>
          <cell r="H4066">
            <v>15</v>
          </cell>
        </row>
        <row r="4067">
          <cell r="B4067" t="str">
            <v>70.06.041</v>
          </cell>
          <cell r="C4067" t="str">
            <v>Tachão tipo I monodirecional refletivo - resina</v>
          </cell>
          <cell r="D4067" t="str">
            <v>UN</v>
          </cell>
          <cell r="E4067">
            <v>54.45</v>
          </cell>
          <cell r="F4067">
            <v>10.69</v>
          </cell>
          <cell r="G4067">
            <v>65.14</v>
          </cell>
          <cell r="H4067">
            <v>15</v>
          </cell>
        </row>
        <row r="4068">
          <cell r="B4068" t="str">
            <v>70.20</v>
          </cell>
          <cell r="C4068" t="str">
            <v>Dispositivo viário / transporte</v>
          </cell>
          <cell r="D4068"/>
          <cell r="E4068"/>
          <cell r="F4068"/>
          <cell r="G4068"/>
          <cell r="H4068"/>
        </row>
        <row r="4069">
          <cell r="B4069" t="str">
            <v>70.20.001</v>
          </cell>
          <cell r="C4069" t="str">
            <v>Faixa elevada para travessia de pedestres em massa asfáltica - lombafaixa - conservação de vias sem execução de recapeamento</v>
          </cell>
          <cell r="D4069" t="str">
            <v>M2</v>
          </cell>
          <cell r="E4069">
            <v>341.48</v>
          </cell>
          <cell r="F4069">
            <v>15.31</v>
          </cell>
          <cell r="G4069">
            <v>356.79</v>
          </cell>
          <cell r="H4069">
            <v>15</v>
          </cell>
        </row>
        <row r="4070">
          <cell r="B4070" t="str">
            <v>70.20.010</v>
          </cell>
          <cell r="C4070" t="str">
            <v>Ondulação transversal em massa asfáltica - lombada tipo "A" - conservação de vias urbanas sem execução de recapeamento</v>
          </cell>
          <cell r="D4070" t="str">
            <v>M2</v>
          </cell>
          <cell r="E4070">
            <v>248.95</v>
          </cell>
          <cell r="F4070">
            <v>14.13</v>
          </cell>
          <cell r="G4070">
            <v>263.08</v>
          </cell>
          <cell r="H4070">
            <v>15</v>
          </cell>
        </row>
        <row r="4071">
          <cell r="B4071" t="str">
            <v>70.20.011</v>
          </cell>
          <cell r="C4071" t="str">
            <v>Ondulação transversal em massa asfáltica - lombada tipo "B" - conservação de vias urbanas sem execução de recapeamento</v>
          </cell>
          <cell r="D4071" t="str">
            <v>M2</v>
          </cell>
          <cell r="E4071">
            <v>250.59</v>
          </cell>
          <cell r="F4071">
            <v>14.22</v>
          </cell>
          <cell r="G4071">
            <v>264.81</v>
          </cell>
          <cell r="H4071">
            <v>15</v>
          </cell>
        </row>
        <row r="4072">
          <cell r="B4072" t="str">
            <v>70.20.020</v>
          </cell>
          <cell r="C4072" t="str">
            <v>Transporte de equipamentos com caminhão carroceria em rodovia pavimentada</v>
          </cell>
          <cell r="D4072" t="str">
            <v>KM</v>
          </cell>
          <cell r="E4072">
            <v>8.39</v>
          </cell>
          <cell r="F4072">
            <v>2.4500000000000002</v>
          </cell>
          <cell r="G4072">
            <v>10.84</v>
          </cell>
          <cell r="H4072">
            <v>15</v>
          </cell>
        </row>
        <row r="4073">
          <cell r="B4073" t="str">
            <v>70.20.021</v>
          </cell>
          <cell r="C4073" t="str">
            <v>Equipe para serviços de conservação de pavimentação de vias</v>
          </cell>
          <cell r="D4073" t="str">
            <v>CJDIA</v>
          </cell>
          <cell r="E4073">
            <v>560.29</v>
          </cell>
          <cell r="F4073">
            <v>1512.24</v>
          </cell>
          <cell r="G4073">
            <v>2072.5300000000002</v>
          </cell>
          <cell r="H4073">
            <v>15</v>
          </cell>
        </row>
        <row r="4074">
          <cell r="B4074" t="str">
            <v>97</v>
          </cell>
          <cell r="C4074" t="str">
            <v>SINALIZACAO E COMUNICACAO VISUAL</v>
          </cell>
          <cell r="D4074"/>
          <cell r="E4074"/>
          <cell r="F4074"/>
          <cell r="G4074"/>
          <cell r="H4074"/>
        </row>
        <row r="4075">
          <cell r="B4075" t="str">
            <v>97.02</v>
          </cell>
          <cell r="C4075" t="str">
            <v>Placas, porticos e obeliscos arquitetônicos</v>
          </cell>
          <cell r="D4075"/>
          <cell r="E4075"/>
          <cell r="F4075"/>
          <cell r="G4075"/>
          <cell r="H4075"/>
        </row>
        <row r="4076">
          <cell r="B4076" t="str">
            <v>97.02.030</v>
          </cell>
          <cell r="C4076" t="str">
            <v>Placa comemorativa em aço inoxidável escovado</v>
          </cell>
          <cell r="D4076" t="str">
            <v>M2</v>
          </cell>
          <cell r="E4076">
            <v>8911.41</v>
          </cell>
          <cell r="F4076">
            <v>100.7</v>
          </cell>
          <cell r="G4076">
            <v>9012.11</v>
          </cell>
          <cell r="H4076">
            <v>15</v>
          </cell>
        </row>
        <row r="4077">
          <cell r="B4077" t="str">
            <v>97.02.036</v>
          </cell>
          <cell r="C4077" t="str">
            <v>Placa de identificação em PVC com texto em vinil</v>
          </cell>
          <cell r="D4077" t="str">
            <v>M2</v>
          </cell>
          <cell r="E4077">
            <v>247.07</v>
          </cell>
          <cell r="F4077">
            <v>100.7</v>
          </cell>
          <cell r="G4077">
            <v>347.77</v>
          </cell>
          <cell r="H4077">
            <v>15</v>
          </cell>
        </row>
        <row r="4078">
          <cell r="B4078" t="str">
            <v>97.02.190</v>
          </cell>
          <cell r="C4078" t="str">
            <v>Placa de identificação em acrílico com texto em vinil</v>
          </cell>
          <cell r="D4078" t="str">
            <v>M2</v>
          </cell>
          <cell r="E4078">
            <v>1689.81</v>
          </cell>
          <cell r="F4078">
            <v>100.7</v>
          </cell>
          <cell r="G4078">
            <v>1790.51</v>
          </cell>
          <cell r="H4078">
            <v>15</v>
          </cell>
        </row>
        <row r="4079">
          <cell r="B4079" t="str">
            <v>97.02.193</v>
          </cell>
          <cell r="C4079" t="str">
            <v>Placa de sinalização em PVC fotoluminescente (200x200mm), com indicação de equipamentos de alarme, detecção e extinção de incêndio</v>
          </cell>
          <cell r="D4079" t="str">
            <v>UN</v>
          </cell>
          <cell r="E4079">
            <v>15.66</v>
          </cell>
          <cell r="F4079">
            <v>7.3</v>
          </cell>
          <cell r="G4079">
            <v>22.96</v>
          </cell>
          <cell r="H4079">
            <v>15</v>
          </cell>
        </row>
        <row r="4080">
          <cell r="B4080" t="str">
            <v>97.02.194</v>
          </cell>
          <cell r="C4080" t="str">
            <v>Placa de sinalização em PVC fotoluminescente (150x150mm), com indicação de equipamentos de combate à incêndio e alarme</v>
          </cell>
          <cell r="D4080" t="str">
            <v>UN</v>
          </cell>
          <cell r="E4080">
            <v>11.48</v>
          </cell>
          <cell r="F4080">
            <v>7.3</v>
          </cell>
          <cell r="G4080">
            <v>18.78</v>
          </cell>
          <cell r="H4080">
            <v>15</v>
          </cell>
        </row>
        <row r="4081">
          <cell r="B4081" t="str">
            <v>97.02.195</v>
          </cell>
          <cell r="C4081" t="str">
            <v>Placa de sinalização em PVC fotoluminescente (240x120mm), com indicação de rota de evacuação e saída de emergência</v>
          </cell>
          <cell r="D4081" t="str">
            <v>UN</v>
          </cell>
          <cell r="E4081">
            <v>19.88</v>
          </cell>
          <cell r="F4081">
            <v>7.3</v>
          </cell>
          <cell r="G4081">
            <v>27.18</v>
          </cell>
          <cell r="H4081">
            <v>15</v>
          </cell>
        </row>
        <row r="4082">
          <cell r="B4082" t="str">
            <v>97.02.196</v>
          </cell>
          <cell r="C4082" t="str">
            <v>Placa de sinalização em PVC fotoluminescente, com identificação de pavimentos</v>
          </cell>
          <cell r="D4082" t="str">
            <v>UN</v>
          </cell>
          <cell r="E4082">
            <v>12.25</v>
          </cell>
          <cell r="F4082">
            <v>7.3</v>
          </cell>
          <cell r="G4082">
            <v>19.55</v>
          </cell>
          <cell r="H4082">
            <v>15</v>
          </cell>
        </row>
        <row r="4083">
          <cell r="B4083" t="str">
            <v>97.02.197</v>
          </cell>
          <cell r="C4083" t="str">
            <v>Placa de sinalização em PVC, com indicação de alerta</v>
          </cell>
          <cell r="D4083" t="str">
            <v>UN</v>
          </cell>
          <cell r="E4083">
            <v>24.33</v>
          </cell>
          <cell r="F4083">
            <v>7.3</v>
          </cell>
          <cell r="G4083">
            <v>31.63</v>
          </cell>
          <cell r="H4083">
            <v>15</v>
          </cell>
        </row>
        <row r="4084">
          <cell r="B4084" t="str">
            <v>97.02.198</v>
          </cell>
          <cell r="C4084" t="str">
            <v>Placa de sinalização em PVC, com indicação de proibição normativa</v>
          </cell>
          <cell r="D4084" t="str">
            <v>UN</v>
          </cell>
          <cell r="E4084">
            <v>9</v>
          </cell>
          <cell r="F4084">
            <v>7.3</v>
          </cell>
          <cell r="G4084">
            <v>16.3</v>
          </cell>
          <cell r="H4084">
            <v>15</v>
          </cell>
        </row>
        <row r="4085">
          <cell r="B4085" t="str">
            <v>97.02.210</v>
          </cell>
          <cell r="C4085" t="str">
            <v>Placa de sinalização em PVC para ambientes</v>
          </cell>
          <cell r="D4085" t="str">
            <v>UN</v>
          </cell>
          <cell r="E4085">
            <v>265.3</v>
          </cell>
          <cell r="F4085">
            <v>4.1500000000000004</v>
          </cell>
          <cell r="G4085">
            <v>269.45</v>
          </cell>
          <cell r="H4085">
            <v>15</v>
          </cell>
        </row>
        <row r="4086">
          <cell r="B4086" t="str">
            <v>97.03</v>
          </cell>
          <cell r="C4086" t="str">
            <v>Pintura de letras e pictogramas</v>
          </cell>
          <cell r="D4086"/>
          <cell r="E4086"/>
          <cell r="F4086"/>
          <cell r="G4086"/>
          <cell r="H4086"/>
        </row>
        <row r="4087">
          <cell r="B4087" t="str">
            <v>97.03.010</v>
          </cell>
          <cell r="C4087" t="str">
            <v>Sinalização com pictograma em tinta acrílica</v>
          </cell>
          <cell r="D4087" t="str">
            <v>UN</v>
          </cell>
          <cell r="E4087">
            <v>12.2</v>
          </cell>
          <cell r="F4087">
            <v>63.68</v>
          </cell>
          <cell r="G4087">
            <v>75.88</v>
          </cell>
          <cell r="H4087">
            <v>15</v>
          </cell>
        </row>
        <row r="4088">
          <cell r="B4088" t="str">
            <v>97.05</v>
          </cell>
          <cell r="C4088" t="str">
            <v>Placas, porticos e sinalizacao viaria</v>
          </cell>
          <cell r="D4088"/>
          <cell r="E4088"/>
          <cell r="F4088"/>
          <cell r="G4088"/>
          <cell r="H4088"/>
        </row>
        <row r="4089">
          <cell r="B4089" t="str">
            <v>97.05.070</v>
          </cell>
          <cell r="C4089" t="str">
            <v>Manta de borracha para sinalização em estacionamento e proteção de coluna e parede, de 1000 x 750 mm e espessura 10 mm</v>
          </cell>
          <cell r="D4089" t="str">
            <v>UN</v>
          </cell>
          <cell r="E4089">
            <v>90.88</v>
          </cell>
          <cell r="F4089">
            <v>8.56</v>
          </cell>
          <cell r="G4089">
            <v>99.44</v>
          </cell>
          <cell r="H4089">
            <v>15</v>
          </cell>
        </row>
        <row r="4090">
          <cell r="B4090" t="str">
            <v>97.05.080</v>
          </cell>
          <cell r="C4090" t="str">
            <v>Cantoneira de borracha para sinalização em estacionamento e proteção de coluna, de 750 x 100 x 100 mm e espessura 10 mm</v>
          </cell>
          <cell r="D4090" t="str">
            <v>UN</v>
          </cell>
          <cell r="E4090">
            <v>32.64</v>
          </cell>
          <cell r="F4090">
            <v>1.76</v>
          </cell>
          <cell r="G4090">
            <v>34.4</v>
          </cell>
          <cell r="H4090">
            <v>15</v>
          </cell>
        </row>
        <row r="4091">
          <cell r="B4091" t="str">
            <v>97.05.130</v>
          </cell>
          <cell r="C4091" t="str">
            <v>Colocação de placa em suporte de madeira / metálico - solo</v>
          </cell>
          <cell r="D4091" t="str">
            <v>M2</v>
          </cell>
          <cell r="E4091">
            <v>70.930000000000007</v>
          </cell>
          <cell r="F4091"/>
          <cell r="G4091">
            <v>70.930000000000007</v>
          </cell>
          <cell r="H4091">
            <v>15</v>
          </cell>
        </row>
        <row r="4092">
          <cell r="B4092" t="str">
            <v>97.05.140</v>
          </cell>
          <cell r="C4092" t="str">
            <v>Suporte de perfil metálico galvanizado</v>
          </cell>
          <cell r="D4092" t="str">
            <v>KG</v>
          </cell>
          <cell r="E4092">
            <v>30.83</v>
          </cell>
          <cell r="F4092"/>
          <cell r="G4092">
            <v>30.83</v>
          </cell>
          <cell r="H4092">
            <v>15</v>
          </cell>
        </row>
        <row r="4093">
          <cell r="B4093" t="str">
            <v>98</v>
          </cell>
          <cell r="C4093" t="str">
            <v>ARQUITETURA DE INTERIORES</v>
          </cell>
          <cell r="D4093"/>
          <cell r="E4093"/>
          <cell r="F4093"/>
          <cell r="G4093"/>
          <cell r="H4093"/>
        </row>
        <row r="4094">
          <cell r="B4094" t="str">
            <v>98.02</v>
          </cell>
          <cell r="C4094" t="str">
            <v>Mobiliario</v>
          </cell>
          <cell r="D4094"/>
          <cell r="E4094"/>
          <cell r="F4094"/>
          <cell r="G4094"/>
          <cell r="H4094"/>
        </row>
        <row r="4095">
          <cell r="B4095" t="str">
            <v>98.02.210</v>
          </cell>
          <cell r="C4095" t="str">
            <v>Banco de madeira com encosto e pés em ferro fundido pintado</v>
          </cell>
          <cell r="D4095" t="str">
            <v>UN</v>
          </cell>
          <cell r="E4095">
            <v>848.65</v>
          </cell>
          <cell r="F4095"/>
          <cell r="G4095">
            <v>848.65</v>
          </cell>
          <cell r="H4095">
            <v>15</v>
          </cell>
        </row>
        <row r="4097">
          <cell r="C4097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FFFF00"/>
  </sheetPr>
  <dimension ref="B1:I4115"/>
  <sheetViews>
    <sheetView workbookViewId="0">
      <pane ySplit="9" topLeftCell="A10" activePane="bottomLeft" state="frozen"/>
      <selection pane="bottomLeft" activeCell="C4120" sqref="C4120"/>
    </sheetView>
  </sheetViews>
  <sheetFormatPr defaultRowHeight="15" x14ac:dyDescent="0.25"/>
  <cols>
    <col min="1" max="1" width="3.85546875" customWidth="1"/>
    <col min="2" max="2" width="11.7109375" style="30" bestFit="1" customWidth="1"/>
    <col min="3" max="3" width="57.5703125" style="55" customWidth="1"/>
    <col min="4" max="4" width="8.85546875" style="1" customWidth="1"/>
    <col min="5" max="5" width="9.85546875" style="56" bestFit="1" customWidth="1"/>
    <col min="6" max="7" width="12.7109375" style="56" customWidth="1"/>
    <col min="8" max="8" width="2.28515625" style="31" hidden="1" customWidth="1"/>
    <col min="9" max="9" width="9.140625" style="31"/>
  </cols>
  <sheetData>
    <row r="1" spans="2:8" s="31" customFormat="1" ht="16.5" x14ac:dyDescent="0.25">
      <c r="B1" s="30"/>
      <c r="C1" s="116" t="s">
        <v>654</v>
      </c>
      <c r="D1" s="116"/>
      <c r="E1" s="116"/>
      <c r="F1" s="116"/>
      <c r="G1" s="116"/>
    </row>
    <row r="2" spans="2:8" s="31" customFormat="1" ht="16.5" x14ac:dyDescent="0.25">
      <c r="B2" s="116" t="s">
        <v>655</v>
      </c>
      <c r="C2" s="116"/>
      <c r="D2" s="116"/>
      <c r="E2" s="116"/>
      <c r="F2" s="116"/>
      <c r="G2" s="116"/>
    </row>
    <row r="3" spans="2:8" s="31" customFormat="1" x14ac:dyDescent="0.25">
      <c r="B3" s="117" t="s">
        <v>656</v>
      </c>
      <c r="C3" s="117"/>
      <c r="D3" s="117"/>
      <c r="E3" s="117"/>
      <c r="F3" s="117"/>
      <c r="G3" s="117"/>
    </row>
    <row r="4" spans="2:8" s="31" customFormat="1" ht="15.75" x14ac:dyDescent="0.25">
      <c r="B4" s="118" t="s">
        <v>657</v>
      </c>
      <c r="C4" s="118"/>
      <c r="D4" s="118"/>
      <c r="E4" s="118"/>
      <c r="F4" s="118"/>
      <c r="G4" s="118"/>
    </row>
    <row r="5" spans="2:8" s="31" customFormat="1" x14ac:dyDescent="0.25">
      <c r="B5" s="32"/>
      <c r="C5"/>
      <c r="D5"/>
      <c r="E5" s="33"/>
      <c r="F5" s="34"/>
      <c r="G5" s="35" t="s">
        <v>658</v>
      </c>
    </row>
    <row r="6" spans="2:8" s="31" customFormat="1" x14ac:dyDescent="0.25">
      <c r="B6" s="32"/>
      <c r="C6" s="36"/>
      <c r="D6" s="37"/>
      <c r="E6" s="33"/>
      <c r="F6" s="38" t="s">
        <v>659</v>
      </c>
      <c r="G6" s="39" t="s">
        <v>660</v>
      </c>
    </row>
    <row r="7" spans="2:8" s="31" customFormat="1" x14ac:dyDescent="0.25">
      <c r="B7" s="32"/>
      <c r="C7" s="36"/>
      <c r="D7" s="40" t="s">
        <v>661</v>
      </c>
      <c r="E7" s="41">
        <v>0</v>
      </c>
      <c r="F7" s="42" t="s">
        <v>662</v>
      </c>
      <c r="G7" s="41">
        <v>0.9778</v>
      </c>
    </row>
    <row r="8" spans="2:8" s="1" customFormat="1" x14ac:dyDescent="0.25">
      <c r="B8" s="43" t="s">
        <v>663</v>
      </c>
      <c r="C8" s="44" t="s">
        <v>664</v>
      </c>
      <c r="D8" s="45" t="s">
        <v>665</v>
      </c>
      <c r="E8" s="46" t="s">
        <v>666</v>
      </c>
      <c r="F8" s="46" t="s">
        <v>667</v>
      </c>
      <c r="G8" s="46" t="s">
        <v>668</v>
      </c>
    </row>
    <row r="9" spans="2:8" hidden="1" x14ac:dyDescent="0.25">
      <c r="B9" s="47" t="s">
        <v>669</v>
      </c>
      <c r="C9" s="48" t="s">
        <v>670</v>
      </c>
      <c r="D9" s="49"/>
      <c r="E9" s="50"/>
      <c r="F9" s="50"/>
      <c r="G9" s="50"/>
      <c r="H9" s="31">
        <f>LEN(B9)</f>
        <v>2</v>
      </c>
    </row>
    <row r="10" spans="2:8" hidden="1" x14ac:dyDescent="0.25">
      <c r="B10" s="51" t="s">
        <v>671</v>
      </c>
      <c r="C10" s="52" t="s">
        <v>672</v>
      </c>
      <c r="D10" s="53"/>
      <c r="E10" s="54"/>
      <c r="F10" s="54"/>
      <c r="G10" s="54"/>
      <c r="H10" s="31">
        <f t="shared" ref="H10:H73" si="0">LEN(B10)</f>
        <v>5</v>
      </c>
    </row>
    <row r="11" spans="2:8" ht="45" hidden="1" x14ac:dyDescent="0.25">
      <c r="B11" s="51" t="s">
        <v>673</v>
      </c>
      <c r="C11" s="52" t="s">
        <v>674</v>
      </c>
      <c r="D11" s="53" t="s">
        <v>78</v>
      </c>
      <c r="E11" s="54"/>
      <c r="F11" s="54">
        <v>5890.28</v>
      </c>
      <c r="G11" s="54">
        <v>5890.28</v>
      </c>
      <c r="H11" s="31">
        <f t="shared" si="0"/>
        <v>9</v>
      </c>
    </row>
    <row r="12" spans="2:8" ht="45" hidden="1" x14ac:dyDescent="0.25">
      <c r="B12" s="51" t="s">
        <v>675</v>
      </c>
      <c r="C12" s="52" t="s">
        <v>676</v>
      </c>
      <c r="D12" s="53" t="s">
        <v>78</v>
      </c>
      <c r="E12" s="54"/>
      <c r="F12" s="54">
        <v>7832.93</v>
      </c>
      <c r="G12" s="54">
        <v>7832.93</v>
      </c>
      <c r="H12" s="31">
        <f t="shared" si="0"/>
        <v>9</v>
      </c>
    </row>
    <row r="13" spans="2:8" ht="45" hidden="1" x14ac:dyDescent="0.25">
      <c r="B13" s="51" t="s">
        <v>677</v>
      </c>
      <c r="C13" s="52" t="s">
        <v>678</v>
      </c>
      <c r="D13" s="53" t="s">
        <v>78</v>
      </c>
      <c r="E13" s="54"/>
      <c r="F13" s="54">
        <v>13380.39</v>
      </c>
      <c r="G13" s="54">
        <v>13380.39</v>
      </c>
      <c r="H13" s="31">
        <f t="shared" si="0"/>
        <v>9</v>
      </c>
    </row>
    <row r="14" spans="2:8" ht="45" hidden="1" x14ac:dyDescent="0.25">
      <c r="B14" s="51" t="s">
        <v>679</v>
      </c>
      <c r="C14" s="52" t="s">
        <v>680</v>
      </c>
      <c r="D14" s="53" t="s">
        <v>78</v>
      </c>
      <c r="E14" s="54"/>
      <c r="F14" s="54">
        <v>18346.09</v>
      </c>
      <c r="G14" s="54">
        <v>18346.09</v>
      </c>
      <c r="H14" s="31">
        <f t="shared" si="0"/>
        <v>9</v>
      </c>
    </row>
    <row r="15" spans="2:8" ht="45" hidden="1" x14ac:dyDescent="0.25">
      <c r="B15" s="51" t="s">
        <v>681</v>
      </c>
      <c r="C15" s="52" t="s">
        <v>682</v>
      </c>
      <c r="D15" s="53" t="s">
        <v>78</v>
      </c>
      <c r="E15" s="54"/>
      <c r="F15" s="54">
        <v>21379.53</v>
      </c>
      <c r="G15" s="54">
        <v>21379.53</v>
      </c>
      <c r="H15" s="31">
        <f t="shared" si="0"/>
        <v>9</v>
      </c>
    </row>
    <row r="16" spans="2:8" hidden="1" x14ac:dyDescent="0.25">
      <c r="B16" s="51" t="s">
        <v>683</v>
      </c>
      <c r="C16" s="52" t="s">
        <v>684</v>
      </c>
      <c r="D16" s="53"/>
      <c r="E16" s="54"/>
      <c r="F16" s="54"/>
      <c r="G16" s="54"/>
      <c r="H16" s="31">
        <f t="shared" si="0"/>
        <v>5</v>
      </c>
    </row>
    <row r="17" spans="2:8" ht="45" hidden="1" x14ac:dyDescent="0.25">
      <c r="B17" s="51" t="s">
        <v>685</v>
      </c>
      <c r="C17" s="52" t="s">
        <v>686</v>
      </c>
      <c r="D17" s="53" t="s">
        <v>78</v>
      </c>
      <c r="E17" s="54"/>
      <c r="F17" s="54">
        <v>7523.6</v>
      </c>
      <c r="G17" s="54">
        <v>7523.6</v>
      </c>
      <c r="H17" s="31">
        <f t="shared" si="0"/>
        <v>9</v>
      </c>
    </row>
    <row r="18" spans="2:8" ht="60" hidden="1" x14ac:dyDescent="0.25">
      <c r="B18" s="51" t="s">
        <v>687</v>
      </c>
      <c r="C18" s="52" t="s">
        <v>688</v>
      </c>
      <c r="D18" s="53" t="s">
        <v>78</v>
      </c>
      <c r="E18" s="54"/>
      <c r="F18" s="54">
        <v>12743.6</v>
      </c>
      <c r="G18" s="54">
        <v>12743.6</v>
      </c>
      <c r="H18" s="31">
        <f t="shared" si="0"/>
        <v>9</v>
      </c>
    </row>
    <row r="19" spans="2:8" ht="45" hidden="1" x14ac:dyDescent="0.25">
      <c r="B19" s="51" t="s">
        <v>689</v>
      </c>
      <c r="C19" s="52" t="s">
        <v>690</v>
      </c>
      <c r="D19" s="53" t="s">
        <v>78</v>
      </c>
      <c r="E19" s="54"/>
      <c r="F19" s="54">
        <v>17244.400000000001</v>
      </c>
      <c r="G19" s="54">
        <v>17244.400000000001</v>
      </c>
      <c r="H19" s="31">
        <f t="shared" si="0"/>
        <v>9</v>
      </c>
    </row>
    <row r="20" spans="2:8" ht="45" hidden="1" x14ac:dyDescent="0.25">
      <c r="B20" s="51" t="s">
        <v>691</v>
      </c>
      <c r="C20" s="52" t="s">
        <v>692</v>
      </c>
      <c r="D20" s="53" t="s">
        <v>78</v>
      </c>
      <c r="E20" s="54"/>
      <c r="F20" s="54">
        <v>22937</v>
      </c>
      <c r="G20" s="54">
        <v>22937</v>
      </c>
      <c r="H20" s="31">
        <f t="shared" si="0"/>
        <v>9</v>
      </c>
    </row>
    <row r="21" spans="2:8" hidden="1" x14ac:dyDescent="0.25">
      <c r="B21" s="51" t="s">
        <v>693</v>
      </c>
      <c r="C21" s="52" t="s">
        <v>694</v>
      </c>
      <c r="D21" s="53"/>
      <c r="E21" s="54"/>
      <c r="F21" s="54"/>
      <c r="G21" s="54"/>
      <c r="H21" s="31">
        <f t="shared" si="0"/>
        <v>5</v>
      </c>
    </row>
    <row r="22" spans="2:8" hidden="1" x14ac:dyDescent="0.25">
      <c r="B22" s="51" t="s">
        <v>695</v>
      </c>
      <c r="C22" s="52" t="s">
        <v>696</v>
      </c>
      <c r="D22" s="53" t="s">
        <v>78</v>
      </c>
      <c r="E22" s="54"/>
      <c r="F22" s="54">
        <v>2963.49</v>
      </c>
      <c r="G22" s="54">
        <v>2963.49</v>
      </c>
      <c r="H22" s="31">
        <f t="shared" si="0"/>
        <v>9</v>
      </c>
    </row>
    <row r="23" spans="2:8" hidden="1" x14ac:dyDescent="0.25">
      <c r="B23" s="51" t="s">
        <v>697</v>
      </c>
      <c r="C23" s="52" t="s">
        <v>698</v>
      </c>
      <c r="D23" s="53" t="s">
        <v>78</v>
      </c>
      <c r="E23" s="54"/>
      <c r="F23" s="54">
        <v>4006.34</v>
      </c>
      <c r="G23" s="54">
        <v>4006.34</v>
      </c>
      <c r="H23" s="31">
        <f t="shared" si="0"/>
        <v>9</v>
      </c>
    </row>
    <row r="24" spans="2:8" hidden="1" x14ac:dyDescent="0.25">
      <c r="B24" s="51" t="s">
        <v>699</v>
      </c>
      <c r="C24" s="52" t="s">
        <v>700</v>
      </c>
      <c r="D24" s="53" t="s">
        <v>78</v>
      </c>
      <c r="E24" s="54"/>
      <c r="F24" s="54">
        <v>2173.38</v>
      </c>
      <c r="G24" s="54">
        <v>2173.38</v>
      </c>
      <c r="H24" s="31">
        <f t="shared" si="0"/>
        <v>9</v>
      </c>
    </row>
    <row r="25" spans="2:8" hidden="1" x14ac:dyDescent="0.25">
      <c r="B25" s="51" t="s">
        <v>701</v>
      </c>
      <c r="C25" s="52" t="s">
        <v>702</v>
      </c>
      <c r="D25" s="53" t="s">
        <v>78</v>
      </c>
      <c r="E25" s="54"/>
      <c r="F25" s="54">
        <v>2973.59</v>
      </c>
      <c r="G25" s="54">
        <v>2973.59</v>
      </c>
      <c r="H25" s="31">
        <f t="shared" si="0"/>
        <v>9</v>
      </c>
    </row>
    <row r="26" spans="2:8" hidden="1" x14ac:dyDescent="0.25">
      <c r="B26" s="51" t="s">
        <v>703</v>
      </c>
      <c r="C26" s="52" t="s">
        <v>704</v>
      </c>
      <c r="D26" s="53" t="s">
        <v>78</v>
      </c>
      <c r="E26" s="54"/>
      <c r="F26" s="54">
        <v>933.03</v>
      </c>
      <c r="G26" s="54">
        <v>933.03</v>
      </c>
      <c r="H26" s="31">
        <f t="shared" si="0"/>
        <v>9</v>
      </c>
    </row>
    <row r="27" spans="2:8" hidden="1" x14ac:dyDescent="0.25">
      <c r="B27" s="51" t="s">
        <v>705</v>
      </c>
      <c r="C27" s="52" t="s">
        <v>706</v>
      </c>
      <c r="D27" s="53" t="s">
        <v>78</v>
      </c>
      <c r="E27" s="54"/>
      <c r="F27" s="54">
        <v>1241.98</v>
      </c>
      <c r="G27" s="54">
        <v>1241.98</v>
      </c>
      <c r="H27" s="31">
        <f t="shared" si="0"/>
        <v>9</v>
      </c>
    </row>
    <row r="28" spans="2:8" hidden="1" x14ac:dyDescent="0.25">
      <c r="B28" s="51" t="s">
        <v>707</v>
      </c>
      <c r="C28" s="52" t="s">
        <v>708</v>
      </c>
      <c r="D28" s="53" t="s">
        <v>78</v>
      </c>
      <c r="E28" s="54"/>
      <c r="F28" s="54">
        <v>1036.1099999999999</v>
      </c>
      <c r="G28" s="54">
        <v>1036.1099999999999</v>
      </c>
      <c r="H28" s="31">
        <f t="shared" si="0"/>
        <v>9</v>
      </c>
    </row>
    <row r="29" spans="2:8" hidden="1" x14ac:dyDescent="0.25">
      <c r="B29" s="51" t="s">
        <v>709</v>
      </c>
      <c r="C29" s="52" t="s">
        <v>710</v>
      </c>
      <c r="D29" s="53" t="s">
        <v>78</v>
      </c>
      <c r="E29" s="54"/>
      <c r="F29" s="54">
        <v>1436.63</v>
      </c>
      <c r="G29" s="54">
        <v>1436.63</v>
      </c>
      <c r="H29" s="31">
        <f t="shared" si="0"/>
        <v>9</v>
      </c>
    </row>
    <row r="30" spans="2:8" hidden="1" x14ac:dyDescent="0.25">
      <c r="B30" s="51" t="s">
        <v>711</v>
      </c>
      <c r="C30" s="52" t="s">
        <v>712</v>
      </c>
      <c r="D30" s="53" t="s">
        <v>78</v>
      </c>
      <c r="E30" s="54"/>
      <c r="F30" s="54">
        <v>1994.3</v>
      </c>
      <c r="G30" s="54">
        <v>1994.3</v>
      </c>
      <c r="H30" s="31">
        <f t="shared" si="0"/>
        <v>9</v>
      </c>
    </row>
    <row r="31" spans="2:8" hidden="1" x14ac:dyDescent="0.25">
      <c r="B31" s="51" t="s">
        <v>713</v>
      </c>
      <c r="C31" s="52" t="s">
        <v>714</v>
      </c>
      <c r="D31" s="53" t="s">
        <v>78</v>
      </c>
      <c r="E31" s="54"/>
      <c r="F31" s="54">
        <v>2718.44</v>
      </c>
      <c r="G31" s="54">
        <v>2718.44</v>
      </c>
      <c r="H31" s="31">
        <f t="shared" si="0"/>
        <v>9</v>
      </c>
    </row>
    <row r="32" spans="2:8" hidden="1" x14ac:dyDescent="0.25">
      <c r="B32" s="51" t="s">
        <v>715</v>
      </c>
      <c r="C32" s="52" t="s">
        <v>716</v>
      </c>
      <c r="D32" s="53" t="s">
        <v>78</v>
      </c>
      <c r="E32" s="54"/>
      <c r="F32" s="54">
        <v>1721.75</v>
      </c>
      <c r="G32" s="54">
        <v>1721.75</v>
      </c>
      <c r="H32" s="31">
        <f t="shared" si="0"/>
        <v>9</v>
      </c>
    </row>
    <row r="33" spans="2:8" hidden="1" x14ac:dyDescent="0.25">
      <c r="B33" s="51" t="s">
        <v>717</v>
      </c>
      <c r="C33" s="52" t="s">
        <v>718</v>
      </c>
      <c r="D33" s="53" t="s">
        <v>78</v>
      </c>
      <c r="E33" s="54"/>
      <c r="F33" s="54">
        <v>2225.4299999999998</v>
      </c>
      <c r="G33" s="54">
        <v>2225.4299999999998</v>
      </c>
      <c r="H33" s="31">
        <f t="shared" si="0"/>
        <v>9</v>
      </c>
    </row>
    <row r="34" spans="2:8" hidden="1" x14ac:dyDescent="0.25">
      <c r="B34" s="51" t="s">
        <v>719</v>
      </c>
      <c r="C34" s="52" t="s">
        <v>720</v>
      </c>
      <c r="D34" s="53"/>
      <c r="E34" s="54"/>
      <c r="F34" s="54"/>
      <c r="G34" s="54"/>
      <c r="H34" s="31">
        <f t="shared" si="0"/>
        <v>5</v>
      </c>
    </row>
    <row r="35" spans="2:8" ht="30" hidden="1" x14ac:dyDescent="0.25">
      <c r="B35" s="51" t="s">
        <v>721</v>
      </c>
      <c r="C35" s="52" t="s">
        <v>722</v>
      </c>
      <c r="D35" s="53" t="s">
        <v>723</v>
      </c>
      <c r="E35" s="54">
        <v>1215.76</v>
      </c>
      <c r="F35" s="54"/>
      <c r="G35" s="54">
        <v>1215.76</v>
      </c>
      <c r="H35" s="31">
        <f t="shared" si="0"/>
        <v>9</v>
      </c>
    </row>
    <row r="36" spans="2:8" ht="30" hidden="1" x14ac:dyDescent="0.25">
      <c r="B36" s="51" t="s">
        <v>724</v>
      </c>
      <c r="C36" s="52" t="s">
        <v>725</v>
      </c>
      <c r="D36" s="53" t="s">
        <v>9</v>
      </c>
      <c r="E36" s="54">
        <v>0.05</v>
      </c>
      <c r="F36" s="54">
        <v>0.15</v>
      </c>
      <c r="G36" s="54">
        <v>0.2</v>
      </c>
      <c r="H36" s="31">
        <f t="shared" si="0"/>
        <v>9</v>
      </c>
    </row>
    <row r="37" spans="2:8" ht="45" hidden="1" x14ac:dyDescent="0.25">
      <c r="B37" s="51" t="s">
        <v>726</v>
      </c>
      <c r="C37" s="52" t="s">
        <v>727</v>
      </c>
      <c r="D37" s="53" t="s">
        <v>9</v>
      </c>
      <c r="E37" s="54">
        <v>0.39</v>
      </c>
      <c r="F37" s="54">
        <v>0.49</v>
      </c>
      <c r="G37" s="54">
        <v>0.88</v>
      </c>
      <c r="H37" s="31">
        <f t="shared" si="0"/>
        <v>9</v>
      </c>
    </row>
    <row r="38" spans="2:8" ht="45" hidden="1" x14ac:dyDescent="0.25">
      <c r="B38" s="51" t="s">
        <v>728</v>
      </c>
      <c r="C38" s="52" t="s">
        <v>729</v>
      </c>
      <c r="D38" s="53" t="s">
        <v>9</v>
      </c>
      <c r="E38" s="54">
        <v>0.3</v>
      </c>
      <c r="F38" s="54">
        <v>0.37</v>
      </c>
      <c r="G38" s="54">
        <v>0.67</v>
      </c>
      <c r="H38" s="31">
        <f t="shared" si="0"/>
        <v>9</v>
      </c>
    </row>
    <row r="39" spans="2:8" ht="45" hidden="1" x14ac:dyDescent="0.25">
      <c r="B39" s="51" t="s">
        <v>730</v>
      </c>
      <c r="C39" s="52" t="s">
        <v>731</v>
      </c>
      <c r="D39" s="53" t="s">
        <v>9</v>
      </c>
      <c r="E39" s="54">
        <v>0.26</v>
      </c>
      <c r="F39" s="54">
        <v>0.3</v>
      </c>
      <c r="G39" s="54">
        <v>0.56000000000000005</v>
      </c>
      <c r="H39" s="31">
        <f t="shared" si="0"/>
        <v>9</v>
      </c>
    </row>
    <row r="40" spans="2:8" ht="30" hidden="1" x14ac:dyDescent="0.25">
      <c r="B40" s="51" t="s">
        <v>732</v>
      </c>
      <c r="C40" s="52" t="s">
        <v>733</v>
      </c>
      <c r="D40" s="53" t="s">
        <v>9</v>
      </c>
      <c r="E40" s="54">
        <v>0.34</v>
      </c>
      <c r="F40" s="54">
        <v>0.42</v>
      </c>
      <c r="G40" s="54">
        <v>0.76</v>
      </c>
      <c r="H40" s="31">
        <f t="shared" si="0"/>
        <v>9</v>
      </c>
    </row>
    <row r="41" spans="2:8" ht="30" hidden="1" x14ac:dyDescent="0.25">
      <c r="B41" s="51" t="s">
        <v>734</v>
      </c>
      <c r="C41" s="52" t="s">
        <v>735</v>
      </c>
      <c r="D41" s="53" t="s">
        <v>9</v>
      </c>
      <c r="E41" s="54">
        <v>0.16</v>
      </c>
      <c r="F41" s="54">
        <v>0.47</v>
      </c>
      <c r="G41" s="54">
        <v>0.63</v>
      </c>
      <c r="H41" s="31">
        <f t="shared" si="0"/>
        <v>9</v>
      </c>
    </row>
    <row r="42" spans="2:8" ht="30" hidden="1" x14ac:dyDescent="0.25">
      <c r="B42" s="51" t="s">
        <v>736</v>
      </c>
      <c r="C42" s="52" t="s">
        <v>737</v>
      </c>
      <c r="D42" s="53" t="s">
        <v>9</v>
      </c>
      <c r="E42" s="54">
        <v>0.22</v>
      </c>
      <c r="F42" s="54">
        <v>0.26</v>
      </c>
      <c r="G42" s="54">
        <v>0.48</v>
      </c>
      <c r="H42" s="31">
        <f t="shared" si="0"/>
        <v>9</v>
      </c>
    </row>
    <row r="43" spans="2:8" ht="30" hidden="1" x14ac:dyDescent="0.25">
      <c r="B43" s="51" t="s">
        <v>738</v>
      </c>
      <c r="C43" s="52" t="s">
        <v>739</v>
      </c>
      <c r="D43" s="53" t="s">
        <v>9</v>
      </c>
      <c r="E43" s="54">
        <v>0.28999999999999998</v>
      </c>
      <c r="F43" s="54">
        <v>0.37</v>
      </c>
      <c r="G43" s="54">
        <v>0.66</v>
      </c>
      <c r="H43" s="31">
        <f t="shared" si="0"/>
        <v>9</v>
      </c>
    </row>
    <row r="44" spans="2:8" ht="30" hidden="1" x14ac:dyDescent="0.25">
      <c r="B44" s="51" t="s">
        <v>740</v>
      </c>
      <c r="C44" s="52" t="s">
        <v>741</v>
      </c>
      <c r="D44" s="53" t="s">
        <v>9</v>
      </c>
      <c r="E44" s="54">
        <v>0.26</v>
      </c>
      <c r="F44" s="54">
        <v>0.33</v>
      </c>
      <c r="G44" s="54">
        <v>0.59</v>
      </c>
      <c r="H44" s="31">
        <f t="shared" si="0"/>
        <v>9</v>
      </c>
    </row>
    <row r="45" spans="2:8" ht="30" hidden="1" x14ac:dyDescent="0.25">
      <c r="B45" s="51" t="s">
        <v>742</v>
      </c>
      <c r="C45" s="52" t="s">
        <v>743</v>
      </c>
      <c r="D45" s="53" t="s">
        <v>9</v>
      </c>
      <c r="E45" s="54">
        <v>0.26</v>
      </c>
      <c r="F45" s="54">
        <v>0.31</v>
      </c>
      <c r="G45" s="54">
        <v>0.56999999999999995</v>
      </c>
      <c r="H45" s="31">
        <f t="shared" si="0"/>
        <v>9</v>
      </c>
    </row>
    <row r="46" spans="2:8" ht="45" hidden="1" x14ac:dyDescent="0.25">
      <c r="B46" s="51" t="s">
        <v>744</v>
      </c>
      <c r="C46" s="52" t="s">
        <v>745</v>
      </c>
      <c r="D46" s="53" t="s">
        <v>9</v>
      </c>
      <c r="E46" s="54">
        <v>0.41</v>
      </c>
      <c r="F46" s="54">
        <v>0.51</v>
      </c>
      <c r="G46" s="54">
        <v>0.92</v>
      </c>
      <c r="H46" s="31">
        <f t="shared" si="0"/>
        <v>9</v>
      </c>
    </row>
    <row r="47" spans="2:8" ht="45" hidden="1" x14ac:dyDescent="0.25">
      <c r="B47" s="51" t="s">
        <v>746</v>
      </c>
      <c r="C47" s="52" t="s">
        <v>747</v>
      </c>
      <c r="D47" s="53" t="s">
        <v>9</v>
      </c>
      <c r="E47" s="54">
        <v>0.33</v>
      </c>
      <c r="F47" s="54">
        <v>0.42</v>
      </c>
      <c r="G47" s="54">
        <v>0.75</v>
      </c>
      <c r="H47" s="31">
        <f t="shared" si="0"/>
        <v>9</v>
      </c>
    </row>
    <row r="48" spans="2:8" ht="45" hidden="1" x14ac:dyDescent="0.25">
      <c r="B48" s="51" t="s">
        <v>748</v>
      </c>
      <c r="C48" s="52" t="s">
        <v>749</v>
      </c>
      <c r="D48" s="53" t="s">
        <v>9</v>
      </c>
      <c r="E48" s="54">
        <v>0.26</v>
      </c>
      <c r="F48" s="54">
        <v>0.33</v>
      </c>
      <c r="G48" s="54">
        <v>0.59</v>
      </c>
      <c r="H48" s="31">
        <f t="shared" si="0"/>
        <v>9</v>
      </c>
    </row>
    <row r="49" spans="2:8" ht="30" hidden="1" x14ac:dyDescent="0.25">
      <c r="B49" s="51" t="s">
        <v>750</v>
      </c>
      <c r="C49" s="52" t="s">
        <v>751</v>
      </c>
      <c r="D49" s="53" t="s">
        <v>9</v>
      </c>
      <c r="E49" s="54">
        <v>0.35</v>
      </c>
      <c r="F49" s="54">
        <v>0.44</v>
      </c>
      <c r="G49" s="54">
        <v>0.79</v>
      </c>
      <c r="H49" s="31">
        <f t="shared" si="0"/>
        <v>9</v>
      </c>
    </row>
    <row r="50" spans="2:8" ht="30" hidden="1" x14ac:dyDescent="0.25">
      <c r="B50" s="51" t="s">
        <v>752</v>
      </c>
      <c r="C50" s="52" t="s">
        <v>753</v>
      </c>
      <c r="D50" s="53" t="s">
        <v>9</v>
      </c>
      <c r="E50" s="54">
        <v>0.28999999999999998</v>
      </c>
      <c r="F50" s="54">
        <v>0.35</v>
      </c>
      <c r="G50" s="54">
        <v>0.64</v>
      </c>
      <c r="H50" s="31">
        <f t="shared" si="0"/>
        <v>9</v>
      </c>
    </row>
    <row r="51" spans="2:8" ht="30" hidden="1" x14ac:dyDescent="0.25">
      <c r="B51" s="51" t="s">
        <v>754</v>
      </c>
      <c r="C51" s="52" t="s">
        <v>755</v>
      </c>
      <c r="D51" s="53" t="s">
        <v>9</v>
      </c>
      <c r="E51" s="54">
        <v>0.24</v>
      </c>
      <c r="F51" s="54">
        <v>0.3</v>
      </c>
      <c r="G51" s="54">
        <v>0.54</v>
      </c>
      <c r="H51" s="31">
        <f t="shared" si="0"/>
        <v>9</v>
      </c>
    </row>
    <row r="52" spans="2:8" ht="30" hidden="1" x14ac:dyDescent="0.25">
      <c r="B52" s="51" t="s">
        <v>756</v>
      </c>
      <c r="C52" s="52" t="s">
        <v>757</v>
      </c>
      <c r="D52" s="53" t="s">
        <v>9</v>
      </c>
      <c r="E52" s="54">
        <v>0.4</v>
      </c>
      <c r="F52" s="54">
        <v>0.49</v>
      </c>
      <c r="G52" s="54">
        <v>0.89</v>
      </c>
      <c r="H52" s="31">
        <f t="shared" si="0"/>
        <v>9</v>
      </c>
    </row>
    <row r="53" spans="2:8" ht="30" hidden="1" x14ac:dyDescent="0.25">
      <c r="B53" s="51" t="s">
        <v>758</v>
      </c>
      <c r="C53" s="52" t="s">
        <v>759</v>
      </c>
      <c r="D53" s="53" t="s">
        <v>9</v>
      </c>
      <c r="E53" s="54">
        <v>0.27</v>
      </c>
      <c r="F53" s="54">
        <v>0.34</v>
      </c>
      <c r="G53" s="54">
        <v>0.61</v>
      </c>
      <c r="H53" s="31">
        <f t="shared" si="0"/>
        <v>9</v>
      </c>
    </row>
    <row r="54" spans="2:8" ht="30" hidden="1" x14ac:dyDescent="0.25">
      <c r="B54" s="51" t="s">
        <v>760</v>
      </c>
      <c r="C54" s="52" t="s">
        <v>761</v>
      </c>
      <c r="D54" s="53" t="s">
        <v>9</v>
      </c>
      <c r="E54" s="54">
        <v>0.16</v>
      </c>
      <c r="F54" s="54">
        <v>0.35</v>
      </c>
      <c r="G54" s="54">
        <v>0.51</v>
      </c>
      <c r="H54" s="31">
        <f t="shared" si="0"/>
        <v>9</v>
      </c>
    </row>
    <row r="55" spans="2:8" ht="30" hidden="1" x14ac:dyDescent="0.25">
      <c r="B55" s="51" t="s">
        <v>762</v>
      </c>
      <c r="C55" s="52" t="s">
        <v>763</v>
      </c>
      <c r="D55" s="53" t="s">
        <v>9</v>
      </c>
      <c r="E55" s="54">
        <v>0.17</v>
      </c>
      <c r="F55" s="54">
        <v>0.21</v>
      </c>
      <c r="G55" s="54">
        <v>0.38</v>
      </c>
      <c r="H55" s="31">
        <f t="shared" si="0"/>
        <v>9</v>
      </c>
    </row>
    <row r="56" spans="2:8" ht="30" hidden="1" x14ac:dyDescent="0.25">
      <c r="B56" s="51" t="s">
        <v>764</v>
      </c>
      <c r="C56" s="52" t="s">
        <v>765</v>
      </c>
      <c r="D56" s="53" t="s">
        <v>9</v>
      </c>
      <c r="E56" s="54">
        <v>0.12</v>
      </c>
      <c r="F56" s="54">
        <v>0.16</v>
      </c>
      <c r="G56" s="54">
        <v>0.28000000000000003</v>
      </c>
      <c r="H56" s="31">
        <f t="shared" si="0"/>
        <v>9</v>
      </c>
    </row>
    <row r="57" spans="2:8" ht="30" hidden="1" x14ac:dyDescent="0.25">
      <c r="B57" s="51" t="s">
        <v>766</v>
      </c>
      <c r="C57" s="52" t="s">
        <v>767</v>
      </c>
      <c r="D57" s="53" t="s">
        <v>9</v>
      </c>
      <c r="E57" s="54">
        <v>0.09</v>
      </c>
      <c r="F57" s="54">
        <v>0.12</v>
      </c>
      <c r="G57" s="54">
        <v>0.21</v>
      </c>
      <c r="H57" s="31">
        <f t="shared" si="0"/>
        <v>9</v>
      </c>
    </row>
    <row r="58" spans="2:8" ht="30" hidden="1" x14ac:dyDescent="0.25">
      <c r="B58" s="51" t="s">
        <v>768</v>
      </c>
      <c r="C58" s="52" t="s">
        <v>769</v>
      </c>
      <c r="D58" s="53" t="s">
        <v>9</v>
      </c>
      <c r="E58" s="54">
        <v>0.08</v>
      </c>
      <c r="F58" s="54">
        <v>0.09</v>
      </c>
      <c r="G58" s="54">
        <v>0.17</v>
      </c>
      <c r="H58" s="31">
        <f t="shared" si="0"/>
        <v>9</v>
      </c>
    </row>
    <row r="59" spans="2:8" ht="30" hidden="1" x14ac:dyDescent="0.25">
      <c r="B59" s="51" t="s">
        <v>770</v>
      </c>
      <c r="C59" s="52" t="s">
        <v>771</v>
      </c>
      <c r="D59" s="53" t="s">
        <v>772</v>
      </c>
      <c r="E59" s="54">
        <v>570.75</v>
      </c>
      <c r="F59" s="54">
        <v>615.47</v>
      </c>
      <c r="G59" s="54">
        <v>1186.22</v>
      </c>
      <c r="H59" s="31">
        <f t="shared" si="0"/>
        <v>9</v>
      </c>
    </row>
    <row r="60" spans="2:8" ht="30" hidden="1" x14ac:dyDescent="0.25">
      <c r="B60" s="51" t="s">
        <v>773</v>
      </c>
      <c r="C60" s="52" t="s">
        <v>774</v>
      </c>
      <c r="D60" s="53" t="s">
        <v>78</v>
      </c>
      <c r="E60" s="54">
        <v>696.74</v>
      </c>
      <c r="F60" s="54">
        <v>420.57</v>
      </c>
      <c r="G60" s="54">
        <v>1117.31</v>
      </c>
      <c r="H60" s="31">
        <f t="shared" si="0"/>
        <v>9</v>
      </c>
    </row>
    <row r="61" spans="2:8" hidden="1" x14ac:dyDescent="0.25">
      <c r="B61" s="51" t="s">
        <v>775</v>
      </c>
      <c r="C61" s="52" t="s">
        <v>776</v>
      </c>
      <c r="D61" s="53"/>
      <c r="E61" s="54"/>
      <c r="F61" s="54"/>
      <c r="G61" s="54"/>
      <c r="H61" s="31">
        <f t="shared" si="0"/>
        <v>5</v>
      </c>
    </row>
    <row r="62" spans="2:8" ht="30" hidden="1" x14ac:dyDescent="0.25">
      <c r="B62" s="51" t="s">
        <v>777</v>
      </c>
      <c r="C62" s="52" t="s">
        <v>778</v>
      </c>
      <c r="D62" s="53" t="s">
        <v>723</v>
      </c>
      <c r="E62" s="54">
        <v>1281.25</v>
      </c>
      <c r="F62" s="54"/>
      <c r="G62" s="54">
        <v>1281.25</v>
      </c>
      <c r="H62" s="31">
        <f t="shared" si="0"/>
        <v>9</v>
      </c>
    </row>
    <row r="63" spans="2:8" ht="30" hidden="1" x14ac:dyDescent="0.25">
      <c r="B63" s="51" t="s">
        <v>779</v>
      </c>
      <c r="C63" s="52" t="s">
        <v>780</v>
      </c>
      <c r="D63" s="53" t="s">
        <v>723</v>
      </c>
      <c r="E63" s="54">
        <v>6509.59</v>
      </c>
      <c r="F63" s="54"/>
      <c r="G63" s="54">
        <v>6509.59</v>
      </c>
      <c r="H63" s="31">
        <f t="shared" si="0"/>
        <v>9</v>
      </c>
    </row>
    <row r="64" spans="2:8" hidden="1" x14ac:dyDescent="0.25">
      <c r="B64" s="51" t="s">
        <v>781</v>
      </c>
      <c r="C64" s="52" t="s">
        <v>782</v>
      </c>
      <c r="D64" s="53" t="s">
        <v>38</v>
      </c>
      <c r="E64" s="54">
        <v>95.01</v>
      </c>
      <c r="F64" s="54"/>
      <c r="G64" s="54">
        <v>95.01</v>
      </c>
      <c r="H64" s="31">
        <f t="shared" si="0"/>
        <v>9</v>
      </c>
    </row>
    <row r="65" spans="2:8" hidden="1" x14ac:dyDescent="0.25">
      <c r="B65" s="51" t="s">
        <v>783</v>
      </c>
      <c r="C65" s="52" t="s">
        <v>784</v>
      </c>
      <c r="D65" s="53" t="s">
        <v>38</v>
      </c>
      <c r="E65" s="54">
        <v>86.73</v>
      </c>
      <c r="F65" s="54"/>
      <c r="G65" s="54">
        <v>86.73</v>
      </c>
      <c r="H65" s="31">
        <f t="shared" si="0"/>
        <v>9</v>
      </c>
    </row>
    <row r="66" spans="2:8" hidden="1" x14ac:dyDescent="0.25">
      <c r="B66" s="51" t="s">
        <v>785</v>
      </c>
      <c r="C66" s="52" t="s">
        <v>786</v>
      </c>
      <c r="D66" s="53" t="s">
        <v>38</v>
      </c>
      <c r="E66" s="54">
        <v>386.06</v>
      </c>
      <c r="F66" s="54"/>
      <c r="G66" s="54">
        <v>386.06</v>
      </c>
      <c r="H66" s="31">
        <f t="shared" si="0"/>
        <v>9</v>
      </c>
    </row>
    <row r="67" spans="2:8" hidden="1" x14ac:dyDescent="0.25">
      <c r="B67" s="51" t="s">
        <v>787</v>
      </c>
      <c r="C67" s="52" t="s">
        <v>788</v>
      </c>
      <c r="D67" s="53" t="s">
        <v>38</v>
      </c>
      <c r="E67" s="54">
        <v>620.21</v>
      </c>
      <c r="F67" s="54"/>
      <c r="G67" s="54">
        <v>620.21</v>
      </c>
      <c r="H67" s="31">
        <f t="shared" si="0"/>
        <v>9</v>
      </c>
    </row>
    <row r="68" spans="2:8" ht="30" hidden="1" x14ac:dyDescent="0.25">
      <c r="B68" s="51" t="s">
        <v>789</v>
      </c>
      <c r="C68" s="52" t="s">
        <v>790</v>
      </c>
      <c r="D68" s="53" t="s">
        <v>38</v>
      </c>
      <c r="E68" s="54">
        <v>91.59</v>
      </c>
      <c r="F68" s="54"/>
      <c r="G68" s="54">
        <v>91.59</v>
      </c>
      <c r="H68" s="31">
        <f t="shared" si="0"/>
        <v>9</v>
      </c>
    </row>
    <row r="69" spans="2:8" hidden="1" x14ac:dyDescent="0.25">
      <c r="B69" s="51" t="s">
        <v>791</v>
      </c>
      <c r="C69" s="52" t="s">
        <v>792</v>
      </c>
      <c r="D69" s="53"/>
      <c r="E69" s="54"/>
      <c r="F69" s="54"/>
      <c r="G69" s="54"/>
      <c r="H69" s="31">
        <f t="shared" si="0"/>
        <v>5</v>
      </c>
    </row>
    <row r="70" spans="2:8" ht="30" hidden="1" x14ac:dyDescent="0.25">
      <c r="B70" s="51" t="s">
        <v>793</v>
      </c>
      <c r="C70" s="52" t="s">
        <v>794</v>
      </c>
      <c r="D70" s="53" t="s">
        <v>723</v>
      </c>
      <c r="E70" s="54">
        <v>376.29</v>
      </c>
      <c r="F70" s="54"/>
      <c r="G70" s="54">
        <v>376.29</v>
      </c>
      <c r="H70" s="31">
        <f t="shared" si="0"/>
        <v>9</v>
      </c>
    </row>
    <row r="71" spans="2:8" hidden="1" x14ac:dyDescent="0.25">
      <c r="B71" s="51" t="s">
        <v>795</v>
      </c>
      <c r="C71" s="52" t="s">
        <v>796</v>
      </c>
      <c r="D71" s="53" t="s">
        <v>9</v>
      </c>
      <c r="E71" s="54">
        <v>2.78</v>
      </c>
      <c r="F71" s="54">
        <v>5.57</v>
      </c>
      <c r="G71" s="54">
        <v>8.35</v>
      </c>
      <c r="H71" s="31">
        <f t="shared" si="0"/>
        <v>9</v>
      </c>
    </row>
    <row r="72" spans="2:8" hidden="1" x14ac:dyDescent="0.25">
      <c r="B72" s="51" t="s">
        <v>797</v>
      </c>
      <c r="C72" s="52" t="s">
        <v>798</v>
      </c>
      <c r="D72" s="53" t="s">
        <v>9</v>
      </c>
      <c r="E72" s="54">
        <v>102.62</v>
      </c>
      <c r="F72" s="54">
        <v>41.18</v>
      </c>
      <c r="G72" s="54">
        <v>143.80000000000001</v>
      </c>
      <c r="H72" s="31">
        <f t="shared" si="0"/>
        <v>9</v>
      </c>
    </row>
    <row r="73" spans="2:8" ht="30" hidden="1" x14ac:dyDescent="0.25">
      <c r="B73" s="51" t="s">
        <v>799</v>
      </c>
      <c r="C73" s="52" t="s">
        <v>800</v>
      </c>
      <c r="D73" s="53" t="s">
        <v>9</v>
      </c>
      <c r="E73" s="54">
        <v>25.54</v>
      </c>
      <c r="F73" s="54">
        <v>39.26</v>
      </c>
      <c r="G73" s="54">
        <v>64.8</v>
      </c>
      <c r="H73" s="31">
        <f t="shared" si="0"/>
        <v>9</v>
      </c>
    </row>
    <row r="74" spans="2:8" hidden="1" x14ac:dyDescent="0.25">
      <c r="B74" s="51" t="s">
        <v>801</v>
      </c>
      <c r="C74" s="52" t="s">
        <v>802</v>
      </c>
      <c r="D74" s="53" t="s">
        <v>9</v>
      </c>
      <c r="E74" s="54"/>
      <c r="F74" s="54">
        <v>27.86</v>
      </c>
      <c r="G74" s="54">
        <v>27.86</v>
      </c>
      <c r="H74" s="31">
        <f t="shared" ref="H74:H137" si="1">LEN(B74)</f>
        <v>9</v>
      </c>
    </row>
    <row r="75" spans="2:8" hidden="1" x14ac:dyDescent="0.25">
      <c r="B75" s="51" t="s">
        <v>803</v>
      </c>
      <c r="C75" s="52" t="s">
        <v>804</v>
      </c>
      <c r="D75" s="53" t="s">
        <v>38</v>
      </c>
      <c r="E75" s="54">
        <v>1.05</v>
      </c>
      <c r="F75" s="54">
        <v>4.12</v>
      </c>
      <c r="G75" s="54">
        <v>5.17</v>
      </c>
      <c r="H75" s="31">
        <f t="shared" si="1"/>
        <v>9</v>
      </c>
    </row>
    <row r="76" spans="2:8" ht="30" hidden="1" x14ac:dyDescent="0.25">
      <c r="B76" s="51" t="s">
        <v>805</v>
      </c>
      <c r="C76" s="52" t="s">
        <v>806</v>
      </c>
      <c r="D76" s="53" t="s">
        <v>21</v>
      </c>
      <c r="E76" s="54"/>
      <c r="F76" s="54">
        <v>420.42</v>
      </c>
      <c r="G76" s="54">
        <v>420.42</v>
      </c>
      <c r="H76" s="31">
        <f t="shared" si="1"/>
        <v>9</v>
      </c>
    </row>
    <row r="77" spans="2:8" hidden="1" x14ac:dyDescent="0.25">
      <c r="B77" s="51" t="s">
        <v>807</v>
      </c>
      <c r="C77" s="52" t="s">
        <v>808</v>
      </c>
      <c r="D77" s="53" t="s">
        <v>38</v>
      </c>
      <c r="E77" s="54">
        <v>236.35</v>
      </c>
      <c r="F77" s="54"/>
      <c r="G77" s="54">
        <v>236.35</v>
      </c>
      <c r="H77" s="31">
        <f t="shared" si="1"/>
        <v>9</v>
      </c>
    </row>
    <row r="78" spans="2:8" hidden="1" x14ac:dyDescent="0.25">
      <c r="B78" s="51" t="s">
        <v>809</v>
      </c>
      <c r="C78" s="52" t="s">
        <v>810</v>
      </c>
      <c r="D78" s="53" t="s">
        <v>38</v>
      </c>
      <c r="E78" s="54">
        <v>269.57</v>
      </c>
      <c r="F78" s="54"/>
      <c r="G78" s="54">
        <v>269.57</v>
      </c>
      <c r="H78" s="31">
        <f t="shared" si="1"/>
        <v>9</v>
      </c>
    </row>
    <row r="79" spans="2:8" hidden="1" x14ac:dyDescent="0.25">
      <c r="B79" s="51" t="s">
        <v>811</v>
      </c>
      <c r="C79" s="52" t="s">
        <v>812</v>
      </c>
      <c r="D79" s="53" t="s">
        <v>38</v>
      </c>
      <c r="E79" s="54">
        <v>346.07</v>
      </c>
      <c r="F79" s="54"/>
      <c r="G79" s="54">
        <v>346.07</v>
      </c>
      <c r="H79" s="31">
        <f t="shared" si="1"/>
        <v>9</v>
      </c>
    </row>
    <row r="80" spans="2:8" hidden="1" x14ac:dyDescent="0.25">
      <c r="B80" s="51" t="s">
        <v>813</v>
      </c>
      <c r="C80" s="52" t="s">
        <v>814</v>
      </c>
      <c r="D80" s="53" t="s">
        <v>38</v>
      </c>
      <c r="E80" s="54">
        <v>354.18</v>
      </c>
      <c r="F80" s="54"/>
      <c r="G80" s="54">
        <v>354.18</v>
      </c>
      <c r="H80" s="31">
        <f t="shared" si="1"/>
        <v>9</v>
      </c>
    </row>
    <row r="81" spans="2:8" ht="30" hidden="1" x14ac:dyDescent="0.25">
      <c r="B81" s="51" t="s">
        <v>815</v>
      </c>
      <c r="C81" s="52" t="s">
        <v>816</v>
      </c>
      <c r="D81" s="53" t="s">
        <v>723</v>
      </c>
      <c r="E81" s="54">
        <v>243.79</v>
      </c>
      <c r="F81" s="54"/>
      <c r="G81" s="54">
        <v>243.79</v>
      </c>
      <c r="H81" s="31">
        <f t="shared" si="1"/>
        <v>9</v>
      </c>
    </row>
    <row r="82" spans="2:8" ht="30" hidden="1" x14ac:dyDescent="0.25">
      <c r="B82" s="51" t="s">
        <v>817</v>
      </c>
      <c r="C82" s="52" t="s">
        <v>818</v>
      </c>
      <c r="D82" s="53" t="s">
        <v>78</v>
      </c>
      <c r="E82" s="54">
        <v>13.35</v>
      </c>
      <c r="F82" s="54"/>
      <c r="G82" s="54">
        <v>13.35</v>
      </c>
      <c r="H82" s="31">
        <f t="shared" si="1"/>
        <v>9</v>
      </c>
    </row>
    <row r="83" spans="2:8" ht="30" hidden="1" x14ac:dyDescent="0.25">
      <c r="B83" s="51" t="s">
        <v>819</v>
      </c>
      <c r="C83" s="52" t="s">
        <v>820</v>
      </c>
      <c r="D83" s="53" t="s">
        <v>78</v>
      </c>
      <c r="E83" s="54">
        <v>14.61</v>
      </c>
      <c r="F83" s="54"/>
      <c r="G83" s="54">
        <v>14.61</v>
      </c>
      <c r="H83" s="31">
        <f t="shared" si="1"/>
        <v>9</v>
      </c>
    </row>
    <row r="84" spans="2:8" ht="30" hidden="1" x14ac:dyDescent="0.25">
      <c r="B84" s="51" t="s">
        <v>821</v>
      </c>
      <c r="C84" s="52" t="s">
        <v>822</v>
      </c>
      <c r="D84" s="53" t="s">
        <v>78</v>
      </c>
      <c r="E84" s="54">
        <v>16.39</v>
      </c>
      <c r="F84" s="54"/>
      <c r="G84" s="54">
        <v>16.39</v>
      </c>
      <c r="H84" s="31">
        <f t="shared" si="1"/>
        <v>9</v>
      </c>
    </row>
    <row r="85" spans="2:8" ht="30" hidden="1" x14ac:dyDescent="0.25">
      <c r="B85" s="51" t="s">
        <v>823</v>
      </c>
      <c r="C85" s="52" t="s">
        <v>824</v>
      </c>
      <c r="D85" s="53" t="s">
        <v>78</v>
      </c>
      <c r="E85" s="54">
        <v>20.02</v>
      </c>
      <c r="F85" s="54"/>
      <c r="G85" s="54">
        <v>20.02</v>
      </c>
      <c r="H85" s="31">
        <f t="shared" si="1"/>
        <v>9</v>
      </c>
    </row>
    <row r="86" spans="2:8" ht="30" hidden="1" x14ac:dyDescent="0.25">
      <c r="B86" s="51" t="s">
        <v>825</v>
      </c>
      <c r="C86" s="52" t="s">
        <v>826</v>
      </c>
      <c r="D86" s="53" t="s">
        <v>78</v>
      </c>
      <c r="E86" s="54">
        <v>21.54</v>
      </c>
      <c r="F86" s="54"/>
      <c r="G86" s="54">
        <v>21.54</v>
      </c>
      <c r="H86" s="31">
        <f t="shared" si="1"/>
        <v>9</v>
      </c>
    </row>
    <row r="87" spans="2:8" ht="30" hidden="1" x14ac:dyDescent="0.25">
      <c r="B87" s="51" t="s">
        <v>827</v>
      </c>
      <c r="C87" s="52" t="s">
        <v>828</v>
      </c>
      <c r="D87" s="53" t="s">
        <v>78</v>
      </c>
      <c r="E87" s="54">
        <v>24.17</v>
      </c>
      <c r="F87" s="54"/>
      <c r="G87" s="54">
        <v>24.17</v>
      </c>
      <c r="H87" s="31">
        <f t="shared" si="1"/>
        <v>9</v>
      </c>
    </row>
    <row r="88" spans="2:8" ht="30" hidden="1" x14ac:dyDescent="0.25">
      <c r="B88" s="51" t="s">
        <v>829</v>
      </c>
      <c r="C88" s="52" t="s">
        <v>830</v>
      </c>
      <c r="D88" s="53" t="s">
        <v>78</v>
      </c>
      <c r="E88" s="54">
        <v>26.1</v>
      </c>
      <c r="F88" s="54"/>
      <c r="G88" s="54">
        <v>26.1</v>
      </c>
      <c r="H88" s="31">
        <f t="shared" si="1"/>
        <v>9</v>
      </c>
    </row>
    <row r="89" spans="2:8" ht="30" hidden="1" x14ac:dyDescent="0.25">
      <c r="B89" s="51" t="s">
        <v>831</v>
      </c>
      <c r="C89" s="52" t="s">
        <v>832</v>
      </c>
      <c r="D89" s="53" t="s">
        <v>78</v>
      </c>
      <c r="E89" s="54">
        <v>26.7</v>
      </c>
      <c r="F89" s="54"/>
      <c r="G89" s="54">
        <v>26.7</v>
      </c>
      <c r="H89" s="31">
        <f t="shared" si="1"/>
        <v>9</v>
      </c>
    </row>
    <row r="90" spans="2:8" ht="30" hidden="1" x14ac:dyDescent="0.25">
      <c r="B90" s="51" t="s">
        <v>833</v>
      </c>
      <c r="C90" s="52" t="s">
        <v>834</v>
      </c>
      <c r="D90" s="53" t="s">
        <v>78</v>
      </c>
      <c r="E90" s="54">
        <v>28.72</v>
      </c>
      <c r="F90" s="54"/>
      <c r="G90" s="54">
        <v>28.72</v>
      </c>
      <c r="H90" s="31">
        <f t="shared" si="1"/>
        <v>9</v>
      </c>
    </row>
    <row r="91" spans="2:8" ht="30" hidden="1" x14ac:dyDescent="0.25">
      <c r="B91" s="51" t="s">
        <v>835</v>
      </c>
      <c r="C91" s="52" t="s">
        <v>836</v>
      </c>
      <c r="D91" s="53" t="s">
        <v>78</v>
      </c>
      <c r="E91" s="54">
        <v>32.22</v>
      </c>
      <c r="F91" s="54"/>
      <c r="G91" s="54">
        <v>32.22</v>
      </c>
      <c r="H91" s="31">
        <f t="shared" si="1"/>
        <v>9</v>
      </c>
    </row>
    <row r="92" spans="2:8" ht="30" hidden="1" x14ac:dyDescent="0.25">
      <c r="B92" s="51" t="s">
        <v>837</v>
      </c>
      <c r="C92" s="52" t="s">
        <v>838</v>
      </c>
      <c r="D92" s="53" t="s">
        <v>78</v>
      </c>
      <c r="E92" s="54">
        <v>34.799999999999997</v>
      </c>
      <c r="F92" s="54"/>
      <c r="G92" s="54">
        <v>34.799999999999997</v>
      </c>
      <c r="H92" s="31">
        <f t="shared" si="1"/>
        <v>9</v>
      </c>
    </row>
    <row r="93" spans="2:8" hidden="1" x14ac:dyDescent="0.25">
      <c r="B93" s="51" t="s">
        <v>839</v>
      </c>
      <c r="C93" s="52" t="s">
        <v>840</v>
      </c>
      <c r="D93" s="53" t="s">
        <v>38</v>
      </c>
      <c r="E93" s="54">
        <v>248.56</v>
      </c>
      <c r="F93" s="54"/>
      <c r="G93" s="54">
        <v>248.56</v>
      </c>
      <c r="H93" s="31">
        <f t="shared" si="1"/>
        <v>9</v>
      </c>
    </row>
    <row r="94" spans="2:8" hidden="1" x14ac:dyDescent="0.25">
      <c r="B94" s="51" t="s">
        <v>841</v>
      </c>
      <c r="C94" s="52" t="s">
        <v>842</v>
      </c>
      <c r="D94" s="53" t="s">
        <v>38</v>
      </c>
      <c r="E94" s="54">
        <v>374.85</v>
      </c>
      <c r="F94" s="54"/>
      <c r="G94" s="54">
        <v>374.85</v>
      </c>
      <c r="H94" s="31">
        <f t="shared" si="1"/>
        <v>9</v>
      </c>
    </row>
    <row r="95" spans="2:8" hidden="1" x14ac:dyDescent="0.25">
      <c r="B95" s="51" t="s">
        <v>843</v>
      </c>
      <c r="C95" s="52" t="s">
        <v>844</v>
      </c>
      <c r="D95" s="53" t="s">
        <v>38</v>
      </c>
      <c r="E95" s="54">
        <v>390.04</v>
      </c>
      <c r="F95" s="54"/>
      <c r="G95" s="54">
        <v>390.04</v>
      </c>
      <c r="H95" s="31">
        <f t="shared" si="1"/>
        <v>9</v>
      </c>
    </row>
    <row r="96" spans="2:8" hidden="1" x14ac:dyDescent="0.25">
      <c r="B96" s="51" t="s">
        <v>845</v>
      </c>
      <c r="C96" s="52" t="s">
        <v>846</v>
      </c>
      <c r="D96" s="53" t="s">
        <v>38</v>
      </c>
      <c r="E96" s="54">
        <v>420.72</v>
      </c>
      <c r="F96" s="54"/>
      <c r="G96" s="54">
        <v>420.72</v>
      </c>
      <c r="H96" s="31">
        <f t="shared" si="1"/>
        <v>9</v>
      </c>
    </row>
    <row r="97" spans="2:8" hidden="1" x14ac:dyDescent="0.25">
      <c r="B97" s="51" t="s">
        <v>847</v>
      </c>
      <c r="C97" s="52" t="s">
        <v>848</v>
      </c>
      <c r="D97" s="53" t="s">
        <v>38</v>
      </c>
      <c r="E97" s="54">
        <v>450.63</v>
      </c>
      <c r="F97" s="54"/>
      <c r="G97" s="54">
        <v>450.63</v>
      </c>
      <c r="H97" s="31">
        <f t="shared" si="1"/>
        <v>9</v>
      </c>
    </row>
    <row r="98" spans="2:8" hidden="1" x14ac:dyDescent="0.25">
      <c r="B98" s="51" t="s">
        <v>849</v>
      </c>
      <c r="C98" s="52" t="s">
        <v>850</v>
      </c>
      <c r="D98" s="53" t="s">
        <v>38</v>
      </c>
      <c r="E98" s="54">
        <v>501.7</v>
      </c>
      <c r="F98" s="54"/>
      <c r="G98" s="54">
        <v>501.7</v>
      </c>
      <c r="H98" s="31">
        <f t="shared" si="1"/>
        <v>9</v>
      </c>
    </row>
    <row r="99" spans="2:8" hidden="1" x14ac:dyDescent="0.25">
      <c r="B99" s="51" t="s">
        <v>851</v>
      </c>
      <c r="C99" s="52" t="s">
        <v>852</v>
      </c>
      <c r="D99" s="53" t="s">
        <v>38</v>
      </c>
      <c r="E99" s="54">
        <v>209.8</v>
      </c>
      <c r="F99" s="54"/>
      <c r="G99" s="54">
        <v>209.8</v>
      </c>
      <c r="H99" s="31">
        <f t="shared" si="1"/>
        <v>9</v>
      </c>
    </row>
    <row r="100" spans="2:8" ht="30" hidden="1" x14ac:dyDescent="0.25">
      <c r="B100" s="51" t="s">
        <v>853</v>
      </c>
      <c r="C100" s="52" t="s">
        <v>854</v>
      </c>
      <c r="D100" s="53" t="s">
        <v>723</v>
      </c>
      <c r="E100" s="54">
        <v>1673.44</v>
      </c>
      <c r="F100" s="54">
        <v>3780.13</v>
      </c>
      <c r="G100" s="54">
        <v>5453.57</v>
      </c>
      <c r="H100" s="31">
        <f t="shared" si="1"/>
        <v>9</v>
      </c>
    </row>
    <row r="101" spans="2:8" ht="30" hidden="1" x14ac:dyDescent="0.25">
      <c r="B101" s="51" t="s">
        <v>855</v>
      </c>
      <c r="C101" s="52" t="s">
        <v>856</v>
      </c>
      <c r="D101" s="53" t="s">
        <v>9</v>
      </c>
      <c r="E101" s="54">
        <v>6.95</v>
      </c>
      <c r="F101" s="54">
        <v>40.25</v>
      </c>
      <c r="G101" s="54">
        <v>47.2</v>
      </c>
      <c r="H101" s="31">
        <f t="shared" si="1"/>
        <v>9</v>
      </c>
    </row>
    <row r="102" spans="2:8" ht="30" hidden="1" x14ac:dyDescent="0.25">
      <c r="B102" s="51" t="s">
        <v>857</v>
      </c>
      <c r="C102" s="52" t="s">
        <v>858</v>
      </c>
      <c r="D102" s="53" t="s">
        <v>9</v>
      </c>
      <c r="E102" s="54">
        <v>189.35</v>
      </c>
      <c r="F102" s="54">
        <v>286.3</v>
      </c>
      <c r="G102" s="54">
        <v>475.65</v>
      </c>
      <c r="H102" s="31">
        <f t="shared" si="1"/>
        <v>9</v>
      </c>
    </row>
    <row r="103" spans="2:8" hidden="1" x14ac:dyDescent="0.25">
      <c r="B103" s="51" t="s">
        <v>859</v>
      </c>
      <c r="C103" s="52" t="s">
        <v>860</v>
      </c>
      <c r="D103" s="53"/>
      <c r="E103" s="54"/>
      <c r="F103" s="54"/>
      <c r="G103" s="54"/>
      <c r="H103" s="31">
        <f t="shared" si="1"/>
        <v>5</v>
      </c>
    </row>
    <row r="104" spans="2:8" ht="30" hidden="1" x14ac:dyDescent="0.25">
      <c r="B104" s="51" t="s">
        <v>861</v>
      </c>
      <c r="C104" s="52" t="s">
        <v>862</v>
      </c>
      <c r="D104" s="53" t="s">
        <v>78</v>
      </c>
      <c r="E104" s="54">
        <v>199.7</v>
      </c>
      <c r="F104" s="54">
        <v>8349.91</v>
      </c>
      <c r="G104" s="54">
        <v>8549.61</v>
      </c>
      <c r="H104" s="31">
        <f t="shared" si="1"/>
        <v>9</v>
      </c>
    </row>
    <row r="105" spans="2:8" hidden="1" x14ac:dyDescent="0.25">
      <c r="B105" s="51" t="s">
        <v>863</v>
      </c>
      <c r="C105" s="52" t="s">
        <v>864</v>
      </c>
      <c r="D105" s="53" t="s">
        <v>78</v>
      </c>
      <c r="E105" s="54">
        <v>199.7</v>
      </c>
      <c r="F105" s="54">
        <v>11184.76</v>
      </c>
      <c r="G105" s="54">
        <v>11384.46</v>
      </c>
      <c r="H105" s="31">
        <f t="shared" si="1"/>
        <v>9</v>
      </c>
    </row>
    <row r="106" spans="2:8" hidden="1" x14ac:dyDescent="0.25">
      <c r="B106" s="51" t="s">
        <v>865</v>
      </c>
      <c r="C106" s="52" t="s">
        <v>866</v>
      </c>
      <c r="D106" s="53" t="s">
        <v>78</v>
      </c>
      <c r="E106" s="54">
        <v>199.7</v>
      </c>
      <c r="F106" s="54">
        <v>9896.76</v>
      </c>
      <c r="G106" s="54">
        <v>10096.459999999999</v>
      </c>
      <c r="H106" s="31">
        <f t="shared" si="1"/>
        <v>9</v>
      </c>
    </row>
    <row r="107" spans="2:8" hidden="1" x14ac:dyDescent="0.25">
      <c r="B107" s="51" t="s">
        <v>867</v>
      </c>
      <c r="C107" s="52" t="s">
        <v>868</v>
      </c>
      <c r="D107" s="53" t="s">
        <v>78</v>
      </c>
      <c r="E107" s="54">
        <v>575.95000000000005</v>
      </c>
      <c r="F107" s="54">
        <v>23046.959999999999</v>
      </c>
      <c r="G107" s="54">
        <v>23622.91</v>
      </c>
      <c r="H107" s="31">
        <f t="shared" si="1"/>
        <v>9</v>
      </c>
    </row>
    <row r="108" spans="2:8" hidden="1" x14ac:dyDescent="0.25">
      <c r="B108" s="51" t="s">
        <v>869</v>
      </c>
      <c r="C108" s="52" t="s">
        <v>870</v>
      </c>
      <c r="D108" s="53" t="s">
        <v>78</v>
      </c>
      <c r="E108" s="54">
        <v>575.95000000000005</v>
      </c>
      <c r="F108" s="54">
        <v>35365.050000000003</v>
      </c>
      <c r="G108" s="54">
        <v>35941</v>
      </c>
      <c r="H108" s="31">
        <f t="shared" si="1"/>
        <v>9</v>
      </c>
    </row>
    <row r="109" spans="2:8" ht="30" hidden="1" x14ac:dyDescent="0.25">
      <c r="B109" s="51" t="s">
        <v>871</v>
      </c>
      <c r="C109" s="52" t="s">
        <v>872</v>
      </c>
      <c r="D109" s="53" t="s">
        <v>78</v>
      </c>
      <c r="E109" s="54">
        <v>575.95000000000005</v>
      </c>
      <c r="F109" s="54">
        <v>14019.64</v>
      </c>
      <c r="G109" s="54">
        <v>14595.59</v>
      </c>
      <c r="H109" s="31">
        <f t="shared" si="1"/>
        <v>9</v>
      </c>
    </row>
    <row r="110" spans="2:8" hidden="1" x14ac:dyDescent="0.25">
      <c r="B110" s="51" t="s">
        <v>873</v>
      </c>
      <c r="C110" s="52" t="s">
        <v>874</v>
      </c>
      <c r="D110" s="53" t="s">
        <v>78</v>
      </c>
      <c r="E110" s="54">
        <v>468.45</v>
      </c>
      <c r="F110" s="54">
        <v>16826.82</v>
      </c>
      <c r="G110" s="54">
        <v>17295.27</v>
      </c>
      <c r="H110" s="31">
        <f t="shared" si="1"/>
        <v>9</v>
      </c>
    </row>
    <row r="111" spans="2:8" ht="30" hidden="1" x14ac:dyDescent="0.25">
      <c r="B111" s="51" t="s">
        <v>875</v>
      </c>
      <c r="C111" s="52" t="s">
        <v>876</v>
      </c>
      <c r="D111" s="53" t="s">
        <v>78</v>
      </c>
      <c r="E111" s="54">
        <v>285.7</v>
      </c>
      <c r="F111" s="54">
        <v>27254.43</v>
      </c>
      <c r="G111" s="54">
        <v>27540.13</v>
      </c>
      <c r="H111" s="31">
        <f t="shared" si="1"/>
        <v>9</v>
      </c>
    </row>
    <row r="112" spans="2:8" hidden="1" x14ac:dyDescent="0.25">
      <c r="B112" s="51" t="s">
        <v>877</v>
      </c>
      <c r="C112" s="52" t="s">
        <v>878</v>
      </c>
      <c r="D112" s="53"/>
      <c r="E112" s="54"/>
      <c r="F112" s="54"/>
      <c r="G112" s="54"/>
      <c r="H112" s="31">
        <f t="shared" si="1"/>
        <v>5</v>
      </c>
    </row>
    <row r="113" spans="2:8" ht="45" hidden="1" x14ac:dyDescent="0.25">
      <c r="B113" s="51" t="s">
        <v>879</v>
      </c>
      <c r="C113" s="52" t="s">
        <v>880</v>
      </c>
      <c r="D113" s="53" t="s">
        <v>723</v>
      </c>
      <c r="E113" s="54">
        <v>8405.0300000000007</v>
      </c>
      <c r="F113" s="54"/>
      <c r="G113" s="54">
        <v>8405.0300000000007</v>
      </c>
      <c r="H113" s="31">
        <f t="shared" si="1"/>
        <v>9</v>
      </c>
    </row>
    <row r="114" spans="2:8" ht="45" hidden="1" x14ac:dyDescent="0.25">
      <c r="B114" s="51" t="s">
        <v>881</v>
      </c>
      <c r="C114" s="52" t="s">
        <v>882</v>
      </c>
      <c r="D114" s="53" t="s">
        <v>723</v>
      </c>
      <c r="E114" s="54">
        <v>12742.62</v>
      </c>
      <c r="F114" s="54"/>
      <c r="G114" s="54">
        <v>12742.62</v>
      </c>
      <c r="H114" s="31">
        <f t="shared" si="1"/>
        <v>9</v>
      </c>
    </row>
    <row r="115" spans="2:8" ht="45" hidden="1" x14ac:dyDescent="0.25">
      <c r="B115" s="51" t="s">
        <v>883</v>
      </c>
      <c r="C115" s="52" t="s">
        <v>884</v>
      </c>
      <c r="D115" s="53" t="s">
        <v>723</v>
      </c>
      <c r="E115" s="54">
        <v>12947.7</v>
      </c>
      <c r="F115" s="54"/>
      <c r="G115" s="54">
        <v>12947.7</v>
      </c>
      <c r="H115" s="31">
        <f t="shared" si="1"/>
        <v>9</v>
      </c>
    </row>
    <row r="116" spans="2:8" ht="30" hidden="1" x14ac:dyDescent="0.25">
      <c r="B116" s="51" t="s">
        <v>885</v>
      </c>
      <c r="C116" s="52" t="s">
        <v>886</v>
      </c>
      <c r="D116" s="53" t="s">
        <v>38</v>
      </c>
      <c r="E116" s="54">
        <v>694.04</v>
      </c>
      <c r="F116" s="54"/>
      <c r="G116" s="54">
        <v>694.04</v>
      </c>
      <c r="H116" s="31">
        <f t="shared" si="1"/>
        <v>9</v>
      </c>
    </row>
    <row r="117" spans="2:8" ht="30" hidden="1" x14ac:dyDescent="0.25">
      <c r="B117" s="51" t="s">
        <v>887</v>
      </c>
      <c r="C117" s="52" t="s">
        <v>888</v>
      </c>
      <c r="D117" s="53" t="s">
        <v>38</v>
      </c>
      <c r="E117" s="54">
        <v>487.58</v>
      </c>
      <c r="F117" s="54"/>
      <c r="G117" s="54">
        <v>487.58</v>
      </c>
      <c r="H117" s="31">
        <f t="shared" si="1"/>
        <v>9</v>
      </c>
    </row>
    <row r="118" spans="2:8" ht="30" hidden="1" x14ac:dyDescent="0.25">
      <c r="B118" s="51" t="s">
        <v>889</v>
      </c>
      <c r="C118" s="52" t="s">
        <v>890</v>
      </c>
      <c r="D118" s="53" t="s">
        <v>38</v>
      </c>
      <c r="E118" s="54">
        <v>1257.76</v>
      </c>
      <c r="F118" s="54"/>
      <c r="G118" s="54">
        <v>1257.76</v>
      </c>
      <c r="H118" s="31">
        <f t="shared" si="1"/>
        <v>9</v>
      </c>
    </row>
    <row r="119" spans="2:8" ht="30" hidden="1" x14ac:dyDescent="0.25">
      <c r="B119" s="51" t="s">
        <v>891</v>
      </c>
      <c r="C119" s="52" t="s">
        <v>892</v>
      </c>
      <c r="D119" s="53" t="s">
        <v>38</v>
      </c>
      <c r="E119" s="54">
        <v>1276.19</v>
      </c>
      <c r="F119" s="54"/>
      <c r="G119" s="54">
        <v>1276.19</v>
      </c>
      <c r="H119" s="31">
        <f t="shared" si="1"/>
        <v>9</v>
      </c>
    </row>
    <row r="120" spans="2:8" ht="30" hidden="1" x14ac:dyDescent="0.25">
      <c r="B120" s="51" t="s">
        <v>893</v>
      </c>
      <c r="C120" s="52" t="s">
        <v>894</v>
      </c>
      <c r="D120" s="53" t="s">
        <v>38</v>
      </c>
      <c r="E120" s="54">
        <v>1594.19</v>
      </c>
      <c r="F120" s="54"/>
      <c r="G120" s="54">
        <v>1594.19</v>
      </c>
      <c r="H120" s="31">
        <f t="shared" si="1"/>
        <v>9</v>
      </c>
    </row>
    <row r="121" spans="2:8" ht="30" hidden="1" x14ac:dyDescent="0.25">
      <c r="B121" s="51" t="s">
        <v>895</v>
      </c>
      <c r="C121" s="52" t="s">
        <v>896</v>
      </c>
      <c r="D121" s="53" t="s">
        <v>38</v>
      </c>
      <c r="E121" s="54">
        <v>2057.25</v>
      </c>
      <c r="F121" s="54"/>
      <c r="G121" s="54">
        <v>2057.25</v>
      </c>
      <c r="H121" s="31">
        <f t="shared" si="1"/>
        <v>9</v>
      </c>
    </row>
    <row r="122" spans="2:8" ht="30" hidden="1" x14ac:dyDescent="0.25">
      <c r="B122" s="51" t="s">
        <v>897</v>
      </c>
      <c r="C122" s="52" t="s">
        <v>898</v>
      </c>
      <c r="D122" s="53" t="s">
        <v>38</v>
      </c>
      <c r="E122" s="54">
        <v>2328.29</v>
      </c>
      <c r="F122" s="54"/>
      <c r="G122" s="54">
        <v>2328.29</v>
      </c>
      <c r="H122" s="31">
        <f t="shared" si="1"/>
        <v>9</v>
      </c>
    </row>
    <row r="123" spans="2:8" ht="30" hidden="1" x14ac:dyDescent="0.25">
      <c r="B123" s="51" t="s">
        <v>899</v>
      </c>
      <c r="C123" s="52" t="s">
        <v>900</v>
      </c>
      <c r="D123" s="53" t="s">
        <v>38</v>
      </c>
      <c r="E123" s="54">
        <v>2551.86</v>
      </c>
      <c r="F123" s="54"/>
      <c r="G123" s="54">
        <v>2551.86</v>
      </c>
      <c r="H123" s="31">
        <f t="shared" si="1"/>
        <v>9</v>
      </c>
    </row>
    <row r="124" spans="2:8" ht="30" hidden="1" x14ac:dyDescent="0.25">
      <c r="B124" s="51" t="s">
        <v>901</v>
      </c>
      <c r="C124" s="52" t="s">
        <v>902</v>
      </c>
      <c r="D124" s="53" t="s">
        <v>38</v>
      </c>
      <c r="E124" s="54">
        <v>3105.3</v>
      </c>
      <c r="F124" s="54"/>
      <c r="G124" s="54">
        <v>3105.3</v>
      </c>
      <c r="H124" s="31">
        <f t="shared" si="1"/>
        <v>9</v>
      </c>
    </row>
    <row r="125" spans="2:8" ht="45" hidden="1" x14ac:dyDescent="0.25">
      <c r="B125" s="51" t="s">
        <v>903</v>
      </c>
      <c r="C125" s="52" t="s">
        <v>904</v>
      </c>
      <c r="D125" s="53" t="s">
        <v>38</v>
      </c>
      <c r="E125" s="54">
        <v>348.77</v>
      </c>
      <c r="F125" s="54"/>
      <c r="G125" s="54">
        <v>348.77</v>
      </c>
      <c r="H125" s="31">
        <f t="shared" si="1"/>
        <v>9</v>
      </c>
    </row>
    <row r="126" spans="2:8" ht="30" hidden="1" x14ac:dyDescent="0.25">
      <c r="B126" s="51" t="s">
        <v>905</v>
      </c>
      <c r="C126" s="52" t="s">
        <v>906</v>
      </c>
      <c r="D126" s="53" t="s">
        <v>38</v>
      </c>
      <c r="E126" s="54">
        <v>1676.36</v>
      </c>
      <c r="F126" s="54"/>
      <c r="G126" s="54">
        <v>1676.36</v>
      </c>
      <c r="H126" s="31">
        <f t="shared" si="1"/>
        <v>9</v>
      </c>
    </row>
    <row r="127" spans="2:8" ht="30" hidden="1" x14ac:dyDescent="0.25">
      <c r="B127" s="51" t="s">
        <v>907</v>
      </c>
      <c r="C127" s="52" t="s">
        <v>908</v>
      </c>
      <c r="D127" s="53" t="s">
        <v>38</v>
      </c>
      <c r="E127" s="54">
        <v>6860.53</v>
      </c>
      <c r="F127" s="54"/>
      <c r="G127" s="54">
        <v>6860.53</v>
      </c>
      <c r="H127" s="31">
        <f t="shared" si="1"/>
        <v>9</v>
      </c>
    </row>
    <row r="128" spans="2:8" ht="30" hidden="1" x14ac:dyDescent="0.25">
      <c r="B128" s="51" t="s">
        <v>909</v>
      </c>
      <c r="C128" s="52" t="s">
        <v>910</v>
      </c>
      <c r="D128" s="53" t="s">
        <v>38</v>
      </c>
      <c r="E128" s="54">
        <v>351.79</v>
      </c>
      <c r="F128" s="54"/>
      <c r="G128" s="54">
        <v>351.79</v>
      </c>
      <c r="H128" s="31">
        <f t="shared" si="1"/>
        <v>9</v>
      </c>
    </row>
    <row r="129" spans="2:8" ht="30" hidden="1" x14ac:dyDescent="0.25">
      <c r="B129" s="51" t="s">
        <v>911</v>
      </c>
      <c r="C129" s="52" t="s">
        <v>912</v>
      </c>
      <c r="D129" s="53" t="s">
        <v>38</v>
      </c>
      <c r="E129" s="54">
        <v>452.3</v>
      </c>
      <c r="F129" s="54"/>
      <c r="G129" s="54">
        <v>452.3</v>
      </c>
      <c r="H129" s="31">
        <f t="shared" si="1"/>
        <v>9</v>
      </c>
    </row>
    <row r="130" spans="2:8" ht="30" hidden="1" x14ac:dyDescent="0.25">
      <c r="B130" s="51" t="s">
        <v>913</v>
      </c>
      <c r="C130" s="52" t="s">
        <v>914</v>
      </c>
      <c r="D130" s="53" t="s">
        <v>38</v>
      </c>
      <c r="E130" s="54">
        <v>585.94000000000005</v>
      </c>
      <c r="F130" s="54"/>
      <c r="G130" s="54">
        <v>585.94000000000005</v>
      </c>
      <c r="H130" s="31">
        <f t="shared" si="1"/>
        <v>9</v>
      </c>
    </row>
    <row r="131" spans="2:8" ht="30" hidden="1" x14ac:dyDescent="0.25">
      <c r="B131" s="51" t="s">
        <v>915</v>
      </c>
      <c r="C131" s="52" t="s">
        <v>916</v>
      </c>
      <c r="D131" s="53" t="s">
        <v>38</v>
      </c>
      <c r="E131" s="54">
        <v>327.61</v>
      </c>
      <c r="F131" s="54"/>
      <c r="G131" s="54">
        <v>327.61</v>
      </c>
      <c r="H131" s="31">
        <f t="shared" si="1"/>
        <v>9</v>
      </c>
    </row>
    <row r="132" spans="2:8" ht="30" hidden="1" x14ac:dyDescent="0.25">
      <c r="B132" s="51" t="s">
        <v>917</v>
      </c>
      <c r="C132" s="52" t="s">
        <v>918</v>
      </c>
      <c r="D132" s="53" t="s">
        <v>38</v>
      </c>
      <c r="E132" s="54">
        <v>538.75</v>
      </c>
      <c r="F132" s="54"/>
      <c r="G132" s="54">
        <v>538.75</v>
      </c>
      <c r="H132" s="31">
        <f t="shared" si="1"/>
        <v>9</v>
      </c>
    </row>
    <row r="133" spans="2:8" ht="30" hidden="1" x14ac:dyDescent="0.25">
      <c r="B133" s="51" t="s">
        <v>919</v>
      </c>
      <c r="C133" s="52" t="s">
        <v>920</v>
      </c>
      <c r="D133" s="53" t="s">
        <v>38</v>
      </c>
      <c r="E133" s="54">
        <v>797.91</v>
      </c>
      <c r="F133" s="54"/>
      <c r="G133" s="54">
        <v>797.91</v>
      </c>
      <c r="H133" s="31">
        <f t="shared" si="1"/>
        <v>9</v>
      </c>
    </row>
    <row r="134" spans="2:8" ht="30" hidden="1" x14ac:dyDescent="0.25">
      <c r="B134" s="51" t="s">
        <v>921</v>
      </c>
      <c r="C134" s="52" t="s">
        <v>922</v>
      </c>
      <c r="D134" s="53" t="s">
        <v>38</v>
      </c>
      <c r="E134" s="54">
        <v>1901.18</v>
      </c>
      <c r="F134" s="54"/>
      <c r="G134" s="54">
        <v>1901.18</v>
      </c>
      <c r="H134" s="31">
        <f t="shared" si="1"/>
        <v>9</v>
      </c>
    </row>
    <row r="135" spans="2:8" ht="30" hidden="1" x14ac:dyDescent="0.25">
      <c r="B135" s="51" t="s">
        <v>923</v>
      </c>
      <c r="C135" s="52" t="s">
        <v>924</v>
      </c>
      <c r="D135" s="53" t="s">
        <v>38</v>
      </c>
      <c r="E135" s="54">
        <v>2509.73</v>
      </c>
      <c r="F135" s="54"/>
      <c r="G135" s="54">
        <v>2509.73</v>
      </c>
      <c r="H135" s="31">
        <f t="shared" si="1"/>
        <v>9</v>
      </c>
    </row>
    <row r="136" spans="2:8" ht="30" hidden="1" x14ac:dyDescent="0.25">
      <c r="B136" s="51" t="s">
        <v>925</v>
      </c>
      <c r="C136" s="52" t="s">
        <v>926</v>
      </c>
      <c r="D136" s="53" t="s">
        <v>38</v>
      </c>
      <c r="E136" s="54">
        <v>2933.87</v>
      </c>
      <c r="F136" s="54"/>
      <c r="G136" s="54">
        <v>2933.87</v>
      </c>
      <c r="H136" s="31">
        <f t="shared" si="1"/>
        <v>9</v>
      </c>
    </row>
    <row r="137" spans="2:8" ht="30" hidden="1" x14ac:dyDescent="0.25">
      <c r="B137" s="51" t="s">
        <v>927</v>
      </c>
      <c r="C137" s="52" t="s">
        <v>928</v>
      </c>
      <c r="D137" s="53" t="s">
        <v>38</v>
      </c>
      <c r="E137" s="54">
        <v>778.2</v>
      </c>
      <c r="F137" s="54"/>
      <c r="G137" s="54">
        <v>778.2</v>
      </c>
      <c r="H137" s="31">
        <f t="shared" si="1"/>
        <v>9</v>
      </c>
    </row>
    <row r="138" spans="2:8" ht="30" hidden="1" x14ac:dyDescent="0.25">
      <c r="B138" s="51" t="s">
        <v>929</v>
      </c>
      <c r="C138" s="52" t="s">
        <v>930</v>
      </c>
      <c r="D138" s="53" t="s">
        <v>38</v>
      </c>
      <c r="E138" s="54">
        <v>421.85</v>
      </c>
      <c r="F138" s="54"/>
      <c r="G138" s="54">
        <v>421.85</v>
      </c>
      <c r="H138" s="31">
        <f t="shared" ref="H138:H201" si="2">LEN(B138)</f>
        <v>9</v>
      </c>
    </row>
    <row r="139" spans="2:8" ht="30" hidden="1" x14ac:dyDescent="0.25">
      <c r="B139" s="51" t="s">
        <v>931</v>
      </c>
      <c r="C139" s="52" t="s">
        <v>932</v>
      </c>
      <c r="D139" s="53" t="s">
        <v>38</v>
      </c>
      <c r="E139" s="54">
        <v>792.2</v>
      </c>
      <c r="F139" s="54"/>
      <c r="G139" s="54">
        <v>792.2</v>
      </c>
      <c r="H139" s="31">
        <f t="shared" si="2"/>
        <v>9</v>
      </c>
    </row>
    <row r="140" spans="2:8" ht="30" hidden="1" x14ac:dyDescent="0.25">
      <c r="B140" s="51" t="s">
        <v>933</v>
      </c>
      <c r="C140" s="52" t="s">
        <v>934</v>
      </c>
      <c r="D140" s="53" t="s">
        <v>38</v>
      </c>
      <c r="E140" s="54">
        <v>842.16</v>
      </c>
      <c r="F140" s="54"/>
      <c r="G140" s="54">
        <v>842.16</v>
      </c>
      <c r="H140" s="31">
        <f t="shared" si="2"/>
        <v>9</v>
      </c>
    </row>
    <row r="141" spans="2:8" ht="30" hidden="1" x14ac:dyDescent="0.25">
      <c r="B141" s="51" t="s">
        <v>935</v>
      </c>
      <c r="C141" s="52" t="s">
        <v>936</v>
      </c>
      <c r="D141" s="53" t="s">
        <v>38</v>
      </c>
      <c r="E141" s="54">
        <v>614.22</v>
      </c>
      <c r="F141" s="54"/>
      <c r="G141" s="54">
        <v>614.22</v>
      </c>
      <c r="H141" s="31">
        <f t="shared" si="2"/>
        <v>9</v>
      </c>
    </row>
    <row r="142" spans="2:8" ht="30" hidden="1" x14ac:dyDescent="0.25">
      <c r="B142" s="51" t="s">
        <v>937</v>
      </c>
      <c r="C142" s="52" t="s">
        <v>938</v>
      </c>
      <c r="D142" s="53" t="s">
        <v>38</v>
      </c>
      <c r="E142" s="54">
        <v>972.6</v>
      </c>
      <c r="F142" s="54"/>
      <c r="G142" s="54">
        <v>972.6</v>
      </c>
      <c r="H142" s="31">
        <f t="shared" si="2"/>
        <v>9</v>
      </c>
    </row>
    <row r="143" spans="2:8" ht="30" hidden="1" x14ac:dyDescent="0.25">
      <c r="B143" s="51" t="s">
        <v>939</v>
      </c>
      <c r="C143" s="52" t="s">
        <v>940</v>
      </c>
      <c r="D143" s="53" t="s">
        <v>38</v>
      </c>
      <c r="E143" s="54">
        <v>2730.32</v>
      </c>
      <c r="F143" s="54"/>
      <c r="G143" s="54">
        <v>2730.32</v>
      </c>
      <c r="H143" s="31">
        <f t="shared" si="2"/>
        <v>9</v>
      </c>
    </row>
    <row r="144" spans="2:8" ht="30" hidden="1" x14ac:dyDescent="0.25">
      <c r="B144" s="51" t="s">
        <v>941</v>
      </c>
      <c r="C144" s="52" t="s">
        <v>942</v>
      </c>
      <c r="D144" s="53" t="s">
        <v>38</v>
      </c>
      <c r="E144" s="54">
        <v>1748.59</v>
      </c>
      <c r="F144" s="54"/>
      <c r="G144" s="54">
        <v>1748.59</v>
      </c>
      <c r="H144" s="31">
        <f t="shared" si="2"/>
        <v>9</v>
      </c>
    </row>
    <row r="145" spans="2:8" ht="30" hidden="1" x14ac:dyDescent="0.25">
      <c r="B145" s="51" t="s">
        <v>943</v>
      </c>
      <c r="C145" s="52" t="s">
        <v>944</v>
      </c>
      <c r="D145" s="53" t="s">
        <v>38</v>
      </c>
      <c r="E145" s="54">
        <v>1970.32</v>
      </c>
      <c r="F145" s="54"/>
      <c r="G145" s="54">
        <v>1970.32</v>
      </c>
      <c r="H145" s="31">
        <f t="shared" si="2"/>
        <v>9</v>
      </c>
    </row>
    <row r="146" spans="2:8" ht="30" hidden="1" x14ac:dyDescent="0.25">
      <c r="B146" s="51" t="s">
        <v>945</v>
      </c>
      <c r="C146" s="52" t="s">
        <v>946</v>
      </c>
      <c r="D146" s="53" t="s">
        <v>38</v>
      </c>
      <c r="E146" s="54">
        <v>2497.6</v>
      </c>
      <c r="F146" s="54"/>
      <c r="G146" s="54">
        <v>2497.6</v>
      </c>
      <c r="H146" s="31">
        <f t="shared" si="2"/>
        <v>9</v>
      </c>
    </row>
    <row r="147" spans="2:8" ht="30" hidden="1" x14ac:dyDescent="0.25">
      <c r="B147" s="51" t="s">
        <v>947</v>
      </c>
      <c r="C147" s="52" t="s">
        <v>948</v>
      </c>
      <c r="D147" s="53" t="s">
        <v>38</v>
      </c>
      <c r="E147" s="54">
        <v>2627.48</v>
      </c>
      <c r="F147" s="54"/>
      <c r="G147" s="54">
        <v>2627.48</v>
      </c>
      <c r="H147" s="31">
        <f t="shared" si="2"/>
        <v>9</v>
      </c>
    </row>
    <row r="148" spans="2:8" ht="30" hidden="1" x14ac:dyDescent="0.25">
      <c r="B148" s="51" t="s">
        <v>949</v>
      </c>
      <c r="C148" s="52" t="s">
        <v>950</v>
      </c>
      <c r="D148" s="53" t="s">
        <v>38</v>
      </c>
      <c r="E148" s="54">
        <v>495.04</v>
      </c>
      <c r="F148" s="54"/>
      <c r="G148" s="54">
        <v>495.04</v>
      </c>
      <c r="H148" s="31">
        <f t="shared" si="2"/>
        <v>9</v>
      </c>
    </row>
    <row r="149" spans="2:8" ht="30" hidden="1" x14ac:dyDescent="0.25">
      <c r="B149" s="51" t="s">
        <v>951</v>
      </c>
      <c r="C149" s="52" t="s">
        <v>952</v>
      </c>
      <c r="D149" s="53" t="s">
        <v>38</v>
      </c>
      <c r="E149" s="54">
        <v>842.51</v>
      </c>
      <c r="F149" s="54"/>
      <c r="G149" s="54">
        <v>842.51</v>
      </c>
      <c r="H149" s="31">
        <f t="shared" si="2"/>
        <v>9</v>
      </c>
    </row>
    <row r="150" spans="2:8" ht="30" hidden="1" x14ac:dyDescent="0.25">
      <c r="B150" s="51" t="s">
        <v>953</v>
      </c>
      <c r="C150" s="52" t="s">
        <v>954</v>
      </c>
      <c r="D150" s="53" t="s">
        <v>38</v>
      </c>
      <c r="E150" s="54">
        <v>1311.4</v>
      </c>
      <c r="F150" s="54"/>
      <c r="G150" s="54">
        <v>1311.4</v>
      </c>
      <c r="H150" s="31">
        <f t="shared" si="2"/>
        <v>9</v>
      </c>
    </row>
    <row r="151" spans="2:8" ht="30" hidden="1" x14ac:dyDescent="0.25">
      <c r="B151" s="51" t="s">
        <v>955</v>
      </c>
      <c r="C151" s="52" t="s">
        <v>956</v>
      </c>
      <c r="D151" s="53" t="s">
        <v>38</v>
      </c>
      <c r="E151" s="54">
        <v>1496.07</v>
      </c>
      <c r="F151" s="54"/>
      <c r="G151" s="54">
        <v>1496.07</v>
      </c>
      <c r="H151" s="31">
        <f t="shared" si="2"/>
        <v>9</v>
      </c>
    </row>
    <row r="152" spans="2:8" ht="30" hidden="1" x14ac:dyDescent="0.25">
      <c r="B152" s="51" t="s">
        <v>957</v>
      </c>
      <c r="C152" s="52" t="s">
        <v>958</v>
      </c>
      <c r="D152" s="53" t="s">
        <v>38</v>
      </c>
      <c r="E152" s="54">
        <v>2648.36</v>
      </c>
      <c r="F152" s="54"/>
      <c r="G152" s="54">
        <v>2648.36</v>
      </c>
      <c r="H152" s="31">
        <f t="shared" si="2"/>
        <v>9</v>
      </c>
    </row>
    <row r="153" spans="2:8" ht="30" hidden="1" x14ac:dyDescent="0.25">
      <c r="B153" s="51" t="s">
        <v>959</v>
      </c>
      <c r="C153" s="52" t="s">
        <v>960</v>
      </c>
      <c r="D153" s="53" t="s">
        <v>38</v>
      </c>
      <c r="E153" s="54">
        <v>1099.54</v>
      </c>
      <c r="F153" s="54"/>
      <c r="G153" s="54">
        <v>1099.54</v>
      </c>
      <c r="H153" s="31">
        <f t="shared" si="2"/>
        <v>9</v>
      </c>
    </row>
    <row r="154" spans="2:8" hidden="1" x14ac:dyDescent="0.25">
      <c r="B154" s="51" t="s">
        <v>961</v>
      </c>
      <c r="C154" s="52" t="s">
        <v>962</v>
      </c>
      <c r="D154" s="53" t="s">
        <v>21</v>
      </c>
      <c r="E154" s="54">
        <v>1824.74</v>
      </c>
      <c r="F154" s="54"/>
      <c r="G154" s="54">
        <v>1824.74</v>
      </c>
      <c r="H154" s="31">
        <f t="shared" si="2"/>
        <v>9</v>
      </c>
    </row>
    <row r="155" spans="2:8" hidden="1" x14ac:dyDescent="0.25">
      <c r="B155" s="51" t="s">
        <v>963</v>
      </c>
      <c r="C155" s="52" t="s">
        <v>964</v>
      </c>
      <c r="D155" s="53" t="s">
        <v>21</v>
      </c>
      <c r="E155" s="54">
        <v>2278.98</v>
      </c>
      <c r="F155" s="54"/>
      <c r="G155" s="54">
        <v>2278.98</v>
      </c>
      <c r="H155" s="31">
        <f t="shared" si="2"/>
        <v>9</v>
      </c>
    </row>
    <row r="156" spans="2:8" hidden="1" x14ac:dyDescent="0.25">
      <c r="B156" s="51" t="s">
        <v>965</v>
      </c>
      <c r="C156" s="52" t="s">
        <v>966</v>
      </c>
      <c r="D156" s="53" t="s">
        <v>38</v>
      </c>
      <c r="E156" s="54">
        <v>86.45</v>
      </c>
      <c r="F156" s="54"/>
      <c r="G156" s="54">
        <v>86.45</v>
      </c>
      <c r="H156" s="31">
        <f t="shared" si="2"/>
        <v>9</v>
      </c>
    </row>
    <row r="157" spans="2:8" hidden="1" x14ac:dyDescent="0.25">
      <c r="B157" s="51" t="s">
        <v>967</v>
      </c>
      <c r="C157" s="52" t="s">
        <v>968</v>
      </c>
      <c r="D157" s="53" t="s">
        <v>38</v>
      </c>
      <c r="E157" s="54">
        <v>204.21</v>
      </c>
      <c r="F157" s="54"/>
      <c r="G157" s="54">
        <v>204.21</v>
      </c>
      <c r="H157" s="31">
        <f t="shared" si="2"/>
        <v>9</v>
      </c>
    </row>
    <row r="158" spans="2:8" ht="45" hidden="1" x14ac:dyDescent="0.25">
      <c r="B158" s="51" t="s">
        <v>969</v>
      </c>
      <c r="C158" s="52" t="s">
        <v>970</v>
      </c>
      <c r="D158" s="53" t="s">
        <v>723</v>
      </c>
      <c r="E158" s="54">
        <v>4020.78</v>
      </c>
      <c r="F158" s="54"/>
      <c r="G158" s="54">
        <v>4020.78</v>
      </c>
      <c r="H158" s="31">
        <f t="shared" si="2"/>
        <v>9</v>
      </c>
    </row>
    <row r="159" spans="2:8" hidden="1" x14ac:dyDescent="0.25">
      <c r="B159" s="51" t="s">
        <v>971</v>
      </c>
      <c r="C159" s="52" t="s">
        <v>972</v>
      </c>
      <c r="D159" s="53" t="s">
        <v>425</v>
      </c>
      <c r="E159" s="54">
        <v>514.42999999999995</v>
      </c>
      <c r="F159" s="54"/>
      <c r="G159" s="54">
        <v>514.42999999999995</v>
      </c>
      <c r="H159" s="31">
        <f t="shared" si="2"/>
        <v>9</v>
      </c>
    </row>
    <row r="160" spans="2:8" ht="30" hidden="1" x14ac:dyDescent="0.25">
      <c r="B160" s="51" t="s">
        <v>973</v>
      </c>
      <c r="C160" s="52" t="s">
        <v>974</v>
      </c>
      <c r="D160" s="53" t="s">
        <v>425</v>
      </c>
      <c r="E160" s="54">
        <v>381.25</v>
      </c>
      <c r="F160" s="54"/>
      <c r="G160" s="54">
        <v>381.25</v>
      </c>
      <c r="H160" s="31">
        <f t="shared" si="2"/>
        <v>9</v>
      </c>
    </row>
    <row r="161" spans="2:8" hidden="1" x14ac:dyDescent="0.25">
      <c r="B161" s="51" t="s">
        <v>975</v>
      </c>
      <c r="C161" s="52" t="s">
        <v>976</v>
      </c>
      <c r="D161" s="53" t="s">
        <v>425</v>
      </c>
      <c r="E161" s="54">
        <v>349.33</v>
      </c>
      <c r="F161" s="54"/>
      <c r="G161" s="54">
        <v>349.33</v>
      </c>
      <c r="H161" s="31">
        <f t="shared" si="2"/>
        <v>9</v>
      </c>
    </row>
    <row r="162" spans="2:8" hidden="1" x14ac:dyDescent="0.25">
      <c r="B162" s="51" t="s">
        <v>977</v>
      </c>
      <c r="C162" s="52" t="s">
        <v>978</v>
      </c>
      <c r="D162" s="53" t="s">
        <v>425</v>
      </c>
      <c r="E162" s="54">
        <v>331.11</v>
      </c>
      <c r="F162" s="54"/>
      <c r="G162" s="54">
        <v>331.11</v>
      </c>
      <c r="H162" s="31">
        <f t="shared" si="2"/>
        <v>9</v>
      </c>
    </row>
    <row r="163" spans="2:8" hidden="1" x14ac:dyDescent="0.25">
      <c r="B163" s="51" t="s">
        <v>979</v>
      </c>
      <c r="C163" s="52" t="s">
        <v>980</v>
      </c>
      <c r="D163" s="53" t="s">
        <v>78</v>
      </c>
      <c r="E163" s="54">
        <v>2977.27</v>
      </c>
      <c r="F163" s="54"/>
      <c r="G163" s="54">
        <v>2977.27</v>
      </c>
      <c r="H163" s="31">
        <f t="shared" si="2"/>
        <v>9</v>
      </c>
    </row>
    <row r="164" spans="2:8" ht="30" hidden="1" x14ac:dyDescent="0.25">
      <c r="B164" s="51" t="s">
        <v>981</v>
      </c>
      <c r="C164" s="52" t="s">
        <v>982</v>
      </c>
      <c r="D164" s="53" t="s">
        <v>532</v>
      </c>
      <c r="E164" s="54">
        <v>3330.51</v>
      </c>
      <c r="F164" s="54"/>
      <c r="G164" s="54">
        <v>3330.51</v>
      </c>
      <c r="H164" s="31">
        <f t="shared" si="2"/>
        <v>9</v>
      </c>
    </row>
    <row r="165" spans="2:8" ht="30" hidden="1" x14ac:dyDescent="0.25">
      <c r="B165" s="51" t="s">
        <v>983</v>
      </c>
      <c r="C165" s="52" t="s">
        <v>984</v>
      </c>
      <c r="D165" s="53" t="s">
        <v>78</v>
      </c>
      <c r="E165" s="54">
        <v>306.77999999999997</v>
      </c>
      <c r="F165" s="54"/>
      <c r="G165" s="54">
        <v>306.77999999999997</v>
      </c>
      <c r="H165" s="31">
        <f t="shared" si="2"/>
        <v>9</v>
      </c>
    </row>
    <row r="166" spans="2:8" ht="30" hidden="1" x14ac:dyDescent="0.25">
      <c r="B166" s="51" t="s">
        <v>985</v>
      </c>
      <c r="C166" s="52" t="s">
        <v>986</v>
      </c>
      <c r="D166" s="53" t="s">
        <v>21</v>
      </c>
      <c r="E166" s="54">
        <v>2797.22</v>
      </c>
      <c r="F166" s="54"/>
      <c r="G166" s="54">
        <v>2797.22</v>
      </c>
      <c r="H166" s="31">
        <f t="shared" si="2"/>
        <v>9</v>
      </c>
    </row>
    <row r="167" spans="2:8" ht="30" hidden="1" x14ac:dyDescent="0.25">
      <c r="B167" s="51" t="s">
        <v>987</v>
      </c>
      <c r="C167" s="52" t="s">
        <v>988</v>
      </c>
      <c r="D167" s="53" t="s">
        <v>78</v>
      </c>
      <c r="E167" s="54">
        <v>1252.28</v>
      </c>
      <c r="F167" s="54">
        <v>483.55</v>
      </c>
      <c r="G167" s="54">
        <v>1735.83</v>
      </c>
      <c r="H167" s="31">
        <f t="shared" si="2"/>
        <v>9</v>
      </c>
    </row>
    <row r="168" spans="2:8" hidden="1" x14ac:dyDescent="0.25">
      <c r="B168" s="51" t="s">
        <v>989</v>
      </c>
      <c r="C168" s="52" t="s">
        <v>990</v>
      </c>
      <c r="D168" s="53" t="s">
        <v>78</v>
      </c>
      <c r="E168" s="54">
        <v>1108.54</v>
      </c>
      <c r="F168" s="54"/>
      <c r="G168" s="54">
        <v>1108.54</v>
      </c>
      <c r="H168" s="31">
        <f t="shared" si="2"/>
        <v>9</v>
      </c>
    </row>
    <row r="169" spans="2:8" hidden="1" x14ac:dyDescent="0.25">
      <c r="B169" s="51" t="s">
        <v>991</v>
      </c>
      <c r="C169" s="52" t="s">
        <v>992</v>
      </c>
      <c r="D169" s="53" t="s">
        <v>78</v>
      </c>
      <c r="E169" s="54">
        <v>4269.8500000000004</v>
      </c>
      <c r="F169" s="54"/>
      <c r="G169" s="54">
        <v>4269.8500000000004</v>
      </c>
      <c r="H169" s="31">
        <f t="shared" si="2"/>
        <v>9</v>
      </c>
    </row>
    <row r="170" spans="2:8" hidden="1" x14ac:dyDescent="0.25">
      <c r="B170" s="51" t="s">
        <v>993</v>
      </c>
      <c r="C170" s="52" t="s">
        <v>994</v>
      </c>
      <c r="D170" s="53" t="s">
        <v>78</v>
      </c>
      <c r="E170" s="54">
        <v>4892.5</v>
      </c>
      <c r="F170" s="54"/>
      <c r="G170" s="54">
        <v>4892.5</v>
      </c>
      <c r="H170" s="31">
        <f t="shared" si="2"/>
        <v>9</v>
      </c>
    </row>
    <row r="171" spans="2:8" hidden="1" x14ac:dyDescent="0.25">
      <c r="B171" s="51" t="s">
        <v>995</v>
      </c>
      <c r="C171" s="52" t="s">
        <v>996</v>
      </c>
      <c r="D171" s="53" t="s">
        <v>78</v>
      </c>
      <c r="E171" s="54">
        <v>5818.25</v>
      </c>
      <c r="F171" s="54"/>
      <c r="G171" s="54">
        <v>5818.25</v>
      </c>
      <c r="H171" s="31">
        <f t="shared" si="2"/>
        <v>9</v>
      </c>
    </row>
    <row r="172" spans="2:8" hidden="1" x14ac:dyDescent="0.25">
      <c r="B172" s="51" t="s">
        <v>997</v>
      </c>
      <c r="C172" s="52" t="s">
        <v>998</v>
      </c>
      <c r="D172" s="53"/>
      <c r="E172" s="54"/>
      <c r="F172" s="54"/>
      <c r="G172" s="54"/>
      <c r="H172" s="31">
        <f t="shared" si="2"/>
        <v>2</v>
      </c>
    </row>
    <row r="173" spans="2:8" hidden="1" x14ac:dyDescent="0.25">
      <c r="B173" s="51" t="s">
        <v>999</v>
      </c>
      <c r="C173" s="52" t="s">
        <v>1000</v>
      </c>
      <c r="D173" s="53"/>
      <c r="E173" s="54"/>
      <c r="F173" s="54"/>
      <c r="G173" s="54"/>
      <c r="H173" s="31">
        <f t="shared" si="2"/>
        <v>5</v>
      </c>
    </row>
    <row r="174" spans="2:8" ht="30" hidden="1" x14ac:dyDescent="0.25">
      <c r="B174" s="51" t="s">
        <v>1001</v>
      </c>
      <c r="C174" s="52" t="s">
        <v>1002</v>
      </c>
      <c r="D174" s="53" t="s">
        <v>9</v>
      </c>
      <c r="E174" s="54">
        <v>427.1</v>
      </c>
      <c r="F174" s="54">
        <v>118.97</v>
      </c>
      <c r="G174" s="54">
        <v>546.07000000000005</v>
      </c>
      <c r="H174" s="31">
        <f t="shared" si="2"/>
        <v>9</v>
      </c>
    </row>
    <row r="175" spans="2:8" hidden="1" x14ac:dyDescent="0.25">
      <c r="B175" s="51" t="s">
        <v>1003</v>
      </c>
      <c r="C175" s="52" t="s">
        <v>1004</v>
      </c>
      <c r="D175" s="53" t="s">
        <v>9</v>
      </c>
      <c r="E175" s="54">
        <v>691.41</v>
      </c>
      <c r="F175" s="54">
        <v>300.42</v>
      </c>
      <c r="G175" s="54">
        <v>991.83</v>
      </c>
      <c r="H175" s="31">
        <f t="shared" si="2"/>
        <v>9</v>
      </c>
    </row>
    <row r="176" spans="2:8" ht="30" hidden="1" x14ac:dyDescent="0.25">
      <c r="B176" s="51" t="s">
        <v>1005</v>
      </c>
      <c r="C176" s="52" t="s">
        <v>1006</v>
      </c>
      <c r="D176" s="53" t="s">
        <v>1007</v>
      </c>
      <c r="E176" s="54">
        <v>1161.8599999999999</v>
      </c>
      <c r="F176" s="54"/>
      <c r="G176" s="54">
        <v>1161.8599999999999</v>
      </c>
      <c r="H176" s="31">
        <f t="shared" si="2"/>
        <v>9</v>
      </c>
    </row>
    <row r="177" spans="2:8" hidden="1" x14ac:dyDescent="0.25">
      <c r="B177" s="51" t="s">
        <v>1008</v>
      </c>
      <c r="C177" s="52" t="s">
        <v>1009</v>
      </c>
      <c r="D177" s="53" t="s">
        <v>9</v>
      </c>
      <c r="E177" s="54">
        <v>15.95</v>
      </c>
      <c r="F177" s="54">
        <v>6.56</v>
      </c>
      <c r="G177" s="54">
        <v>22.51</v>
      </c>
      <c r="H177" s="31">
        <f t="shared" si="2"/>
        <v>9</v>
      </c>
    </row>
    <row r="178" spans="2:8" hidden="1" x14ac:dyDescent="0.25">
      <c r="B178" s="51" t="s">
        <v>1010</v>
      </c>
      <c r="C178" s="52" t="s">
        <v>1011</v>
      </c>
      <c r="D178" s="53"/>
      <c r="E178" s="54"/>
      <c r="F178" s="54"/>
      <c r="G178" s="54"/>
      <c r="H178" s="31">
        <f t="shared" si="2"/>
        <v>5</v>
      </c>
    </row>
    <row r="179" spans="2:8" ht="30" hidden="1" x14ac:dyDescent="0.25">
      <c r="B179" s="51" t="s">
        <v>1012</v>
      </c>
      <c r="C179" s="52" t="s">
        <v>1013</v>
      </c>
      <c r="D179" s="53" t="s">
        <v>1007</v>
      </c>
      <c r="E179" s="54">
        <v>816.51</v>
      </c>
      <c r="F179" s="54">
        <v>75.83</v>
      </c>
      <c r="G179" s="54">
        <v>892.34</v>
      </c>
      <c r="H179" s="31">
        <f t="shared" si="2"/>
        <v>9</v>
      </c>
    </row>
    <row r="180" spans="2:8" ht="30" hidden="1" x14ac:dyDescent="0.25">
      <c r="B180" s="51" t="s">
        <v>1014</v>
      </c>
      <c r="C180" s="52" t="s">
        <v>1015</v>
      </c>
      <c r="D180" s="53" t="s">
        <v>1007</v>
      </c>
      <c r="E180" s="54">
        <v>1365.65</v>
      </c>
      <c r="F180" s="54">
        <v>127.15</v>
      </c>
      <c r="G180" s="54">
        <v>1492.8</v>
      </c>
      <c r="H180" s="31">
        <f t="shared" si="2"/>
        <v>9</v>
      </c>
    </row>
    <row r="181" spans="2:8" ht="45" hidden="1" x14ac:dyDescent="0.25">
      <c r="B181" s="51" t="s">
        <v>1016</v>
      </c>
      <c r="C181" s="52" t="s">
        <v>1017</v>
      </c>
      <c r="D181" s="53" t="s">
        <v>1007</v>
      </c>
      <c r="E181" s="54">
        <v>1249.3499999999999</v>
      </c>
      <c r="F181" s="54">
        <v>127.15</v>
      </c>
      <c r="G181" s="54">
        <v>1376.5</v>
      </c>
      <c r="H181" s="31">
        <f t="shared" si="2"/>
        <v>9</v>
      </c>
    </row>
    <row r="182" spans="2:8" hidden="1" x14ac:dyDescent="0.25">
      <c r="B182" s="51" t="s">
        <v>1018</v>
      </c>
      <c r="C182" s="52" t="s">
        <v>1019</v>
      </c>
      <c r="D182" s="53" t="s">
        <v>1007</v>
      </c>
      <c r="E182" s="54">
        <v>843.99</v>
      </c>
      <c r="F182" s="54">
        <v>75.83</v>
      </c>
      <c r="G182" s="54">
        <v>919.82</v>
      </c>
      <c r="H182" s="31">
        <f t="shared" si="2"/>
        <v>9</v>
      </c>
    </row>
    <row r="183" spans="2:8" hidden="1" x14ac:dyDescent="0.25">
      <c r="B183" s="51" t="s">
        <v>1020</v>
      </c>
      <c r="C183" s="52" t="s">
        <v>1021</v>
      </c>
      <c r="D183" s="53" t="s">
        <v>1007</v>
      </c>
      <c r="E183" s="54">
        <v>872.87</v>
      </c>
      <c r="F183" s="54">
        <v>25.28</v>
      </c>
      <c r="G183" s="54">
        <v>898.15</v>
      </c>
      <c r="H183" s="31">
        <f t="shared" si="2"/>
        <v>9</v>
      </c>
    </row>
    <row r="184" spans="2:8" hidden="1" x14ac:dyDescent="0.25">
      <c r="B184" s="51" t="s">
        <v>1022</v>
      </c>
      <c r="C184" s="52" t="s">
        <v>1023</v>
      </c>
      <c r="D184" s="53"/>
      <c r="E184" s="54"/>
      <c r="F184" s="54"/>
      <c r="G184" s="54"/>
      <c r="H184" s="31">
        <f t="shared" si="2"/>
        <v>5</v>
      </c>
    </row>
    <row r="185" spans="2:8" hidden="1" x14ac:dyDescent="0.25">
      <c r="B185" s="51" t="s">
        <v>1024</v>
      </c>
      <c r="C185" s="52" t="s">
        <v>1025</v>
      </c>
      <c r="D185" s="53" t="s">
        <v>9</v>
      </c>
      <c r="E185" s="54">
        <v>0.56999999999999995</v>
      </c>
      <c r="F185" s="54">
        <v>1.86</v>
      </c>
      <c r="G185" s="54">
        <v>2.4300000000000002</v>
      </c>
      <c r="H185" s="31">
        <f t="shared" si="2"/>
        <v>9</v>
      </c>
    </row>
    <row r="186" spans="2:8" hidden="1" x14ac:dyDescent="0.25">
      <c r="B186" s="51" t="s">
        <v>1026</v>
      </c>
      <c r="C186" s="52" t="s">
        <v>1027</v>
      </c>
      <c r="D186" s="53" t="s">
        <v>9</v>
      </c>
      <c r="E186" s="54">
        <v>5.71</v>
      </c>
      <c r="F186" s="54">
        <v>18.329999999999998</v>
      </c>
      <c r="G186" s="54">
        <v>24.04</v>
      </c>
      <c r="H186" s="31">
        <f t="shared" si="2"/>
        <v>9</v>
      </c>
    </row>
    <row r="187" spans="2:8" ht="30" hidden="1" x14ac:dyDescent="0.25">
      <c r="B187" s="51" t="s">
        <v>1028</v>
      </c>
      <c r="C187" s="52" t="s">
        <v>1029</v>
      </c>
      <c r="D187" s="53" t="s">
        <v>9</v>
      </c>
      <c r="E187" s="54">
        <v>16.399999999999999</v>
      </c>
      <c r="F187" s="54">
        <v>27.32</v>
      </c>
      <c r="G187" s="54">
        <v>43.72</v>
      </c>
      <c r="H187" s="31">
        <f t="shared" si="2"/>
        <v>9</v>
      </c>
    </row>
    <row r="188" spans="2:8" hidden="1" x14ac:dyDescent="0.25">
      <c r="B188" s="51" t="s">
        <v>1030</v>
      </c>
      <c r="C188" s="52" t="s">
        <v>1031</v>
      </c>
      <c r="D188" s="53" t="s">
        <v>9</v>
      </c>
      <c r="E188" s="54">
        <v>55.16</v>
      </c>
      <c r="F188" s="54">
        <v>49.54</v>
      </c>
      <c r="G188" s="54">
        <v>104.7</v>
      </c>
      <c r="H188" s="31">
        <f t="shared" si="2"/>
        <v>9</v>
      </c>
    </row>
    <row r="189" spans="2:8" hidden="1" x14ac:dyDescent="0.25">
      <c r="B189" s="51" t="s">
        <v>1032</v>
      </c>
      <c r="C189" s="52" t="s">
        <v>1033</v>
      </c>
      <c r="D189" s="53" t="s">
        <v>9</v>
      </c>
      <c r="E189" s="54">
        <v>55.16</v>
      </c>
      <c r="F189" s="54">
        <v>49.21</v>
      </c>
      <c r="G189" s="54">
        <v>104.37</v>
      </c>
      <c r="H189" s="31">
        <f t="shared" si="2"/>
        <v>9</v>
      </c>
    </row>
    <row r="190" spans="2:8" ht="30" hidden="1" x14ac:dyDescent="0.25">
      <c r="B190" s="51" t="s">
        <v>1034</v>
      </c>
      <c r="C190" s="52" t="s">
        <v>1035</v>
      </c>
      <c r="D190" s="53" t="s">
        <v>1036</v>
      </c>
      <c r="E190" s="54">
        <v>44.29</v>
      </c>
      <c r="F190" s="54">
        <v>0.93</v>
      </c>
      <c r="G190" s="54">
        <v>45.22</v>
      </c>
      <c r="H190" s="31">
        <f t="shared" si="2"/>
        <v>9</v>
      </c>
    </row>
    <row r="191" spans="2:8" hidden="1" x14ac:dyDescent="0.25">
      <c r="B191" s="51" t="s">
        <v>1037</v>
      </c>
      <c r="C191" s="52" t="s">
        <v>1038</v>
      </c>
      <c r="D191" s="53" t="s">
        <v>9</v>
      </c>
      <c r="E191" s="54">
        <v>13.91</v>
      </c>
      <c r="F191" s="54">
        <v>3.71</v>
      </c>
      <c r="G191" s="54">
        <v>17.62</v>
      </c>
      <c r="H191" s="31">
        <f t="shared" si="2"/>
        <v>9</v>
      </c>
    </row>
    <row r="192" spans="2:8" hidden="1" x14ac:dyDescent="0.25">
      <c r="B192" s="51" t="s">
        <v>1039</v>
      </c>
      <c r="C192" s="52" t="s">
        <v>1040</v>
      </c>
      <c r="D192" s="53" t="s">
        <v>9</v>
      </c>
      <c r="E192" s="54">
        <v>93.83</v>
      </c>
      <c r="F192" s="54">
        <v>35.44</v>
      </c>
      <c r="G192" s="54">
        <v>129.27000000000001</v>
      </c>
      <c r="H192" s="31">
        <f t="shared" si="2"/>
        <v>9</v>
      </c>
    </row>
    <row r="193" spans="2:8" hidden="1" x14ac:dyDescent="0.25">
      <c r="B193" s="51" t="s">
        <v>1041</v>
      </c>
      <c r="C193" s="52" t="s">
        <v>1042</v>
      </c>
      <c r="D193" s="53" t="s">
        <v>9</v>
      </c>
      <c r="E193" s="54">
        <v>100.83</v>
      </c>
      <c r="F193" s="54">
        <v>35.44</v>
      </c>
      <c r="G193" s="54">
        <v>136.27000000000001</v>
      </c>
      <c r="H193" s="31">
        <f t="shared" si="2"/>
        <v>9</v>
      </c>
    </row>
    <row r="194" spans="2:8" ht="30" hidden="1" x14ac:dyDescent="0.25">
      <c r="B194" s="51" t="s">
        <v>1043</v>
      </c>
      <c r="C194" s="52" t="s">
        <v>1044</v>
      </c>
      <c r="D194" s="53" t="s">
        <v>21</v>
      </c>
      <c r="E194" s="54">
        <v>53.19</v>
      </c>
      <c r="F194" s="54">
        <v>40.869999999999997</v>
      </c>
      <c r="G194" s="54">
        <v>94.06</v>
      </c>
      <c r="H194" s="31">
        <f t="shared" si="2"/>
        <v>9</v>
      </c>
    </row>
    <row r="195" spans="2:8" hidden="1" x14ac:dyDescent="0.25">
      <c r="B195" s="51" t="s">
        <v>1045</v>
      </c>
      <c r="C195" s="52" t="s">
        <v>1046</v>
      </c>
      <c r="D195" s="53"/>
      <c r="E195" s="54"/>
      <c r="F195" s="54"/>
      <c r="G195" s="54"/>
      <c r="H195" s="31">
        <f t="shared" si="2"/>
        <v>5</v>
      </c>
    </row>
    <row r="196" spans="2:8" ht="30" hidden="1" x14ac:dyDescent="0.25">
      <c r="B196" s="51" t="s">
        <v>1047</v>
      </c>
      <c r="C196" s="52" t="s">
        <v>1048</v>
      </c>
      <c r="D196" s="53" t="s">
        <v>38</v>
      </c>
      <c r="E196" s="54"/>
      <c r="F196" s="54">
        <v>11.3</v>
      </c>
      <c r="G196" s="54">
        <v>11.3</v>
      </c>
      <c r="H196" s="31">
        <f t="shared" si="2"/>
        <v>9</v>
      </c>
    </row>
    <row r="197" spans="2:8" ht="30" hidden="1" x14ac:dyDescent="0.25">
      <c r="B197" s="51" t="s">
        <v>1049</v>
      </c>
      <c r="C197" s="52" t="s">
        <v>1050</v>
      </c>
      <c r="D197" s="53" t="s">
        <v>38</v>
      </c>
      <c r="E197" s="54"/>
      <c r="F197" s="54">
        <v>28.54</v>
      </c>
      <c r="G197" s="54">
        <v>28.54</v>
      </c>
      <c r="H197" s="31">
        <f t="shared" si="2"/>
        <v>9</v>
      </c>
    </row>
    <row r="198" spans="2:8" ht="30" hidden="1" x14ac:dyDescent="0.25">
      <c r="B198" s="51" t="s">
        <v>1051</v>
      </c>
      <c r="C198" s="52" t="s">
        <v>1052</v>
      </c>
      <c r="D198" s="53" t="s">
        <v>9</v>
      </c>
      <c r="E198" s="54"/>
      <c r="F198" s="54">
        <v>11.3</v>
      </c>
      <c r="G198" s="54">
        <v>11.3</v>
      </c>
      <c r="H198" s="31">
        <f t="shared" si="2"/>
        <v>9</v>
      </c>
    </row>
    <row r="199" spans="2:8" ht="30" hidden="1" x14ac:dyDescent="0.25">
      <c r="B199" s="51" t="s">
        <v>1053</v>
      </c>
      <c r="C199" s="52" t="s">
        <v>1054</v>
      </c>
      <c r="D199" s="53" t="s">
        <v>9</v>
      </c>
      <c r="E199" s="54"/>
      <c r="F199" s="54">
        <v>28.54</v>
      </c>
      <c r="G199" s="54">
        <v>28.54</v>
      </c>
      <c r="H199" s="31">
        <f t="shared" si="2"/>
        <v>9</v>
      </c>
    </row>
    <row r="200" spans="2:8" ht="30" hidden="1" x14ac:dyDescent="0.25">
      <c r="B200" s="51" t="s">
        <v>1055</v>
      </c>
      <c r="C200" s="52" t="s">
        <v>1056</v>
      </c>
      <c r="D200" s="53" t="s">
        <v>1007</v>
      </c>
      <c r="E200" s="54">
        <v>2296.3000000000002</v>
      </c>
      <c r="F200" s="54"/>
      <c r="G200" s="54">
        <v>2296.3000000000002</v>
      </c>
      <c r="H200" s="31">
        <f t="shared" si="2"/>
        <v>9</v>
      </c>
    </row>
    <row r="201" spans="2:8" hidden="1" x14ac:dyDescent="0.25">
      <c r="B201" s="51" t="s">
        <v>1057</v>
      </c>
      <c r="C201" s="52" t="s">
        <v>1058</v>
      </c>
      <c r="D201" s="53" t="s">
        <v>1059</v>
      </c>
      <c r="E201" s="54">
        <v>23.86</v>
      </c>
      <c r="F201" s="54">
        <v>4.46</v>
      </c>
      <c r="G201" s="54">
        <v>28.32</v>
      </c>
      <c r="H201" s="31">
        <f t="shared" si="2"/>
        <v>9</v>
      </c>
    </row>
    <row r="202" spans="2:8" ht="30" hidden="1" x14ac:dyDescent="0.25">
      <c r="B202" s="51" t="s">
        <v>1060</v>
      </c>
      <c r="C202" s="52" t="s">
        <v>1061</v>
      </c>
      <c r="D202" s="53" t="s">
        <v>1036</v>
      </c>
      <c r="E202" s="54">
        <v>17.440000000000001</v>
      </c>
      <c r="F202" s="54">
        <v>4.46</v>
      </c>
      <c r="G202" s="54">
        <v>21.9</v>
      </c>
      <c r="H202" s="31">
        <f t="shared" ref="H202:H265" si="3">LEN(B202)</f>
        <v>9</v>
      </c>
    </row>
    <row r="203" spans="2:8" hidden="1" x14ac:dyDescent="0.25">
      <c r="B203" s="51" t="s">
        <v>1062</v>
      </c>
      <c r="C203" s="52" t="s">
        <v>1063</v>
      </c>
      <c r="D203" s="53"/>
      <c r="E203" s="54"/>
      <c r="F203" s="54"/>
      <c r="G203" s="54"/>
      <c r="H203" s="31">
        <f t="shared" si="3"/>
        <v>5</v>
      </c>
    </row>
    <row r="204" spans="2:8" ht="30" hidden="1" x14ac:dyDescent="0.25">
      <c r="B204" s="51" t="s">
        <v>1064</v>
      </c>
      <c r="C204" s="52" t="s">
        <v>1065</v>
      </c>
      <c r="D204" s="53" t="s">
        <v>1007</v>
      </c>
      <c r="E204" s="54">
        <v>11490.89</v>
      </c>
      <c r="F204" s="54">
        <v>3158.1</v>
      </c>
      <c r="G204" s="54">
        <v>14648.99</v>
      </c>
      <c r="H204" s="31">
        <f t="shared" si="3"/>
        <v>9</v>
      </c>
    </row>
    <row r="205" spans="2:8" ht="30" hidden="1" x14ac:dyDescent="0.25">
      <c r="B205" s="51" t="s">
        <v>1066</v>
      </c>
      <c r="C205" s="52" t="s">
        <v>1067</v>
      </c>
      <c r="D205" s="53" t="s">
        <v>1007</v>
      </c>
      <c r="E205" s="54">
        <v>20965.64</v>
      </c>
      <c r="F205" s="54">
        <v>3158.1</v>
      </c>
      <c r="G205" s="54">
        <v>24123.74</v>
      </c>
      <c r="H205" s="31">
        <f t="shared" si="3"/>
        <v>9</v>
      </c>
    </row>
    <row r="206" spans="2:8" hidden="1" x14ac:dyDescent="0.25">
      <c r="B206" s="51" t="s">
        <v>1068</v>
      </c>
      <c r="C206" s="52" t="s">
        <v>1069</v>
      </c>
      <c r="D206" s="53"/>
      <c r="E206" s="54"/>
      <c r="F206" s="54"/>
      <c r="G206" s="54"/>
      <c r="H206" s="31">
        <f t="shared" si="3"/>
        <v>5</v>
      </c>
    </row>
    <row r="207" spans="2:8" hidden="1" x14ac:dyDescent="0.25">
      <c r="B207" s="51" t="s">
        <v>1070</v>
      </c>
      <c r="C207" s="52" t="s">
        <v>1071</v>
      </c>
      <c r="D207" s="53" t="s">
        <v>9</v>
      </c>
      <c r="E207" s="54">
        <v>820.34</v>
      </c>
      <c r="F207" s="54">
        <v>85.34</v>
      </c>
      <c r="G207" s="54">
        <v>905.68</v>
      </c>
      <c r="H207" s="31">
        <f t="shared" si="3"/>
        <v>9</v>
      </c>
    </row>
    <row r="208" spans="2:8" hidden="1" x14ac:dyDescent="0.25">
      <c r="B208" s="51" t="s">
        <v>1072</v>
      </c>
      <c r="C208" s="52" t="s">
        <v>1073</v>
      </c>
      <c r="D208" s="53" t="s">
        <v>9</v>
      </c>
      <c r="E208" s="54">
        <v>319.16000000000003</v>
      </c>
      <c r="F208" s="54">
        <v>24.04</v>
      </c>
      <c r="G208" s="54">
        <v>343.2</v>
      </c>
      <c r="H208" s="31">
        <f t="shared" si="3"/>
        <v>9</v>
      </c>
    </row>
    <row r="209" spans="2:8" hidden="1" x14ac:dyDescent="0.25">
      <c r="B209" s="51" t="s">
        <v>1074</v>
      </c>
      <c r="C209" s="52" t="s">
        <v>1075</v>
      </c>
      <c r="D209" s="53" t="s">
        <v>9</v>
      </c>
      <c r="E209" s="54">
        <v>145.18</v>
      </c>
      <c r="F209" s="54">
        <v>48.72</v>
      </c>
      <c r="G209" s="54">
        <v>193.9</v>
      </c>
      <c r="H209" s="31">
        <f t="shared" si="3"/>
        <v>9</v>
      </c>
    </row>
    <row r="210" spans="2:8" hidden="1" x14ac:dyDescent="0.25">
      <c r="B210" s="51" t="s">
        <v>1076</v>
      </c>
      <c r="C210" s="52" t="s">
        <v>1077</v>
      </c>
      <c r="D210" s="53"/>
      <c r="E210" s="54"/>
      <c r="F210" s="54"/>
      <c r="G210" s="54"/>
      <c r="H210" s="31">
        <f t="shared" si="3"/>
        <v>5</v>
      </c>
    </row>
    <row r="211" spans="2:8" ht="45" hidden="1" x14ac:dyDescent="0.25">
      <c r="B211" s="51" t="s">
        <v>1078</v>
      </c>
      <c r="C211" s="52" t="s">
        <v>1079</v>
      </c>
      <c r="D211" s="53" t="s">
        <v>9</v>
      </c>
      <c r="E211" s="54">
        <v>2.76</v>
      </c>
      <c r="F211" s="54">
        <v>4.6399999999999997</v>
      </c>
      <c r="G211" s="54">
        <v>7.4</v>
      </c>
      <c r="H211" s="31">
        <f t="shared" si="3"/>
        <v>9</v>
      </c>
    </row>
    <row r="212" spans="2:8" ht="45" hidden="1" x14ac:dyDescent="0.25">
      <c r="B212" s="51" t="s">
        <v>1080</v>
      </c>
      <c r="C212" s="52" t="s">
        <v>1081</v>
      </c>
      <c r="D212" s="53" t="s">
        <v>9</v>
      </c>
      <c r="E212" s="54">
        <v>5.17</v>
      </c>
      <c r="F212" s="54">
        <v>0.15</v>
      </c>
      <c r="G212" s="54">
        <v>5.32</v>
      </c>
      <c r="H212" s="31">
        <f t="shared" si="3"/>
        <v>9</v>
      </c>
    </row>
    <row r="213" spans="2:8" ht="45" hidden="1" x14ac:dyDescent="0.25">
      <c r="B213" s="51" t="s">
        <v>1082</v>
      </c>
      <c r="C213" s="52" t="s">
        <v>1083</v>
      </c>
      <c r="D213" s="53" t="s">
        <v>9</v>
      </c>
      <c r="E213" s="54">
        <v>5.67</v>
      </c>
      <c r="F213" s="54">
        <v>0.15</v>
      </c>
      <c r="G213" s="54">
        <v>5.82</v>
      </c>
      <c r="H213" s="31">
        <f t="shared" si="3"/>
        <v>9</v>
      </c>
    </row>
    <row r="214" spans="2:8" hidden="1" x14ac:dyDescent="0.25">
      <c r="B214" s="51" t="s">
        <v>1084</v>
      </c>
      <c r="C214" s="52" t="s">
        <v>1085</v>
      </c>
      <c r="D214" s="53" t="s">
        <v>21</v>
      </c>
      <c r="E214" s="54">
        <v>62.72</v>
      </c>
      <c r="F214" s="54">
        <v>8.36</v>
      </c>
      <c r="G214" s="54">
        <v>71.08</v>
      </c>
      <c r="H214" s="31">
        <f t="shared" si="3"/>
        <v>9</v>
      </c>
    </row>
    <row r="215" spans="2:8" ht="30" hidden="1" x14ac:dyDescent="0.25">
      <c r="B215" s="51" t="s">
        <v>1086</v>
      </c>
      <c r="C215" s="52" t="s">
        <v>1087</v>
      </c>
      <c r="D215" s="53" t="s">
        <v>21</v>
      </c>
      <c r="E215" s="54">
        <v>73.87</v>
      </c>
      <c r="F215" s="54">
        <v>9.84</v>
      </c>
      <c r="G215" s="54">
        <v>83.71</v>
      </c>
      <c r="H215" s="31">
        <f t="shared" si="3"/>
        <v>9</v>
      </c>
    </row>
    <row r="216" spans="2:8" hidden="1" x14ac:dyDescent="0.25">
      <c r="B216" s="51" t="s">
        <v>1088</v>
      </c>
      <c r="C216" s="52" t="s">
        <v>1089</v>
      </c>
      <c r="D216" s="53"/>
      <c r="E216" s="54"/>
      <c r="F216" s="54"/>
      <c r="G216" s="54"/>
      <c r="H216" s="31">
        <f t="shared" si="3"/>
        <v>5</v>
      </c>
    </row>
    <row r="217" spans="2:8" hidden="1" x14ac:dyDescent="0.25">
      <c r="B217" s="51" t="s">
        <v>1090</v>
      </c>
      <c r="C217" s="52" t="s">
        <v>1091</v>
      </c>
      <c r="D217" s="53" t="s">
        <v>9</v>
      </c>
      <c r="E217" s="54">
        <v>11.57</v>
      </c>
      <c r="F217" s="54">
        <v>5.35</v>
      </c>
      <c r="G217" s="54">
        <v>16.920000000000002</v>
      </c>
      <c r="H217" s="31">
        <f t="shared" si="3"/>
        <v>9</v>
      </c>
    </row>
    <row r="218" spans="2:8" hidden="1" x14ac:dyDescent="0.25">
      <c r="B218" s="51" t="s">
        <v>1092</v>
      </c>
      <c r="C218" s="52" t="s">
        <v>1093</v>
      </c>
      <c r="D218" s="53" t="s">
        <v>38</v>
      </c>
      <c r="E218" s="54">
        <v>1.05</v>
      </c>
      <c r="F218" s="54">
        <v>0.38</v>
      </c>
      <c r="G218" s="54">
        <v>1.43</v>
      </c>
      <c r="H218" s="31">
        <f t="shared" si="3"/>
        <v>9</v>
      </c>
    </row>
    <row r="219" spans="2:8" hidden="1" x14ac:dyDescent="0.25">
      <c r="B219" s="51" t="s">
        <v>1094</v>
      </c>
      <c r="C219" s="52" t="s">
        <v>1095</v>
      </c>
      <c r="D219" s="53" t="s">
        <v>38</v>
      </c>
      <c r="E219" s="54">
        <v>1.05</v>
      </c>
      <c r="F219" s="54">
        <v>0.38</v>
      </c>
      <c r="G219" s="54">
        <v>1.43</v>
      </c>
      <c r="H219" s="31">
        <f t="shared" si="3"/>
        <v>9</v>
      </c>
    </row>
    <row r="220" spans="2:8" hidden="1" x14ac:dyDescent="0.25">
      <c r="B220" s="51" t="s">
        <v>1096</v>
      </c>
      <c r="C220" s="52" t="s">
        <v>1097</v>
      </c>
      <c r="D220" s="53" t="s">
        <v>9</v>
      </c>
      <c r="E220" s="54">
        <v>0.95</v>
      </c>
      <c r="F220" s="54">
        <v>0.76</v>
      </c>
      <c r="G220" s="54">
        <v>1.71</v>
      </c>
      <c r="H220" s="31">
        <f t="shared" si="3"/>
        <v>9</v>
      </c>
    </row>
    <row r="221" spans="2:8" hidden="1" x14ac:dyDescent="0.25">
      <c r="B221" s="51" t="s">
        <v>1098</v>
      </c>
      <c r="C221" s="52" t="s">
        <v>1099</v>
      </c>
      <c r="D221" s="53"/>
      <c r="E221" s="54"/>
      <c r="F221" s="54"/>
      <c r="G221" s="54"/>
      <c r="H221" s="31">
        <f t="shared" si="3"/>
        <v>2</v>
      </c>
    </row>
    <row r="222" spans="2:8" hidden="1" x14ac:dyDescent="0.25">
      <c r="B222" s="51" t="s">
        <v>1100</v>
      </c>
      <c r="C222" s="52" t="s">
        <v>1101</v>
      </c>
      <c r="D222" s="53"/>
      <c r="E222" s="54"/>
      <c r="F222" s="54"/>
      <c r="G222" s="54"/>
      <c r="H222" s="31">
        <f t="shared" si="3"/>
        <v>5</v>
      </c>
    </row>
    <row r="223" spans="2:8" hidden="1" x14ac:dyDescent="0.25">
      <c r="B223" s="51" t="s">
        <v>634</v>
      </c>
      <c r="C223" s="52" t="s">
        <v>1102</v>
      </c>
      <c r="D223" s="53" t="s">
        <v>21</v>
      </c>
      <c r="E223" s="54"/>
      <c r="F223" s="54">
        <v>204.27</v>
      </c>
      <c r="G223" s="54">
        <v>204.27</v>
      </c>
      <c r="H223" s="31">
        <f t="shared" si="3"/>
        <v>9</v>
      </c>
    </row>
    <row r="224" spans="2:8" hidden="1" x14ac:dyDescent="0.25">
      <c r="B224" s="51" t="s">
        <v>1103</v>
      </c>
      <c r="C224" s="52" t="s">
        <v>1104</v>
      </c>
      <c r="D224" s="53" t="s">
        <v>21</v>
      </c>
      <c r="E224" s="54"/>
      <c r="F224" s="54">
        <v>371.4</v>
      </c>
      <c r="G224" s="54">
        <v>371.4</v>
      </c>
      <c r="H224" s="31">
        <f t="shared" si="3"/>
        <v>9</v>
      </c>
    </row>
    <row r="225" spans="2:8" ht="30" hidden="1" x14ac:dyDescent="0.25">
      <c r="B225" s="51" t="s">
        <v>1105</v>
      </c>
      <c r="C225" s="52" t="s">
        <v>1106</v>
      </c>
      <c r="D225" s="53" t="s">
        <v>9</v>
      </c>
      <c r="E225" s="54"/>
      <c r="F225" s="54">
        <v>27.86</v>
      </c>
      <c r="G225" s="54">
        <v>27.86</v>
      </c>
      <c r="H225" s="31">
        <f t="shared" si="3"/>
        <v>9</v>
      </c>
    </row>
    <row r="226" spans="2:8" ht="45" hidden="1" x14ac:dyDescent="0.25">
      <c r="B226" s="51" t="s">
        <v>1107</v>
      </c>
      <c r="C226" s="52" t="s">
        <v>1108</v>
      </c>
      <c r="D226" s="53" t="s">
        <v>21</v>
      </c>
      <c r="E226" s="54">
        <v>453.97</v>
      </c>
      <c r="F226" s="54">
        <v>111.42</v>
      </c>
      <c r="G226" s="54">
        <v>565.39</v>
      </c>
      <c r="H226" s="31">
        <f t="shared" si="3"/>
        <v>9</v>
      </c>
    </row>
    <row r="227" spans="2:8" ht="30" hidden="1" x14ac:dyDescent="0.25">
      <c r="B227" s="51" t="s">
        <v>1109</v>
      </c>
      <c r="C227" s="52" t="s">
        <v>1110</v>
      </c>
      <c r="D227" s="53" t="s">
        <v>21</v>
      </c>
      <c r="E227" s="54">
        <v>433.68</v>
      </c>
      <c r="F227" s="54">
        <v>111.42</v>
      </c>
      <c r="G227" s="54">
        <v>545.1</v>
      </c>
      <c r="H227" s="31">
        <f t="shared" si="3"/>
        <v>9</v>
      </c>
    </row>
    <row r="228" spans="2:8" ht="45" hidden="1" x14ac:dyDescent="0.25">
      <c r="B228" s="51" t="s">
        <v>1111</v>
      </c>
      <c r="C228" s="52" t="s">
        <v>1112</v>
      </c>
      <c r="D228" s="53" t="s">
        <v>21</v>
      </c>
      <c r="E228" s="54">
        <v>237.13</v>
      </c>
      <c r="F228" s="54">
        <v>74.28</v>
      </c>
      <c r="G228" s="54">
        <v>311.41000000000003</v>
      </c>
      <c r="H228" s="31">
        <f t="shared" si="3"/>
        <v>9</v>
      </c>
    </row>
    <row r="229" spans="2:8" ht="30" hidden="1" x14ac:dyDescent="0.25">
      <c r="B229" s="51" t="s">
        <v>1113</v>
      </c>
      <c r="C229" s="52" t="s">
        <v>1114</v>
      </c>
      <c r="D229" s="53" t="s">
        <v>21</v>
      </c>
      <c r="E229" s="54">
        <v>216.84</v>
      </c>
      <c r="F229" s="54">
        <v>74.28</v>
      </c>
      <c r="G229" s="54">
        <v>291.12</v>
      </c>
      <c r="H229" s="31">
        <f t="shared" si="3"/>
        <v>9</v>
      </c>
    </row>
    <row r="230" spans="2:8" ht="45" hidden="1" x14ac:dyDescent="0.25">
      <c r="B230" s="51" t="s">
        <v>1115</v>
      </c>
      <c r="C230" s="52" t="s">
        <v>1116</v>
      </c>
      <c r="D230" s="53" t="s">
        <v>9</v>
      </c>
      <c r="E230" s="54">
        <v>23.28</v>
      </c>
      <c r="F230" s="54">
        <v>7.43</v>
      </c>
      <c r="G230" s="54">
        <v>30.71</v>
      </c>
      <c r="H230" s="31">
        <f t="shared" si="3"/>
        <v>9</v>
      </c>
    </row>
    <row r="231" spans="2:8" ht="30" hidden="1" x14ac:dyDescent="0.25">
      <c r="B231" s="51" t="s">
        <v>1117</v>
      </c>
      <c r="C231" s="52" t="s">
        <v>1118</v>
      </c>
      <c r="D231" s="53" t="s">
        <v>9</v>
      </c>
      <c r="E231" s="54">
        <v>21.69</v>
      </c>
      <c r="F231" s="54">
        <v>7.43</v>
      </c>
      <c r="G231" s="54">
        <v>29.12</v>
      </c>
      <c r="H231" s="31">
        <f t="shared" si="3"/>
        <v>9</v>
      </c>
    </row>
    <row r="232" spans="2:8" ht="45" hidden="1" x14ac:dyDescent="0.25">
      <c r="B232" s="51" t="s">
        <v>1119</v>
      </c>
      <c r="C232" s="52" t="s">
        <v>1120</v>
      </c>
      <c r="D232" s="53" t="s">
        <v>21</v>
      </c>
      <c r="E232" s="54">
        <v>232.74</v>
      </c>
      <c r="F232" s="54">
        <v>74.28</v>
      </c>
      <c r="G232" s="54">
        <v>307.02</v>
      </c>
      <c r="H232" s="31">
        <f t="shared" si="3"/>
        <v>9</v>
      </c>
    </row>
    <row r="233" spans="2:8" ht="30" hidden="1" x14ac:dyDescent="0.25">
      <c r="B233" s="51" t="s">
        <v>1121</v>
      </c>
      <c r="C233" s="52" t="s">
        <v>1122</v>
      </c>
      <c r="D233" s="53" t="s">
        <v>21</v>
      </c>
      <c r="E233" s="54">
        <v>216.84</v>
      </c>
      <c r="F233" s="54">
        <v>74.28</v>
      </c>
      <c r="G233" s="54">
        <v>291.12</v>
      </c>
      <c r="H233" s="31">
        <f t="shared" si="3"/>
        <v>9</v>
      </c>
    </row>
    <row r="234" spans="2:8" hidden="1" x14ac:dyDescent="0.25">
      <c r="B234" s="51" t="s">
        <v>1123</v>
      </c>
      <c r="C234" s="52" t="s">
        <v>1124</v>
      </c>
      <c r="D234" s="53"/>
      <c r="E234" s="54"/>
      <c r="F234" s="54"/>
      <c r="G234" s="54"/>
      <c r="H234" s="31">
        <f t="shared" si="3"/>
        <v>5</v>
      </c>
    </row>
    <row r="235" spans="2:8" hidden="1" x14ac:dyDescent="0.25">
      <c r="B235" s="51" t="s">
        <v>1125</v>
      </c>
      <c r="C235" s="52" t="s">
        <v>1126</v>
      </c>
      <c r="D235" s="53" t="s">
        <v>21</v>
      </c>
      <c r="E235" s="54"/>
      <c r="F235" s="54">
        <v>111.42</v>
      </c>
      <c r="G235" s="54">
        <v>111.42</v>
      </c>
      <c r="H235" s="31">
        <f t="shared" si="3"/>
        <v>9</v>
      </c>
    </row>
    <row r="236" spans="2:8" ht="30" hidden="1" x14ac:dyDescent="0.25">
      <c r="B236" s="51" t="s">
        <v>1127</v>
      </c>
      <c r="C236" s="52" t="s">
        <v>1128</v>
      </c>
      <c r="D236" s="53" t="s">
        <v>21</v>
      </c>
      <c r="E236" s="54"/>
      <c r="F236" s="54">
        <v>74.28</v>
      </c>
      <c r="G236" s="54">
        <v>74.28</v>
      </c>
      <c r="H236" s="31">
        <f t="shared" si="3"/>
        <v>9</v>
      </c>
    </row>
    <row r="237" spans="2:8" hidden="1" x14ac:dyDescent="0.25">
      <c r="B237" s="51" t="s">
        <v>1129</v>
      </c>
      <c r="C237" s="52" t="s">
        <v>1130</v>
      </c>
      <c r="D237" s="53"/>
      <c r="E237" s="54"/>
      <c r="F237" s="54"/>
      <c r="G237" s="54"/>
      <c r="H237" s="31">
        <f t="shared" si="3"/>
        <v>5</v>
      </c>
    </row>
    <row r="238" spans="2:8" hidden="1" x14ac:dyDescent="0.25">
      <c r="B238" s="51" t="s">
        <v>1131</v>
      </c>
      <c r="C238" s="52" t="s">
        <v>1132</v>
      </c>
      <c r="D238" s="53" t="s">
        <v>9</v>
      </c>
      <c r="E238" s="54"/>
      <c r="F238" s="54">
        <v>2.79</v>
      </c>
      <c r="G238" s="54">
        <v>2.79</v>
      </c>
      <c r="H238" s="31">
        <f t="shared" si="3"/>
        <v>9</v>
      </c>
    </row>
    <row r="239" spans="2:8" ht="30" hidden="1" x14ac:dyDescent="0.25">
      <c r="B239" s="51" t="s">
        <v>1133</v>
      </c>
      <c r="C239" s="52" t="s">
        <v>1134</v>
      </c>
      <c r="D239" s="53" t="s">
        <v>9</v>
      </c>
      <c r="E239" s="54"/>
      <c r="F239" s="54">
        <v>5.57</v>
      </c>
      <c r="G239" s="54">
        <v>5.57</v>
      </c>
      <c r="H239" s="31">
        <f t="shared" si="3"/>
        <v>9</v>
      </c>
    </row>
    <row r="240" spans="2:8" hidden="1" x14ac:dyDescent="0.25">
      <c r="B240" s="51" t="s">
        <v>1135</v>
      </c>
      <c r="C240" s="52" t="s">
        <v>1136</v>
      </c>
      <c r="D240" s="53" t="s">
        <v>9</v>
      </c>
      <c r="E240" s="54"/>
      <c r="F240" s="54">
        <v>9.2899999999999991</v>
      </c>
      <c r="G240" s="54">
        <v>9.2899999999999991</v>
      </c>
      <c r="H240" s="31">
        <f t="shared" si="3"/>
        <v>9</v>
      </c>
    </row>
    <row r="241" spans="2:8" hidden="1" x14ac:dyDescent="0.25">
      <c r="B241" s="51" t="s">
        <v>1137</v>
      </c>
      <c r="C241" s="52" t="s">
        <v>1138</v>
      </c>
      <c r="D241" s="53"/>
      <c r="E241" s="54"/>
      <c r="F241" s="54"/>
      <c r="G241" s="54"/>
      <c r="H241" s="31">
        <f t="shared" si="3"/>
        <v>5</v>
      </c>
    </row>
    <row r="242" spans="2:8" ht="30" hidden="1" x14ac:dyDescent="0.25">
      <c r="B242" s="51" t="s">
        <v>1139</v>
      </c>
      <c r="C242" s="52" t="s">
        <v>1140</v>
      </c>
      <c r="D242" s="53" t="s">
        <v>9</v>
      </c>
      <c r="E242" s="54"/>
      <c r="F242" s="54">
        <v>11.14</v>
      </c>
      <c r="G242" s="54">
        <v>11.14</v>
      </c>
      <c r="H242" s="31">
        <f t="shared" si="3"/>
        <v>9</v>
      </c>
    </row>
    <row r="243" spans="2:8" ht="30" hidden="1" x14ac:dyDescent="0.25">
      <c r="B243" s="51" t="s">
        <v>1141</v>
      </c>
      <c r="C243" s="52" t="s">
        <v>1142</v>
      </c>
      <c r="D243" s="53" t="s">
        <v>9</v>
      </c>
      <c r="E243" s="54"/>
      <c r="F243" s="54">
        <v>9.2899999999999991</v>
      </c>
      <c r="G243" s="54">
        <v>9.2899999999999991</v>
      </c>
      <c r="H243" s="31">
        <f t="shared" si="3"/>
        <v>9</v>
      </c>
    </row>
    <row r="244" spans="2:8" ht="30" hidden="1" x14ac:dyDescent="0.25">
      <c r="B244" s="51" t="s">
        <v>1143</v>
      </c>
      <c r="C244" s="52" t="s">
        <v>1144</v>
      </c>
      <c r="D244" s="53" t="s">
        <v>38</v>
      </c>
      <c r="E244" s="54"/>
      <c r="F244" s="54">
        <v>2.79</v>
      </c>
      <c r="G244" s="54">
        <v>2.79</v>
      </c>
      <c r="H244" s="31">
        <f t="shared" si="3"/>
        <v>9</v>
      </c>
    </row>
    <row r="245" spans="2:8" hidden="1" x14ac:dyDescent="0.25">
      <c r="B245" s="51" t="s">
        <v>1145</v>
      </c>
      <c r="C245" s="52" t="s">
        <v>1146</v>
      </c>
      <c r="D245" s="53"/>
      <c r="E245" s="54"/>
      <c r="F245" s="54"/>
      <c r="G245" s="54"/>
      <c r="H245" s="31">
        <f t="shared" si="3"/>
        <v>5</v>
      </c>
    </row>
    <row r="246" spans="2:8" hidden="1" x14ac:dyDescent="0.25">
      <c r="B246" s="51" t="s">
        <v>1147</v>
      </c>
      <c r="C246" s="52" t="s">
        <v>1148</v>
      </c>
      <c r="D246" s="53" t="s">
        <v>9</v>
      </c>
      <c r="E246" s="54"/>
      <c r="F246" s="54">
        <v>7.43</v>
      </c>
      <c r="G246" s="54">
        <v>7.43</v>
      </c>
      <c r="H246" s="31">
        <f t="shared" si="3"/>
        <v>9</v>
      </c>
    </row>
    <row r="247" spans="2:8" hidden="1" x14ac:dyDescent="0.25">
      <c r="B247" s="51" t="s">
        <v>1149</v>
      </c>
      <c r="C247" s="52" t="s">
        <v>1150</v>
      </c>
      <c r="D247" s="53"/>
      <c r="E247" s="54"/>
      <c r="F247" s="54"/>
      <c r="G247" s="54"/>
      <c r="H247" s="31">
        <f t="shared" si="3"/>
        <v>5</v>
      </c>
    </row>
    <row r="248" spans="2:8" ht="45" hidden="1" x14ac:dyDescent="0.25">
      <c r="B248" s="51" t="s">
        <v>1151</v>
      </c>
      <c r="C248" s="52" t="s">
        <v>1152</v>
      </c>
      <c r="D248" s="53" t="s">
        <v>9</v>
      </c>
      <c r="E248" s="54">
        <v>16.260000000000002</v>
      </c>
      <c r="F248" s="54">
        <v>9.2899999999999991</v>
      </c>
      <c r="G248" s="54">
        <v>25.55</v>
      </c>
      <c r="H248" s="31">
        <f t="shared" si="3"/>
        <v>9</v>
      </c>
    </row>
    <row r="249" spans="2:8" ht="45" hidden="1" x14ac:dyDescent="0.25">
      <c r="B249" s="51" t="s">
        <v>1153</v>
      </c>
      <c r="C249" s="52" t="s">
        <v>1154</v>
      </c>
      <c r="D249" s="53" t="s">
        <v>9</v>
      </c>
      <c r="E249" s="54">
        <v>1.52</v>
      </c>
      <c r="F249" s="54">
        <v>9.2899999999999991</v>
      </c>
      <c r="G249" s="54">
        <v>10.81</v>
      </c>
      <c r="H249" s="31">
        <f t="shared" si="3"/>
        <v>9</v>
      </c>
    </row>
    <row r="250" spans="2:8" hidden="1" x14ac:dyDescent="0.25">
      <c r="B250" s="51" t="s">
        <v>1155</v>
      </c>
      <c r="C250" s="52" t="s">
        <v>1156</v>
      </c>
      <c r="D250" s="53"/>
      <c r="E250" s="54"/>
      <c r="F250" s="54"/>
      <c r="G250" s="54"/>
      <c r="H250" s="31">
        <f t="shared" si="3"/>
        <v>5</v>
      </c>
    </row>
    <row r="251" spans="2:8" ht="45" hidden="1" x14ac:dyDescent="0.25">
      <c r="B251" s="51" t="s">
        <v>1157</v>
      </c>
      <c r="C251" s="52" t="s">
        <v>1158</v>
      </c>
      <c r="D251" s="53" t="s">
        <v>9</v>
      </c>
      <c r="E251" s="54">
        <v>23.88</v>
      </c>
      <c r="F251" s="54">
        <v>3.71</v>
      </c>
      <c r="G251" s="54">
        <v>27.59</v>
      </c>
      <c r="H251" s="31">
        <f t="shared" si="3"/>
        <v>9</v>
      </c>
    </row>
    <row r="252" spans="2:8" ht="30" hidden="1" x14ac:dyDescent="0.25">
      <c r="B252" s="51" t="s">
        <v>1159</v>
      </c>
      <c r="C252" s="52" t="s">
        <v>1160</v>
      </c>
      <c r="D252" s="53" t="s">
        <v>9</v>
      </c>
      <c r="E252" s="54">
        <v>21.69</v>
      </c>
      <c r="F252" s="54">
        <v>3.71</v>
      </c>
      <c r="G252" s="54">
        <v>25.4</v>
      </c>
      <c r="H252" s="31">
        <f t="shared" si="3"/>
        <v>9</v>
      </c>
    </row>
    <row r="253" spans="2:8" ht="45" hidden="1" x14ac:dyDescent="0.25">
      <c r="B253" s="51" t="s">
        <v>1161</v>
      </c>
      <c r="C253" s="52" t="s">
        <v>1162</v>
      </c>
      <c r="D253" s="53" t="s">
        <v>9</v>
      </c>
      <c r="E253" s="54">
        <v>10.4</v>
      </c>
      <c r="F253" s="54">
        <v>1.3</v>
      </c>
      <c r="G253" s="54">
        <v>11.7</v>
      </c>
      <c r="H253" s="31">
        <f t="shared" si="3"/>
        <v>9</v>
      </c>
    </row>
    <row r="254" spans="2:8" ht="30" hidden="1" x14ac:dyDescent="0.25">
      <c r="B254" s="51" t="s">
        <v>1163</v>
      </c>
      <c r="C254" s="52" t="s">
        <v>1164</v>
      </c>
      <c r="D254" s="53" t="s">
        <v>9</v>
      </c>
      <c r="E254" s="54">
        <v>7.94</v>
      </c>
      <c r="F254" s="54">
        <v>1.3</v>
      </c>
      <c r="G254" s="54">
        <v>9.24</v>
      </c>
      <c r="H254" s="31">
        <f t="shared" si="3"/>
        <v>9</v>
      </c>
    </row>
    <row r="255" spans="2:8" ht="45" hidden="1" x14ac:dyDescent="0.25">
      <c r="B255" s="51" t="s">
        <v>1165</v>
      </c>
      <c r="C255" s="52" t="s">
        <v>1166</v>
      </c>
      <c r="D255" s="53" t="s">
        <v>9</v>
      </c>
      <c r="E255" s="54">
        <v>13.57</v>
      </c>
      <c r="F255" s="54">
        <v>0.56000000000000005</v>
      </c>
      <c r="G255" s="54">
        <v>14.13</v>
      </c>
      <c r="H255" s="31">
        <f t="shared" si="3"/>
        <v>9</v>
      </c>
    </row>
    <row r="256" spans="2:8" hidden="1" x14ac:dyDescent="0.25">
      <c r="B256" s="51" t="s">
        <v>1167</v>
      </c>
      <c r="C256" s="52" t="s">
        <v>1168</v>
      </c>
      <c r="D256" s="53"/>
      <c r="E256" s="54"/>
      <c r="F256" s="54"/>
      <c r="G256" s="54"/>
      <c r="H256" s="31">
        <f t="shared" si="3"/>
        <v>5</v>
      </c>
    </row>
    <row r="257" spans="2:8" ht="30" hidden="1" x14ac:dyDescent="0.25">
      <c r="B257" s="51" t="s">
        <v>1169</v>
      </c>
      <c r="C257" s="52" t="s">
        <v>1170</v>
      </c>
      <c r="D257" s="53" t="s">
        <v>9</v>
      </c>
      <c r="E257" s="54"/>
      <c r="F257" s="54">
        <v>9.66</v>
      </c>
      <c r="G257" s="54">
        <v>9.66</v>
      </c>
      <c r="H257" s="31">
        <f t="shared" si="3"/>
        <v>9</v>
      </c>
    </row>
    <row r="258" spans="2:8" ht="30" hidden="1" x14ac:dyDescent="0.25">
      <c r="B258" s="51" t="s">
        <v>1171</v>
      </c>
      <c r="C258" s="52" t="s">
        <v>1172</v>
      </c>
      <c r="D258" s="53" t="s">
        <v>9</v>
      </c>
      <c r="E258" s="54"/>
      <c r="F258" s="54">
        <v>5.57</v>
      </c>
      <c r="G258" s="54">
        <v>5.57</v>
      </c>
      <c r="H258" s="31">
        <f t="shared" si="3"/>
        <v>9</v>
      </c>
    </row>
    <row r="259" spans="2:8" ht="30" hidden="1" x14ac:dyDescent="0.25">
      <c r="B259" s="51" t="s">
        <v>1173</v>
      </c>
      <c r="C259" s="52" t="s">
        <v>1174</v>
      </c>
      <c r="D259" s="53" t="s">
        <v>9</v>
      </c>
      <c r="E259" s="54"/>
      <c r="F259" s="54">
        <v>5.57</v>
      </c>
      <c r="G259" s="54">
        <v>5.57</v>
      </c>
      <c r="H259" s="31">
        <f t="shared" si="3"/>
        <v>9</v>
      </c>
    </row>
    <row r="260" spans="2:8" ht="30" hidden="1" x14ac:dyDescent="0.25">
      <c r="B260" s="51" t="s">
        <v>1175</v>
      </c>
      <c r="C260" s="52" t="s">
        <v>1176</v>
      </c>
      <c r="D260" s="53" t="s">
        <v>9</v>
      </c>
      <c r="E260" s="54"/>
      <c r="F260" s="54">
        <v>6.13</v>
      </c>
      <c r="G260" s="54">
        <v>6.13</v>
      </c>
      <c r="H260" s="31">
        <f t="shared" si="3"/>
        <v>9</v>
      </c>
    </row>
    <row r="261" spans="2:8" hidden="1" x14ac:dyDescent="0.25">
      <c r="B261" s="51" t="s">
        <v>1177</v>
      </c>
      <c r="C261" s="52" t="s">
        <v>1178</v>
      </c>
      <c r="D261" s="53"/>
      <c r="E261" s="54"/>
      <c r="F261" s="54"/>
      <c r="G261" s="54"/>
      <c r="H261" s="31">
        <f t="shared" si="3"/>
        <v>5</v>
      </c>
    </row>
    <row r="262" spans="2:8" hidden="1" x14ac:dyDescent="0.25">
      <c r="B262" s="51" t="s">
        <v>1179</v>
      </c>
      <c r="C262" s="52" t="s">
        <v>1180</v>
      </c>
      <c r="D262" s="53" t="s">
        <v>9</v>
      </c>
      <c r="E262" s="54"/>
      <c r="F262" s="54">
        <v>14.94</v>
      </c>
      <c r="G262" s="54">
        <v>14.94</v>
      </c>
      <c r="H262" s="31">
        <f t="shared" si="3"/>
        <v>9</v>
      </c>
    </row>
    <row r="263" spans="2:8" ht="30" hidden="1" x14ac:dyDescent="0.25">
      <c r="B263" s="51" t="s">
        <v>1181</v>
      </c>
      <c r="C263" s="52" t="s">
        <v>1182</v>
      </c>
      <c r="D263" s="53" t="s">
        <v>9</v>
      </c>
      <c r="E263" s="54"/>
      <c r="F263" s="54">
        <v>17.920000000000002</v>
      </c>
      <c r="G263" s="54">
        <v>17.920000000000002</v>
      </c>
      <c r="H263" s="31">
        <f t="shared" si="3"/>
        <v>9</v>
      </c>
    </row>
    <row r="264" spans="2:8" ht="30" hidden="1" x14ac:dyDescent="0.25">
      <c r="B264" s="51" t="s">
        <v>1183</v>
      </c>
      <c r="C264" s="52" t="s">
        <v>1184</v>
      </c>
      <c r="D264" s="53" t="s">
        <v>38</v>
      </c>
      <c r="E264" s="54"/>
      <c r="F264" s="54">
        <v>5.97</v>
      </c>
      <c r="G264" s="54">
        <v>5.97</v>
      </c>
      <c r="H264" s="31">
        <f t="shared" si="3"/>
        <v>9</v>
      </c>
    </row>
    <row r="265" spans="2:8" hidden="1" x14ac:dyDescent="0.25">
      <c r="B265" s="51" t="s">
        <v>1185</v>
      </c>
      <c r="C265" s="52" t="s">
        <v>1186</v>
      </c>
      <c r="D265" s="53"/>
      <c r="E265" s="54"/>
      <c r="F265" s="54"/>
      <c r="G265" s="54"/>
      <c r="H265" s="31">
        <f t="shared" si="3"/>
        <v>5</v>
      </c>
    </row>
    <row r="266" spans="2:8" hidden="1" x14ac:dyDescent="0.25">
      <c r="B266" s="51" t="s">
        <v>1187</v>
      </c>
      <c r="C266" s="52" t="s">
        <v>1188</v>
      </c>
      <c r="D266" s="53" t="s">
        <v>38</v>
      </c>
      <c r="E266" s="54">
        <v>7.0000000000000007E-2</v>
      </c>
      <c r="F266" s="54">
        <v>1.35</v>
      </c>
      <c r="G266" s="54">
        <v>1.42</v>
      </c>
      <c r="H266" s="31">
        <f t="shared" ref="H266:H329" si="4">LEN(B266)</f>
        <v>9</v>
      </c>
    </row>
    <row r="267" spans="2:8" ht="30" hidden="1" x14ac:dyDescent="0.25">
      <c r="B267" s="51" t="s">
        <v>1189</v>
      </c>
      <c r="C267" s="52" t="s">
        <v>1190</v>
      </c>
      <c r="D267" s="53" t="s">
        <v>38</v>
      </c>
      <c r="E267" s="54">
        <v>0.88</v>
      </c>
      <c r="F267" s="54">
        <v>1.35</v>
      </c>
      <c r="G267" s="54">
        <v>2.23</v>
      </c>
      <c r="H267" s="31">
        <f t="shared" si="4"/>
        <v>9</v>
      </c>
    </row>
    <row r="268" spans="2:8" ht="30" hidden="1" x14ac:dyDescent="0.25">
      <c r="B268" s="51" t="s">
        <v>1191</v>
      </c>
      <c r="C268" s="52" t="s">
        <v>1192</v>
      </c>
      <c r="D268" s="53" t="s">
        <v>9</v>
      </c>
      <c r="E268" s="54">
        <v>4.4000000000000004</v>
      </c>
      <c r="F268" s="54">
        <v>10.83</v>
      </c>
      <c r="G268" s="54">
        <v>15.23</v>
      </c>
      <c r="H268" s="31">
        <f t="shared" si="4"/>
        <v>9</v>
      </c>
    </row>
    <row r="269" spans="2:8" ht="30" hidden="1" x14ac:dyDescent="0.25">
      <c r="B269" s="51" t="s">
        <v>1193</v>
      </c>
      <c r="C269" s="52" t="s">
        <v>1194</v>
      </c>
      <c r="D269" s="53" t="s">
        <v>9</v>
      </c>
      <c r="E269" s="54">
        <v>0.36</v>
      </c>
      <c r="F269" s="54">
        <v>8.1199999999999992</v>
      </c>
      <c r="G269" s="54">
        <v>8.48</v>
      </c>
      <c r="H269" s="31">
        <f t="shared" si="4"/>
        <v>9</v>
      </c>
    </row>
    <row r="270" spans="2:8" hidden="1" x14ac:dyDescent="0.25">
      <c r="B270" s="51" t="s">
        <v>1195</v>
      </c>
      <c r="C270" s="52" t="s">
        <v>1196</v>
      </c>
      <c r="D270" s="53" t="s">
        <v>9</v>
      </c>
      <c r="E270" s="54">
        <v>4.4000000000000004</v>
      </c>
      <c r="F270" s="54">
        <v>8.1199999999999992</v>
      </c>
      <c r="G270" s="54">
        <v>12.52</v>
      </c>
      <c r="H270" s="31">
        <f t="shared" si="4"/>
        <v>9</v>
      </c>
    </row>
    <row r="271" spans="2:8" hidden="1" x14ac:dyDescent="0.25">
      <c r="B271" s="51" t="s">
        <v>1197</v>
      </c>
      <c r="C271" s="52" t="s">
        <v>1198</v>
      </c>
      <c r="D271" s="53" t="s">
        <v>9</v>
      </c>
      <c r="E271" s="54">
        <v>0.36</v>
      </c>
      <c r="F271" s="54">
        <v>5.42</v>
      </c>
      <c r="G271" s="54">
        <v>5.78</v>
      </c>
      <c r="H271" s="31">
        <f t="shared" si="4"/>
        <v>9</v>
      </c>
    </row>
    <row r="272" spans="2:8" hidden="1" x14ac:dyDescent="0.25">
      <c r="B272" s="51" t="s">
        <v>1199</v>
      </c>
      <c r="C272" s="52" t="s">
        <v>1200</v>
      </c>
      <c r="D272" s="53"/>
      <c r="E272" s="54"/>
      <c r="F272" s="54"/>
      <c r="G272" s="54"/>
      <c r="H272" s="31">
        <f t="shared" si="4"/>
        <v>5</v>
      </c>
    </row>
    <row r="273" spans="2:8" hidden="1" x14ac:dyDescent="0.25">
      <c r="B273" s="51" t="s">
        <v>1201</v>
      </c>
      <c r="C273" s="52" t="s">
        <v>1202</v>
      </c>
      <c r="D273" s="53" t="s">
        <v>9</v>
      </c>
      <c r="E273" s="54">
        <v>93.88</v>
      </c>
      <c r="F273" s="54"/>
      <c r="G273" s="54">
        <v>93.88</v>
      </c>
      <c r="H273" s="31">
        <f t="shared" si="4"/>
        <v>9</v>
      </c>
    </row>
    <row r="274" spans="2:8" hidden="1" x14ac:dyDescent="0.25">
      <c r="B274" s="51" t="s">
        <v>1203</v>
      </c>
      <c r="C274" s="52" t="s">
        <v>1204</v>
      </c>
      <c r="D274" s="53" t="s">
        <v>78</v>
      </c>
      <c r="E274" s="54">
        <v>3.73</v>
      </c>
      <c r="F274" s="54">
        <v>8.23</v>
      </c>
      <c r="G274" s="54">
        <v>11.96</v>
      </c>
      <c r="H274" s="31">
        <f t="shared" si="4"/>
        <v>9</v>
      </c>
    </row>
    <row r="275" spans="2:8" hidden="1" x14ac:dyDescent="0.25">
      <c r="B275" s="51" t="s">
        <v>1205</v>
      </c>
      <c r="C275" s="52" t="s">
        <v>1206</v>
      </c>
      <c r="D275" s="53"/>
      <c r="E275" s="54"/>
      <c r="F275" s="54"/>
      <c r="G275" s="54"/>
      <c r="H275" s="31">
        <f t="shared" si="4"/>
        <v>2</v>
      </c>
    </row>
    <row r="276" spans="2:8" hidden="1" x14ac:dyDescent="0.25">
      <c r="B276" s="51" t="s">
        <v>1207</v>
      </c>
      <c r="C276" s="52" t="s">
        <v>1208</v>
      </c>
      <c r="D276" s="53"/>
      <c r="E276" s="54"/>
      <c r="F276" s="54"/>
      <c r="G276" s="54"/>
      <c r="H276" s="31">
        <f t="shared" si="4"/>
        <v>5</v>
      </c>
    </row>
    <row r="277" spans="2:8" ht="30" hidden="1" x14ac:dyDescent="0.25">
      <c r="B277" s="51" t="s">
        <v>1209</v>
      </c>
      <c r="C277" s="52" t="s">
        <v>1210</v>
      </c>
      <c r="D277" s="53" t="s">
        <v>9</v>
      </c>
      <c r="E277" s="54"/>
      <c r="F277" s="54">
        <v>33.92</v>
      </c>
      <c r="G277" s="54">
        <v>33.92</v>
      </c>
      <c r="H277" s="31">
        <f t="shared" si="4"/>
        <v>9</v>
      </c>
    </row>
    <row r="278" spans="2:8" ht="30" hidden="1" x14ac:dyDescent="0.25">
      <c r="B278" s="51" t="s">
        <v>536</v>
      </c>
      <c r="C278" s="52" t="s">
        <v>1211</v>
      </c>
      <c r="D278" s="53" t="s">
        <v>9</v>
      </c>
      <c r="E278" s="54"/>
      <c r="F278" s="54">
        <v>29.39</v>
      </c>
      <c r="G278" s="54">
        <v>29.39</v>
      </c>
      <c r="H278" s="31">
        <f t="shared" si="4"/>
        <v>9</v>
      </c>
    </row>
    <row r="279" spans="2:8" ht="30" hidden="1" x14ac:dyDescent="0.25">
      <c r="B279" s="51" t="s">
        <v>534</v>
      </c>
      <c r="C279" s="52" t="s">
        <v>1212</v>
      </c>
      <c r="D279" s="53" t="s">
        <v>9</v>
      </c>
      <c r="E279" s="54"/>
      <c r="F279" s="54">
        <v>18.09</v>
      </c>
      <c r="G279" s="54">
        <v>18.09</v>
      </c>
      <c r="H279" s="31">
        <f t="shared" si="4"/>
        <v>9</v>
      </c>
    </row>
    <row r="280" spans="2:8" ht="30" hidden="1" x14ac:dyDescent="0.25">
      <c r="B280" s="51" t="s">
        <v>1213</v>
      </c>
      <c r="C280" s="52" t="s">
        <v>1214</v>
      </c>
      <c r="D280" s="53" t="s">
        <v>9</v>
      </c>
      <c r="E280" s="54">
        <v>2.58</v>
      </c>
      <c r="F280" s="54">
        <v>0.63</v>
      </c>
      <c r="G280" s="54">
        <v>3.21</v>
      </c>
      <c r="H280" s="31">
        <f t="shared" si="4"/>
        <v>9</v>
      </c>
    </row>
    <row r="281" spans="2:8" ht="30" hidden="1" x14ac:dyDescent="0.25">
      <c r="B281" s="51" t="s">
        <v>1215</v>
      </c>
      <c r="C281" s="52" t="s">
        <v>1216</v>
      </c>
      <c r="D281" s="53" t="s">
        <v>38</v>
      </c>
      <c r="E281" s="54"/>
      <c r="F281" s="54">
        <v>3.92</v>
      </c>
      <c r="G281" s="54">
        <v>3.92</v>
      </c>
      <c r="H281" s="31">
        <f t="shared" si="4"/>
        <v>9</v>
      </c>
    </row>
    <row r="282" spans="2:8" hidden="1" x14ac:dyDescent="0.25">
      <c r="B282" s="51" t="s">
        <v>1217</v>
      </c>
      <c r="C282" s="52" t="s">
        <v>1218</v>
      </c>
      <c r="D282" s="53" t="s">
        <v>38</v>
      </c>
      <c r="E282" s="54"/>
      <c r="F282" s="54">
        <v>11.51</v>
      </c>
      <c r="G282" s="54">
        <v>11.51</v>
      </c>
      <c r="H282" s="31">
        <f t="shared" si="4"/>
        <v>9</v>
      </c>
    </row>
    <row r="283" spans="2:8" ht="30" hidden="1" x14ac:dyDescent="0.25">
      <c r="B283" s="51" t="s">
        <v>1219</v>
      </c>
      <c r="C283" s="52" t="s">
        <v>1220</v>
      </c>
      <c r="D283" s="53"/>
      <c r="E283" s="54"/>
      <c r="F283" s="54"/>
      <c r="G283" s="54"/>
      <c r="H283" s="31">
        <f t="shared" si="4"/>
        <v>5</v>
      </c>
    </row>
    <row r="284" spans="2:8" hidden="1" x14ac:dyDescent="0.25">
      <c r="B284" s="51" t="s">
        <v>1221</v>
      </c>
      <c r="C284" s="52" t="s">
        <v>1222</v>
      </c>
      <c r="D284" s="53" t="s">
        <v>38</v>
      </c>
      <c r="E284" s="54"/>
      <c r="F284" s="54">
        <v>1.24</v>
      </c>
      <c r="G284" s="54">
        <v>1.24</v>
      </c>
      <c r="H284" s="31">
        <f t="shared" si="4"/>
        <v>9</v>
      </c>
    </row>
    <row r="285" spans="2:8" ht="30" hidden="1" x14ac:dyDescent="0.25">
      <c r="B285" s="51" t="s">
        <v>1223</v>
      </c>
      <c r="C285" s="52" t="s">
        <v>1224</v>
      </c>
      <c r="D285" s="53" t="s">
        <v>38</v>
      </c>
      <c r="E285" s="54"/>
      <c r="F285" s="54">
        <v>4.12</v>
      </c>
      <c r="G285" s="54">
        <v>4.12</v>
      </c>
      <c r="H285" s="31">
        <f t="shared" si="4"/>
        <v>9</v>
      </c>
    </row>
    <row r="286" spans="2:8" hidden="1" x14ac:dyDescent="0.25">
      <c r="B286" s="51" t="s">
        <v>1225</v>
      </c>
      <c r="C286" s="52" t="s">
        <v>1226</v>
      </c>
      <c r="D286" s="53" t="s">
        <v>9</v>
      </c>
      <c r="E286" s="54"/>
      <c r="F286" s="54">
        <v>22.65</v>
      </c>
      <c r="G286" s="54">
        <v>22.65</v>
      </c>
      <c r="H286" s="31">
        <f t="shared" si="4"/>
        <v>9</v>
      </c>
    </row>
    <row r="287" spans="2:8" ht="30" hidden="1" x14ac:dyDescent="0.25">
      <c r="B287" s="51" t="s">
        <v>1227</v>
      </c>
      <c r="C287" s="52" t="s">
        <v>1228</v>
      </c>
      <c r="D287" s="53" t="s">
        <v>9</v>
      </c>
      <c r="E287" s="54"/>
      <c r="F287" s="54">
        <v>18.53</v>
      </c>
      <c r="G287" s="54">
        <v>18.53</v>
      </c>
      <c r="H287" s="31">
        <f t="shared" si="4"/>
        <v>9</v>
      </c>
    </row>
    <row r="288" spans="2:8" ht="30" hidden="1" x14ac:dyDescent="0.25">
      <c r="B288" s="51" t="s">
        <v>1229</v>
      </c>
      <c r="C288" s="52" t="s">
        <v>1230</v>
      </c>
      <c r="D288" s="53" t="s">
        <v>9</v>
      </c>
      <c r="E288" s="54"/>
      <c r="F288" s="54">
        <v>16.47</v>
      </c>
      <c r="G288" s="54">
        <v>16.47</v>
      </c>
      <c r="H288" s="31">
        <f t="shared" si="4"/>
        <v>9</v>
      </c>
    </row>
    <row r="289" spans="2:8" ht="30" hidden="1" x14ac:dyDescent="0.25">
      <c r="B289" s="51" t="s">
        <v>1231</v>
      </c>
      <c r="C289" s="52" t="s">
        <v>1232</v>
      </c>
      <c r="D289" s="53" t="s">
        <v>9</v>
      </c>
      <c r="E289" s="54"/>
      <c r="F289" s="54">
        <v>12.35</v>
      </c>
      <c r="G289" s="54">
        <v>12.35</v>
      </c>
      <c r="H289" s="31">
        <f t="shared" si="4"/>
        <v>9</v>
      </c>
    </row>
    <row r="290" spans="2:8" hidden="1" x14ac:dyDescent="0.25">
      <c r="B290" s="51" t="s">
        <v>1233</v>
      </c>
      <c r="C290" s="52" t="s">
        <v>1234</v>
      </c>
      <c r="D290" s="53" t="s">
        <v>122</v>
      </c>
      <c r="E290" s="54">
        <v>2.31</v>
      </c>
      <c r="F290" s="54"/>
      <c r="G290" s="54">
        <v>2.31</v>
      </c>
      <c r="H290" s="31">
        <f t="shared" si="4"/>
        <v>9</v>
      </c>
    </row>
    <row r="291" spans="2:8" hidden="1" x14ac:dyDescent="0.25">
      <c r="B291" s="51" t="s">
        <v>1235</v>
      </c>
      <c r="C291" s="52" t="s">
        <v>1236</v>
      </c>
      <c r="D291" s="53"/>
      <c r="E291" s="54"/>
      <c r="F291" s="54"/>
      <c r="G291" s="54"/>
      <c r="H291" s="31">
        <f t="shared" si="4"/>
        <v>5</v>
      </c>
    </row>
    <row r="292" spans="2:8" hidden="1" x14ac:dyDescent="0.25">
      <c r="B292" s="51" t="s">
        <v>1237</v>
      </c>
      <c r="C292" s="52" t="s">
        <v>1238</v>
      </c>
      <c r="D292" s="53" t="s">
        <v>9</v>
      </c>
      <c r="E292" s="54"/>
      <c r="F292" s="54">
        <v>14.86</v>
      </c>
      <c r="G292" s="54">
        <v>14.86</v>
      </c>
      <c r="H292" s="31">
        <f t="shared" si="4"/>
        <v>9</v>
      </c>
    </row>
    <row r="293" spans="2:8" ht="30" hidden="1" x14ac:dyDescent="0.25">
      <c r="B293" s="51" t="s">
        <v>1239</v>
      </c>
      <c r="C293" s="52" t="s">
        <v>1240</v>
      </c>
      <c r="D293" s="53" t="s">
        <v>9</v>
      </c>
      <c r="E293" s="54"/>
      <c r="F293" s="54">
        <v>7.43</v>
      </c>
      <c r="G293" s="54">
        <v>7.43</v>
      </c>
      <c r="H293" s="31">
        <f t="shared" si="4"/>
        <v>9</v>
      </c>
    </row>
    <row r="294" spans="2:8" hidden="1" x14ac:dyDescent="0.25">
      <c r="B294" s="51" t="s">
        <v>1241</v>
      </c>
      <c r="C294" s="52" t="s">
        <v>1242</v>
      </c>
      <c r="D294" s="53" t="s">
        <v>38</v>
      </c>
      <c r="E294" s="54"/>
      <c r="F294" s="54">
        <v>5.57</v>
      </c>
      <c r="G294" s="54">
        <v>5.57</v>
      </c>
      <c r="H294" s="31">
        <f t="shared" si="4"/>
        <v>9</v>
      </c>
    </row>
    <row r="295" spans="2:8" hidden="1" x14ac:dyDescent="0.25">
      <c r="B295" s="51" t="s">
        <v>1243</v>
      </c>
      <c r="C295" s="52" t="s">
        <v>1244</v>
      </c>
      <c r="D295" s="53" t="s">
        <v>38</v>
      </c>
      <c r="E295" s="54"/>
      <c r="F295" s="54">
        <v>9.2899999999999991</v>
      </c>
      <c r="G295" s="54">
        <v>9.2899999999999991</v>
      </c>
      <c r="H295" s="31">
        <f t="shared" si="4"/>
        <v>9</v>
      </c>
    </row>
    <row r="296" spans="2:8" ht="30" hidden="1" x14ac:dyDescent="0.25">
      <c r="B296" s="51" t="s">
        <v>1245</v>
      </c>
      <c r="C296" s="52" t="s">
        <v>1246</v>
      </c>
      <c r="D296" s="53" t="s">
        <v>9</v>
      </c>
      <c r="E296" s="54"/>
      <c r="F296" s="54">
        <v>11.31</v>
      </c>
      <c r="G296" s="54">
        <v>11.31</v>
      </c>
      <c r="H296" s="31">
        <f t="shared" si="4"/>
        <v>9</v>
      </c>
    </row>
    <row r="297" spans="2:8" hidden="1" x14ac:dyDescent="0.25">
      <c r="B297" s="51" t="s">
        <v>1247</v>
      </c>
      <c r="C297" s="52" t="s">
        <v>1248</v>
      </c>
      <c r="D297" s="53"/>
      <c r="E297" s="54"/>
      <c r="F297" s="54"/>
      <c r="G297" s="54"/>
      <c r="H297" s="31">
        <f t="shared" si="4"/>
        <v>5</v>
      </c>
    </row>
    <row r="298" spans="2:8" ht="30" hidden="1" x14ac:dyDescent="0.25">
      <c r="B298" s="51" t="s">
        <v>1249</v>
      </c>
      <c r="C298" s="52" t="s">
        <v>1250</v>
      </c>
      <c r="D298" s="53" t="s">
        <v>9</v>
      </c>
      <c r="E298" s="54"/>
      <c r="F298" s="54">
        <v>39.729999999999997</v>
      </c>
      <c r="G298" s="54">
        <v>39.729999999999997</v>
      </c>
      <c r="H298" s="31">
        <f t="shared" si="4"/>
        <v>9</v>
      </c>
    </row>
    <row r="299" spans="2:8" ht="30" hidden="1" x14ac:dyDescent="0.25">
      <c r="B299" s="51" t="s">
        <v>1251</v>
      </c>
      <c r="C299" s="52" t="s">
        <v>1252</v>
      </c>
      <c r="D299" s="53" t="s">
        <v>9</v>
      </c>
      <c r="E299" s="54"/>
      <c r="F299" s="54">
        <v>24.14</v>
      </c>
      <c r="G299" s="54">
        <v>24.14</v>
      </c>
      <c r="H299" s="31">
        <f t="shared" si="4"/>
        <v>9</v>
      </c>
    </row>
    <row r="300" spans="2:8" hidden="1" x14ac:dyDescent="0.25">
      <c r="B300" s="51" t="s">
        <v>1253</v>
      </c>
      <c r="C300" s="52" t="s">
        <v>1254</v>
      </c>
      <c r="D300" s="53" t="s">
        <v>38</v>
      </c>
      <c r="E300" s="54"/>
      <c r="F300" s="54">
        <v>16.71</v>
      </c>
      <c r="G300" s="54">
        <v>16.71</v>
      </c>
      <c r="H300" s="31">
        <f t="shared" si="4"/>
        <v>9</v>
      </c>
    </row>
    <row r="301" spans="2:8" hidden="1" x14ac:dyDescent="0.25">
      <c r="B301" s="51" t="s">
        <v>1255</v>
      </c>
      <c r="C301" s="52" t="s">
        <v>1256</v>
      </c>
      <c r="D301" s="53" t="s">
        <v>38</v>
      </c>
      <c r="E301" s="54"/>
      <c r="F301" s="54">
        <v>18.57</v>
      </c>
      <c r="G301" s="54">
        <v>18.57</v>
      </c>
      <c r="H301" s="31">
        <f t="shared" si="4"/>
        <v>9</v>
      </c>
    </row>
    <row r="302" spans="2:8" hidden="1" x14ac:dyDescent="0.25">
      <c r="B302" s="51" t="s">
        <v>1257</v>
      </c>
      <c r="C302" s="52" t="s">
        <v>1258</v>
      </c>
      <c r="D302" s="53" t="s">
        <v>38</v>
      </c>
      <c r="E302" s="54"/>
      <c r="F302" s="54">
        <v>14.86</v>
      </c>
      <c r="G302" s="54">
        <v>14.86</v>
      </c>
      <c r="H302" s="31">
        <f t="shared" si="4"/>
        <v>9</v>
      </c>
    </row>
    <row r="303" spans="2:8" hidden="1" x14ac:dyDescent="0.25">
      <c r="B303" s="51" t="s">
        <v>1259</v>
      </c>
      <c r="C303" s="52" t="s">
        <v>1260</v>
      </c>
      <c r="D303" s="53"/>
      <c r="E303" s="54"/>
      <c r="F303" s="54"/>
      <c r="G303" s="54"/>
      <c r="H303" s="31">
        <f t="shared" si="4"/>
        <v>5</v>
      </c>
    </row>
    <row r="304" spans="2:8" hidden="1" x14ac:dyDescent="0.25">
      <c r="B304" s="51" t="s">
        <v>1261</v>
      </c>
      <c r="C304" s="52" t="s">
        <v>1262</v>
      </c>
      <c r="D304" s="53" t="s">
        <v>9</v>
      </c>
      <c r="E304" s="54"/>
      <c r="F304" s="54">
        <v>52.08</v>
      </c>
      <c r="G304" s="54">
        <v>52.08</v>
      </c>
      <c r="H304" s="31">
        <f t="shared" si="4"/>
        <v>9</v>
      </c>
    </row>
    <row r="305" spans="2:8" hidden="1" x14ac:dyDescent="0.25">
      <c r="B305" s="51" t="s">
        <v>1263</v>
      </c>
      <c r="C305" s="52" t="s">
        <v>1264</v>
      </c>
      <c r="D305" s="53" t="s">
        <v>9</v>
      </c>
      <c r="E305" s="54"/>
      <c r="F305" s="54">
        <v>11.14</v>
      </c>
      <c r="G305" s="54">
        <v>11.14</v>
      </c>
      <c r="H305" s="31">
        <f t="shared" si="4"/>
        <v>9</v>
      </c>
    </row>
    <row r="306" spans="2:8" hidden="1" x14ac:dyDescent="0.25">
      <c r="B306" s="51" t="s">
        <v>1265</v>
      </c>
      <c r="C306" s="52" t="s">
        <v>1266</v>
      </c>
      <c r="D306" s="53" t="s">
        <v>9</v>
      </c>
      <c r="E306" s="54"/>
      <c r="F306" s="54">
        <v>14.41</v>
      </c>
      <c r="G306" s="54">
        <v>14.41</v>
      </c>
      <c r="H306" s="31">
        <f t="shared" si="4"/>
        <v>9</v>
      </c>
    </row>
    <row r="307" spans="2:8" hidden="1" x14ac:dyDescent="0.25">
      <c r="B307" s="51" t="s">
        <v>1267</v>
      </c>
      <c r="C307" s="52" t="s">
        <v>1268</v>
      </c>
      <c r="D307" s="53" t="s">
        <v>9</v>
      </c>
      <c r="E307" s="54"/>
      <c r="F307" s="54">
        <v>24.71</v>
      </c>
      <c r="G307" s="54">
        <v>24.71</v>
      </c>
      <c r="H307" s="31">
        <f t="shared" si="4"/>
        <v>9</v>
      </c>
    </row>
    <row r="308" spans="2:8" hidden="1" x14ac:dyDescent="0.25">
      <c r="B308" s="51" t="s">
        <v>1269</v>
      </c>
      <c r="C308" s="52" t="s">
        <v>1270</v>
      </c>
      <c r="D308" s="53" t="s">
        <v>38</v>
      </c>
      <c r="E308" s="54"/>
      <c r="F308" s="54">
        <v>12.35</v>
      </c>
      <c r="G308" s="54">
        <v>12.35</v>
      </c>
      <c r="H308" s="31">
        <f t="shared" si="4"/>
        <v>9</v>
      </c>
    </row>
    <row r="309" spans="2:8" hidden="1" x14ac:dyDescent="0.25">
      <c r="B309" s="51" t="s">
        <v>1271</v>
      </c>
      <c r="C309" s="52" t="s">
        <v>1272</v>
      </c>
      <c r="D309" s="53" t="s">
        <v>38</v>
      </c>
      <c r="E309" s="54"/>
      <c r="F309" s="54">
        <v>2.79</v>
      </c>
      <c r="G309" s="54">
        <v>2.79</v>
      </c>
      <c r="H309" s="31">
        <f t="shared" si="4"/>
        <v>9</v>
      </c>
    </row>
    <row r="310" spans="2:8" hidden="1" x14ac:dyDescent="0.25">
      <c r="B310" s="51" t="s">
        <v>1273</v>
      </c>
      <c r="C310" s="52" t="s">
        <v>1274</v>
      </c>
      <c r="D310" s="53"/>
      <c r="E310" s="54"/>
      <c r="F310" s="54"/>
      <c r="G310" s="54"/>
      <c r="H310" s="31">
        <f t="shared" si="4"/>
        <v>5</v>
      </c>
    </row>
    <row r="311" spans="2:8" hidden="1" x14ac:dyDescent="0.25">
      <c r="B311" s="51" t="s">
        <v>1275</v>
      </c>
      <c r="C311" s="52" t="s">
        <v>1276</v>
      </c>
      <c r="D311" s="53" t="s">
        <v>9</v>
      </c>
      <c r="E311" s="54"/>
      <c r="F311" s="54">
        <v>52.08</v>
      </c>
      <c r="G311" s="54">
        <v>52.08</v>
      </c>
      <c r="H311" s="31">
        <f t="shared" si="4"/>
        <v>9</v>
      </c>
    </row>
    <row r="312" spans="2:8" hidden="1" x14ac:dyDescent="0.25">
      <c r="B312" s="51" t="s">
        <v>1277</v>
      </c>
      <c r="C312" s="52" t="s">
        <v>1278</v>
      </c>
      <c r="D312" s="53" t="s">
        <v>9</v>
      </c>
      <c r="E312" s="54"/>
      <c r="F312" s="54">
        <v>4.12</v>
      </c>
      <c r="G312" s="54">
        <v>4.12</v>
      </c>
      <c r="H312" s="31">
        <f t="shared" si="4"/>
        <v>9</v>
      </c>
    </row>
    <row r="313" spans="2:8" hidden="1" x14ac:dyDescent="0.25">
      <c r="B313" s="51" t="s">
        <v>1279</v>
      </c>
      <c r="C313" s="52" t="s">
        <v>1280</v>
      </c>
      <c r="D313" s="53" t="s">
        <v>38</v>
      </c>
      <c r="E313" s="54"/>
      <c r="F313" s="54">
        <v>3.82</v>
      </c>
      <c r="G313" s="54">
        <v>3.82</v>
      </c>
      <c r="H313" s="31">
        <f t="shared" si="4"/>
        <v>9</v>
      </c>
    </row>
    <row r="314" spans="2:8" hidden="1" x14ac:dyDescent="0.25">
      <c r="B314" s="51" t="s">
        <v>1281</v>
      </c>
      <c r="C314" s="52" t="s">
        <v>1282</v>
      </c>
      <c r="D314" s="53" t="s">
        <v>38</v>
      </c>
      <c r="E314" s="54"/>
      <c r="F314" s="54">
        <v>0.93</v>
      </c>
      <c r="G314" s="54">
        <v>0.93</v>
      </c>
      <c r="H314" s="31">
        <f t="shared" si="4"/>
        <v>9</v>
      </c>
    </row>
    <row r="315" spans="2:8" ht="30" hidden="1" x14ac:dyDescent="0.25">
      <c r="B315" s="51" t="s">
        <v>1283</v>
      </c>
      <c r="C315" s="52" t="s">
        <v>1284</v>
      </c>
      <c r="D315" s="53" t="s">
        <v>9</v>
      </c>
      <c r="E315" s="54"/>
      <c r="F315" s="54">
        <v>45.11</v>
      </c>
      <c r="G315" s="54">
        <v>45.11</v>
      </c>
      <c r="H315" s="31">
        <f t="shared" si="4"/>
        <v>9</v>
      </c>
    </row>
    <row r="316" spans="2:8" hidden="1" x14ac:dyDescent="0.25">
      <c r="B316" s="51" t="s">
        <v>1285</v>
      </c>
      <c r="C316" s="52" t="s">
        <v>1286</v>
      </c>
      <c r="D316" s="53"/>
      <c r="E316" s="54"/>
      <c r="F316" s="54"/>
      <c r="G316" s="54"/>
      <c r="H316" s="31">
        <f t="shared" si="4"/>
        <v>5</v>
      </c>
    </row>
    <row r="317" spans="2:8" hidden="1" x14ac:dyDescent="0.25">
      <c r="B317" s="51" t="s">
        <v>1287</v>
      </c>
      <c r="C317" s="52" t="s">
        <v>1288</v>
      </c>
      <c r="D317" s="53" t="s">
        <v>9</v>
      </c>
      <c r="E317" s="54"/>
      <c r="F317" s="54">
        <v>11.53</v>
      </c>
      <c r="G317" s="54">
        <v>11.53</v>
      </c>
      <c r="H317" s="31">
        <f t="shared" si="4"/>
        <v>9</v>
      </c>
    </row>
    <row r="318" spans="2:8" hidden="1" x14ac:dyDescent="0.25">
      <c r="B318" s="51" t="s">
        <v>1289</v>
      </c>
      <c r="C318" s="52" t="s">
        <v>1290</v>
      </c>
      <c r="D318" s="53" t="s">
        <v>9</v>
      </c>
      <c r="E318" s="54"/>
      <c r="F318" s="54">
        <v>6.18</v>
      </c>
      <c r="G318" s="54">
        <v>6.18</v>
      </c>
      <c r="H318" s="31">
        <f t="shared" si="4"/>
        <v>9</v>
      </c>
    </row>
    <row r="319" spans="2:8" hidden="1" x14ac:dyDescent="0.25">
      <c r="B319" s="51" t="s">
        <v>1291</v>
      </c>
      <c r="C319" s="52" t="s">
        <v>1292</v>
      </c>
      <c r="D319" s="53" t="s">
        <v>9</v>
      </c>
      <c r="E319" s="54"/>
      <c r="F319" s="54">
        <v>4.6399999999999997</v>
      </c>
      <c r="G319" s="54">
        <v>4.6399999999999997</v>
      </c>
      <c r="H319" s="31">
        <f t="shared" si="4"/>
        <v>9</v>
      </c>
    </row>
    <row r="320" spans="2:8" hidden="1" x14ac:dyDescent="0.25">
      <c r="B320" s="51" t="s">
        <v>1293</v>
      </c>
      <c r="C320" s="52" t="s">
        <v>1294</v>
      </c>
      <c r="D320" s="53"/>
      <c r="E320" s="54"/>
      <c r="F320" s="54"/>
      <c r="G320" s="54"/>
      <c r="H320" s="31">
        <f t="shared" si="4"/>
        <v>5</v>
      </c>
    </row>
    <row r="321" spans="2:8" hidden="1" x14ac:dyDescent="0.25">
      <c r="B321" s="51" t="s">
        <v>1295</v>
      </c>
      <c r="C321" s="52" t="s">
        <v>1296</v>
      </c>
      <c r="D321" s="53" t="s">
        <v>78</v>
      </c>
      <c r="E321" s="54"/>
      <c r="F321" s="54">
        <v>20.6</v>
      </c>
      <c r="G321" s="54">
        <v>20.6</v>
      </c>
      <c r="H321" s="31">
        <f t="shared" si="4"/>
        <v>9</v>
      </c>
    </row>
    <row r="322" spans="2:8" ht="30" hidden="1" x14ac:dyDescent="0.25">
      <c r="B322" s="51" t="s">
        <v>549</v>
      </c>
      <c r="C322" s="52" t="s">
        <v>1297</v>
      </c>
      <c r="D322" s="53" t="s">
        <v>38</v>
      </c>
      <c r="E322" s="54"/>
      <c r="F322" s="54">
        <v>1.58</v>
      </c>
      <c r="G322" s="54">
        <v>1.58</v>
      </c>
      <c r="H322" s="31">
        <f t="shared" si="4"/>
        <v>9</v>
      </c>
    </row>
    <row r="323" spans="2:8" ht="30" hidden="1" x14ac:dyDescent="0.25">
      <c r="B323" s="51" t="s">
        <v>547</v>
      </c>
      <c r="C323" s="52" t="s">
        <v>1298</v>
      </c>
      <c r="D323" s="53" t="s">
        <v>38</v>
      </c>
      <c r="E323" s="54"/>
      <c r="F323" s="54">
        <v>12.35</v>
      </c>
      <c r="G323" s="54">
        <v>12.35</v>
      </c>
      <c r="H323" s="31">
        <f t="shared" si="4"/>
        <v>9</v>
      </c>
    </row>
    <row r="324" spans="2:8" ht="30" hidden="1" x14ac:dyDescent="0.25">
      <c r="B324" s="51" t="s">
        <v>1299</v>
      </c>
      <c r="C324" s="52" t="s">
        <v>1300</v>
      </c>
      <c r="D324" s="53" t="s">
        <v>9</v>
      </c>
      <c r="E324" s="54"/>
      <c r="F324" s="54">
        <v>5.57</v>
      </c>
      <c r="G324" s="54">
        <v>5.57</v>
      </c>
      <c r="H324" s="31">
        <f t="shared" si="4"/>
        <v>9</v>
      </c>
    </row>
    <row r="325" spans="2:8" hidden="1" x14ac:dyDescent="0.25">
      <c r="B325" s="51" t="s">
        <v>1301</v>
      </c>
      <c r="C325" s="52" t="s">
        <v>1302</v>
      </c>
      <c r="D325" s="53" t="s">
        <v>9</v>
      </c>
      <c r="E325" s="54"/>
      <c r="F325" s="54">
        <v>18.53</v>
      </c>
      <c r="G325" s="54">
        <v>18.53</v>
      </c>
      <c r="H325" s="31">
        <f t="shared" si="4"/>
        <v>9</v>
      </c>
    </row>
    <row r="326" spans="2:8" hidden="1" x14ac:dyDescent="0.25">
      <c r="B326" s="51" t="s">
        <v>1303</v>
      </c>
      <c r="C326" s="52" t="s">
        <v>1304</v>
      </c>
      <c r="D326" s="53"/>
      <c r="E326" s="54"/>
      <c r="F326" s="54"/>
      <c r="G326" s="54"/>
      <c r="H326" s="31">
        <f t="shared" si="4"/>
        <v>5</v>
      </c>
    </row>
    <row r="327" spans="2:8" hidden="1" x14ac:dyDescent="0.25">
      <c r="B327" s="51" t="s">
        <v>1305</v>
      </c>
      <c r="C327" s="52" t="s">
        <v>1306</v>
      </c>
      <c r="D327" s="53" t="s">
        <v>9</v>
      </c>
      <c r="E327" s="54"/>
      <c r="F327" s="54">
        <v>28.83</v>
      </c>
      <c r="G327" s="54">
        <v>28.83</v>
      </c>
      <c r="H327" s="31">
        <f t="shared" si="4"/>
        <v>9</v>
      </c>
    </row>
    <row r="328" spans="2:8" hidden="1" x14ac:dyDescent="0.25">
      <c r="B328" s="51" t="s">
        <v>1307</v>
      </c>
      <c r="C328" s="52" t="s">
        <v>1308</v>
      </c>
      <c r="D328" s="53" t="s">
        <v>78</v>
      </c>
      <c r="E328" s="54"/>
      <c r="F328" s="54">
        <v>24.04</v>
      </c>
      <c r="G328" s="54">
        <v>24.04</v>
      </c>
      <c r="H328" s="31">
        <f t="shared" si="4"/>
        <v>9</v>
      </c>
    </row>
    <row r="329" spans="2:8" ht="30" x14ac:dyDescent="0.25">
      <c r="B329" s="51" t="s">
        <v>1309</v>
      </c>
      <c r="C329" s="52" t="s">
        <v>1310</v>
      </c>
      <c r="D329" s="53" t="s">
        <v>38</v>
      </c>
      <c r="E329" s="54"/>
      <c r="F329" s="54">
        <v>9.89</v>
      </c>
      <c r="G329" s="54">
        <v>9.89</v>
      </c>
      <c r="H329" s="31">
        <f t="shared" si="4"/>
        <v>9</v>
      </c>
    </row>
    <row r="330" spans="2:8" ht="30" x14ac:dyDescent="0.25">
      <c r="B330" s="51" t="s">
        <v>1311</v>
      </c>
      <c r="C330" s="52" t="s">
        <v>1312</v>
      </c>
      <c r="D330" s="53" t="s">
        <v>38</v>
      </c>
      <c r="E330" s="54"/>
      <c r="F330" s="54">
        <v>6.78</v>
      </c>
      <c r="G330" s="54">
        <v>6.78</v>
      </c>
      <c r="H330" s="31">
        <f t="shared" ref="H330:H393" si="5">LEN(B330)</f>
        <v>9</v>
      </c>
    </row>
    <row r="331" spans="2:8" hidden="1" x14ac:dyDescent="0.25">
      <c r="B331" s="51" t="s">
        <v>1313</v>
      </c>
      <c r="C331" s="52" t="s">
        <v>1314</v>
      </c>
      <c r="D331" s="53" t="s">
        <v>9</v>
      </c>
      <c r="E331" s="54"/>
      <c r="F331" s="54">
        <v>28.83</v>
      </c>
      <c r="G331" s="54">
        <v>28.83</v>
      </c>
      <c r="H331" s="31">
        <f t="shared" si="5"/>
        <v>9</v>
      </c>
    </row>
    <row r="332" spans="2:8" hidden="1" x14ac:dyDescent="0.25">
      <c r="B332" s="51" t="s">
        <v>1315</v>
      </c>
      <c r="C332" s="52" t="s">
        <v>1316</v>
      </c>
      <c r="D332" s="53" t="s">
        <v>38</v>
      </c>
      <c r="E332" s="54"/>
      <c r="F332" s="54">
        <v>32.950000000000003</v>
      </c>
      <c r="G332" s="54">
        <v>32.950000000000003</v>
      </c>
      <c r="H332" s="31">
        <f t="shared" si="5"/>
        <v>9</v>
      </c>
    </row>
    <row r="333" spans="2:8" ht="30" hidden="1" x14ac:dyDescent="0.25">
      <c r="B333" s="51" t="s">
        <v>1317</v>
      </c>
      <c r="C333" s="52" t="s">
        <v>1318</v>
      </c>
      <c r="D333" s="53" t="s">
        <v>78</v>
      </c>
      <c r="E333" s="54"/>
      <c r="F333" s="54">
        <v>24.14</v>
      </c>
      <c r="G333" s="54">
        <v>24.14</v>
      </c>
      <c r="H333" s="31">
        <f t="shared" si="5"/>
        <v>9</v>
      </c>
    </row>
    <row r="334" spans="2:8" hidden="1" x14ac:dyDescent="0.25">
      <c r="B334" s="51" t="s">
        <v>1319</v>
      </c>
      <c r="C334" s="52" t="s">
        <v>1320</v>
      </c>
      <c r="D334" s="53" t="s">
        <v>9</v>
      </c>
      <c r="E334" s="54"/>
      <c r="F334" s="54">
        <v>3.92</v>
      </c>
      <c r="G334" s="54">
        <v>3.92</v>
      </c>
      <c r="H334" s="31">
        <f t="shared" si="5"/>
        <v>9</v>
      </c>
    </row>
    <row r="335" spans="2:8" hidden="1" x14ac:dyDescent="0.25">
      <c r="B335" s="51" t="s">
        <v>1321</v>
      </c>
      <c r="C335" s="52" t="s">
        <v>1322</v>
      </c>
      <c r="D335" s="53"/>
      <c r="E335" s="54"/>
      <c r="F335" s="54"/>
      <c r="G335" s="54"/>
      <c r="H335" s="31">
        <f t="shared" si="5"/>
        <v>5</v>
      </c>
    </row>
    <row r="336" spans="2:8" hidden="1" x14ac:dyDescent="0.25">
      <c r="B336" s="51" t="s">
        <v>551</v>
      </c>
      <c r="C336" s="52" t="s">
        <v>1323</v>
      </c>
      <c r="D336" s="53" t="s">
        <v>78</v>
      </c>
      <c r="E336" s="54"/>
      <c r="F336" s="54">
        <v>11.31</v>
      </c>
      <c r="G336" s="54">
        <v>11.31</v>
      </c>
      <c r="H336" s="31">
        <f t="shared" si="5"/>
        <v>9</v>
      </c>
    </row>
    <row r="337" spans="2:8" hidden="1" x14ac:dyDescent="0.25">
      <c r="B337" s="51" t="s">
        <v>553</v>
      </c>
      <c r="C337" s="52" t="s">
        <v>1324</v>
      </c>
      <c r="D337" s="53" t="s">
        <v>78</v>
      </c>
      <c r="E337" s="54"/>
      <c r="F337" s="54">
        <v>4.5199999999999996</v>
      </c>
      <c r="G337" s="54">
        <v>4.5199999999999996</v>
      </c>
      <c r="H337" s="31">
        <f t="shared" si="5"/>
        <v>9</v>
      </c>
    </row>
    <row r="338" spans="2:8" hidden="1" x14ac:dyDescent="0.25">
      <c r="B338" s="51" t="s">
        <v>555</v>
      </c>
      <c r="C338" s="52" t="s">
        <v>1325</v>
      </c>
      <c r="D338" s="53" t="s">
        <v>78</v>
      </c>
      <c r="E338" s="54"/>
      <c r="F338" s="54">
        <v>2.2599999999999998</v>
      </c>
      <c r="G338" s="54">
        <v>2.2599999999999998</v>
      </c>
      <c r="H338" s="31">
        <f t="shared" si="5"/>
        <v>9</v>
      </c>
    </row>
    <row r="339" spans="2:8" ht="30" hidden="1" x14ac:dyDescent="0.25">
      <c r="B339" s="51" t="s">
        <v>1326</v>
      </c>
      <c r="C339" s="52" t="s">
        <v>1327</v>
      </c>
      <c r="D339" s="53" t="s">
        <v>78</v>
      </c>
      <c r="E339" s="54"/>
      <c r="F339" s="54">
        <v>17.690000000000001</v>
      </c>
      <c r="G339" s="54">
        <v>17.690000000000001</v>
      </c>
      <c r="H339" s="31">
        <f t="shared" si="5"/>
        <v>9</v>
      </c>
    </row>
    <row r="340" spans="2:8" hidden="1" x14ac:dyDescent="0.25">
      <c r="B340" s="51" t="s">
        <v>1328</v>
      </c>
      <c r="C340" s="52" t="s">
        <v>1329</v>
      </c>
      <c r="D340" s="53"/>
      <c r="E340" s="54"/>
      <c r="F340" s="54"/>
      <c r="G340" s="54"/>
      <c r="H340" s="31">
        <f t="shared" si="5"/>
        <v>5</v>
      </c>
    </row>
    <row r="341" spans="2:8" hidden="1" x14ac:dyDescent="0.25">
      <c r="B341" s="51" t="s">
        <v>620</v>
      </c>
      <c r="C341" s="52" t="s">
        <v>1330</v>
      </c>
      <c r="D341" s="53" t="s">
        <v>78</v>
      </c>
      <c r="E341" s="54"/>
      <c r="F341" s="54">
        <v>40.619999999999997</v>
      </c>
      <c r="G341" s="54">
        <v>40.619999999999997</v>
      </c>
      <c r="H341" s="31">
        <f t="shared" si="5"/>
        <v>9</v>
      </c>
    </row>
    <row r="342" spans="2:8" hidden="1" x14ac:dyDescent="0.25">
      <c r="B342" s="51" t="s">
        <v>1331</v>
      </c>
      <c r="C342" s="52" t="s">
        <v>1332</v>
      </c>
      <c r="D342" s="53" t="s">
        <v>9</v>
      </c>
      <c r="E342" s="54"/>
      <c r="F342" s="54">
        <v>57.65</v>
      </c>
      <c r="G342" s="54">
        <v>57.65</v>
      </c>
      <c r="H342" s="31">
        <f t="shared" si="5"/>
        <v>9</v>
      </c>
    </row>
    <row r="343" spans="2:8" hidden="1" x14ac:dyDescent="0.25">
      <c r="B343" s="51" t="s">
        <v>1333</v>
      </c>
      <c r="C343" s="52" t="s">
        <v>1334</v>
      </c>
      <c r="D343" s="53" t="s">
        <v>78</v>
      </c>
      <c r="E343" s="54"/>
      <c r="F343" s="54">
        <v>13.57</v>
      </c>
      <c r="G343" s="54">
        <v>13.57</v>
      </c>
      <c r="H343" s="31">
        <f t="shared" si="5"/>
        <v>9</v>
      </c>
    </row>
    <row r="344" spans="2:8" hidden="1" x14ac:dyDescent="0.25">
      <c r="B344" s="51" t="s">
        <v>1335</v>
      </c>
      <c r="C344" s="52" t="s">
        <v>1336</v>
      </c>
      <c r="D344" s="53" t="s">
        <v>78</v>
      </c>
      <c r="E344" s="54"/>
      <c r="F344" s="54">
        <v>5.65</v>
      </c>
      <c r="G344" s="54">
        <v>5.65</v>
      </c>
      <c r="H344" s="31">
        <f t="shared" si="5"/>
        <v>9</v>
      </c>
    </row>
    <row r="345" spans="2:8" hidden="1" x14ac:dyDescent="0.25">
      <c r="B345" s="51" t="s">
        <v>1337</v>
      </c>
      <c r="C345" s="52" t="s">
        <v>1338</v>
      </c>
      <c r="D345" s="53" t="s">
        <v>78</v>
      </c>
      <c r="E345" s="54"/>
      <c r="F345" s="54">
        <v>51.93</v>
      </c>
      <c r="G345" s="54">
        <v>51.93</v>
      </c>
      <c r="H345" s="31">
        <f t="shared" si="5"/>
        <v>9</v>
      </c>
    </row>
    <row r="346" spans="2:8" hidden="1" x14ac:dyDescent="0.25">
      <c r="B346" s="51" t="s">
        <v>1339</v>
      </c>
      <c r="C346" s="52" t="s">
        <v>1340</v>
      </c>
      <c r="D346" s="53" t="s">
        <v>78</v>
      </c>
      <c r="E346" s="54"/>
      <c r="F346" s="54">
        <v>29.79</v>
      </c>
      <c r="G346" s="54">
        <v>29.79</v>
      </c>
      <c r="H346" s="31">
        <f t="shared" si="5"/>
        <v>9</v>
      </c>
    </row>
    <row r="347" spans="2:8" hidden="1" x14ac:dyDescent="0.25">
      <c r="B347" s="51" t="s">
        <v>1341</v>
      </c>
      <c r="C347" s="52" t="s">
        <v>1342</v>
      </c>
      <c r="D347" s="53" t="s">
        <v>78</v>
      </c>
      <c r="E347" s="54"/>
      <c r="F347" s="54">
        <v>29.79</v>
      </c>
      <c r="G347" s="54">
        <v>29.79</v>
      </c>
      <c r="H347" s="31">
        <f t="shared" si="5"/>
        <v>9</v>
      </c>
    </row>
    <row r="348" spans="2:8" hidden="1" x14ac:dyDescent="0.25">
      <c r="B348" s="51" t="s">
        <v>616</v>
      </c>
      <c r="C348" s="52" t="s">
        <v>1343</v>
      </c>
      <c r="D348" s="53" t="s">
        <v>78</v>
      </c>
      <c r="E348" s="54"/>
      <c r="F348" s="54">
        <v>7.04</v>
      </c>
      <c r="G348" s="54">
        <v>7.04</v>
      </c>
      <c r="H348" s="31">
        <f t="shared" si="5"/>
        <v>9</v>
      </c>
    </row>
    <row r="349" spans="2:8" hidden="1" x14ac:dyDescent="0.25">
      <c r="B349" s="51" t="s">
        <v>614</v>
      </c>
      <c r="C349" s="52" t="s">
        <v>1344</v>
      </c>
      <c r="D349" s="53" t="s">
        <v>78</v>
      </c>
      <c r="E349" s="54"/>
      <c r="F349" s="54">
        <v>10.83</v>
      </c>
      <c r="G349" s="54">
        <v>10.83</v>
      </c>
      <c r="H349" s="31">
        <f t="shared" si="5"/>
        <v>9</v>
      </c>
    </row>
    <row r="350" spans="2:8" hidden="1" x14ac:dyDescent="0.25">
      <c r="B350" s="51" t="s">
        <v>618</v>
      </c>
      <c r="C350" s="52" t="s">
        <v>1345</v>
      </c>
      <c r="D350" s="53" t="s">
        <v>78</v>
      </c>
      <c r="E350" s="54"/>
      <c r="F350" s="54">
        <v>20.58</v>
      </c>
      <c r="G350" s="54">
        <v>20.58</v>
      </c>
      <c r="H350" s="31">
        <f t="shared" si="5"/>
        <v>9</v>
      </c>
    </row>
    <row r="351" spans="2:8" hidden="1" x14ac:dyDescent="0.25">
      <c r="B351" s="51" t="s">
        <v>1346</v>
      </c>
      <c r="C351" s="52" t="s">
        <v>1347</v>
      </c>
      <c r="D351" s="53"/>
      <c r="E351" s="54"/>
      <c r="F351" s="54"/>
      <c r="G351" s="54"/>
      <c r="H351" s="31">
        <f t="shared" si="5"/>
        <v>5</v>
      </c>
    </row>
    <row r="352" spans="2:8" hidden="1" x14ac:dyDescent="0.25">
      <c r="B352" s="51" t="s">
        <v>1348</v>
      </c>
      <c r="C352" s="52" t="s">
        <v>1349</v>
      </c>
      <c r="D352" s="53" t="s">
        <v>78</v>
      </c>
      <c r="E352" s="54"/>
      <c r="F352" s="54">
        <v>86.27</v>
      </c>
      <c r="G352" s="54">
        <v>86.27</v>
      </c>
      <c r="H352" s="31">
        <f t="shared" si="5"/>
        <v>9</v>
      </c>
    </row>
    <row r="353" spans="2:8" hidden="1" x14ac:dyDescent="0.25">
      <c r="B353" s="51" t="s">
        <v>1350</v>
      </c>
      <c r="C353" s="52" t="s">
        <v>1351</v>
      </c>
      <c r="D353" s="53" t="s">
        <v>78</v>
      </c>
      <c r="E353" s="54"/>
      <c r="F353" s="54">
        <v>68.48</v>
      </c>
      <c r="G353" s="54">
        <v>68.48</v>
      </c>
      <c r="H353" s="31">
        <f t="shared" si="5"/>
        <v>9</v>
      </c>
    </row>
    <row r="354" spans="2:8" hidden="1" x14ac:dyDescent="0.25">
      <c r="B354" s="51" t="s">
        <v>1352</v>
      </c>
      <c r="C354" s="52" t="s">
        <v>1353</v>
      </c>
      <c r="D354" s="53"/>
      <c r="E354" s="54"/>
      <c r="F354" s="54"/>
      <c r="G354" s="54"/>
      <c r="H354" s="31">
        <f t="shared" si="5"/>
        <v>5</v>
      </c>
    </row>
    <row r="355" spans="2:8" hidden="1" x14ac:dyDescent="0.25">
      <c r="B355" s="51" t="s">
        <v>1354</v>
      </c>
      <c r="C355" s="52" t="s">
        <v>1355</v>
      </c>
      <c r="D355" s="53" t="s">
        <v>9</v>
      </c>
      <c r="E355" s="54"/>
      <c r="F355" s="54">
        <v>5.57</v>
      </c>
      <c r="G355" s="54">
        <v>5.57</v>
      </c>
      <c r="H355" s="31">
        <f t="shared" si="5"/>
        <v>9</v>
      </c>
    </row>
    <row r="356" spans="2:8" hidden="1" x14ac:dyDescent="0.25">
      <c r="B356" s="51" t="s">
        <v>1356</v>
      </c>
      <c r="C356" s="52" t="s">
        <v>1357</v>
      </c>
      <c r="D356" s="53" t="s">
        <v>9</v>
      </c>
      <c r="E356" s="54"/>
      <c r="F356" s="54">
        <v>0.93</v>
      </c>
      <c r="G356" s="54">
        <v>0.93</v>
      </c>
      <c r="H356" s="31">
        <f t="shared" si="5"/>
        <v>9</v>
      </c>
    </row>
    <row r="357" spans="2:8" hidden="1" x14ac:dyDescent="0.25">
      <c r="B357" s="51" t="s">
        <v>1358</v>
      </c>
      <c r="C357" s="52" t="s">
        <v>1359</v>
      </c>
      <c r="D357" s="53"/>
      <c r="E357" s="54"/>
      <c r="F357" s="54"/>
      <c r="G357" s="54"/>
      <c r="H357" s="31">
        <f t="shared" si="5"/>
        <v>5</v>
      </c>
    </row>
    <row r="358" spans="2:8" ht="30" hidden="1" x14ac:dyDescent="0.25">
      <c r="B358" s="51" t="s">
        <v>1360</v>
      </c>
      <c r="C358" s="52" t="s">
        <v>1361</v>
      </c>
      <c r="D358" s="53" t="s">
        <v>9</v>
      </c>
      <c r="E358" s="54"/>
      <c r="F358" s="54">
        <v>13.54</v>
      </c>
      <c r="G358" s="54">
        <v>13.54</v>
      </c>
      <c r="H358" s="31">
        <f t="shared" si="5"/>
        <v>9</v>
      </c>
    </row>
    <row r="359" spans="2:8" hidden="1" x14ac:dyDescent="0.25">
      <c r="B359" s="51" t="s">
        <v>1362</v>
      </c>
      <c r="C359" s="52" t="s">
        <v>1363</v>
      </c>
      <c r="D359" s="53" t="s">
        <v>9</v>
      </c>
      <c r="E359" s="54"/>
      <c r="F359" s="54">
        <v>41.18</v>
      </c>
      <c r="G359" s="54">
        <v>41.18</v>
      </c>
      <c r="H359" s="31">
        <f t="shared" si="5"/>
        <v>9</v>
      </c>
    </row>
    <row r="360" spans="2:8" hidden="1" x14ac:dyDescent="0.25">
      <c r="B360" s="51" t="s">
        <v>1364</v>
      </c>
      <c r="C360" s="52" t="s">
        <v>1365</v>
      </c>
      <c r="D360" s="53"/>
      <c r="E360" s="54"/>
      <c r="F360" s="54"/>
      <c r="G360" s="54"/>
      <c r="H360" s="31">
        <f t="shared" si="5"/>
        <v>5</v>
      </c>
    </row>
    <row r="361" spans="2:8" ht="30" hidden="1" x14ac:dyDescent="0.25">
      <c r="B361" s="51" t="s">
        <v>1366</v>
      </c>
      <c r="C361" s="52" t="s">
        <v>1367</v>
      </c>
      <c r="D361" s="53" t="s">
        <v>78</v>
      </c>
      <c r="E361" s="54"/>
      <c r="F361" s="54">
        <v>18.260000000000002</v>
      </c>
      <c r="G361" s="54">
        <v>18.260000000000002</v>
      </c>
      <c r="H361" s="31">
        <f t="shared" si="5"/>
        <v>9</v>
      </c>
    </row>
    <row r="362" spans="2:8" ht="30" hidden="1" x14ac:dyDescent="0.25">
      <c r="B362" s="51" t="s">
        <v>1368</v>
      </c>
      <c r="C362" s="52" t="s">
        <v>1369</v>
      </c>
      <c r="D362" s="53" t="s">
        <v>78</v>
      </c>
      <c r="E362" s="54"/>
      <c r="F362" s="54">
        <v>68.48</v>
      </c>
      <c r="G362" s="54">
        <v>68.48</v>
      </c>
      <c r="H362" s="31">
        <f t="shared" si="5"/>
        <v>9</v>
      </c>
    </row>
    <row r="363" spans="2:8" hidden="1" x14ac:dyDescent="0.25">
      <c r="B363" s="51" t="s">
        <v>1370</v>
      </c>
      <c r="C363" s="52" t="s">
        <v>1371</v>
      </c>
      <c r="D363" s="53" t="s">
        <v>78</v>
      </c>
      <c r="E363" s="54"/>
      <c r="F363" s="54">
        <v>22.83</v>
      </c>
      <c r="G363" s="54">
        <v>22.83</v>
      </c>
      <c r="H363" s="31">
        <f t="shared" si="5"/>
        <v>9</v>
      </c>
    </row>
    <row r="364" spans="2:8" hidden="1" x14ac:dyDescent="0.25">
      <c r="B364" s="51" t="s">
        <v>1372</v>
      </c>
      <c r="C364" s="52" t="s">
        <v>1373</v>
      </c>
      <c r="D364" s="53" t="s">
        <v>38</v>
      </c>
      <c r="E364" s="54"/>
      <c r="F364" s="54">
        <v>18.260000000000002</v>
      </c>
      <c r="G364" s="54">
        <v>18.260000000000002</v>
      </c>
      <c r="H364" s="31">
        <f t="shared" si="5"/>
        <v>9</v>
      </c>
    </row>
    <row r="365" spans="2:8" hidden="1" x14ac:dyDescent="0.25">
      <c r="B365" s="51" t="s">
        <v>1374</v>
      </c>
      <c r="C365" s="52" t="s">
        <v>1375</v>
      </c>
      <c r="D365" s="53" t="s">
        <v>78</v>
      </c>
      <c r="E365" s="54"/>
      <c r="F365" s="54">
        <v>6.85</v>
      </c>
      <c r="G365" s="54">
        <v>6.85</v>
      </c>
      <c r="H365" s="31">
        <f t="shared" si="5"/>
        <v>9</v>
      </c>
    </row>
    <row r="366" spans="2:8" hidden="1" x14ac:dyDescent="0.25">
      <c r="B366" s="51" t="s">
        <v>1376</v>
      </c>
      <c r="C366" s="52" t="s">
        <v>1377</v>
      </c>
      <c r="D366" s="53" t="s">
        <v>78</v>
      </c>
      <c r="E366" s="54"/>
      <c r="F366" s="54">
        <v>6.85</v>
      </c>
      <c r="G366" s="54">
        <v>6.85</v>
      </c>
      <c r="H366" s="31">
        <f t="shared" si="5"/>
        <v>9</v>
      </c>
    </row>
    <row r="367" spans="2:8" hidden="1" x14ac:dyDescent="0.25">
      <c r="B367" s="51" t="s">
        <v>1378</v>
      </c>
      <c r="C367" s="52" t="s">
        <v>1379</v>
      </c>
      <c r="D367" s="53" t="s">
        <v>78</v>
      </c>
      <c r="E367" s="54"/>
      <c r="F367" s="54">
        <v>45.65</v>
      </c>
      <c r="G367" s="54">
        <v>45.65</v>
      </c>
      <c r="H367" s="31">
        <f t="shared" si="5"/>
        <v>9</v>
      </c>
    </row>
    <row r="368" spans="2:8" hidden="1" x14ac:dyDescent="0.25">
      <c r="B368" s="51" t="s">
        <v>1380</v>
      </c>
      <c r="C368" s="52" t="s">
        <v>1381</v>
      </c>
      <c r="D368" s="53" t="s">
        <v>78</v>
      </c>
      <c r="E368" s="54"/>
      <c r="F368" s="54">
        <v>22.83</v>
      </c>
      <c r="G368" s="54">
        <v>22.83</v>
      </c>
      <c r="H368" s="31">
        <f t="shared" si="5"/>
        <v>9</v>
      </c>
    </row>
    <row r="369" spans="2:8" hidden="1" x14ac:dyDescent="0.25">
      <c r="B369" s="51" t="s">
        <v>1382</v>
      </c>
      <c r="C369" s="52" t="s">
        <v>1383</v>
      </c>
      <c r="D369" s="53" t="s">
        <v>78</v>
      </c>
      <c r="E369" s="54"/>
      <c r="F369" s="54">
        <v>20.55</v>
      </c>
      <c r="G369" s="54">
        <v>20.55</v>
      </c>
      <c r="H369" s="31">
        <f t="shared" si="5"/>
        <v>9</v>
      </c>
    </row>
    <row r="370" spans="2:8" hidden="1" x14ac:dyDescent="0.25">
      <c r="B370" s="51" t="s">
        <v>1384</v>
      </c>
      <c r="C370" s="52" t="s">
        <v>1385</v>
      </c>
      <c r="D370" s="53" t="s">
        <v>78</v>
      </c>
      <c r="E370" s="54"/>
      <c r="F370" s="54">
        <v>18.260000000000002</v>
      </c>
      <c r="G370" s="54">
        <v>18.260000000000002</v>
      </c>
      <c r="H370" s="31">
        <f t="shared" si="5"/>
        <v>9</v>
      </c>
    </row>
    <row r="371" spans="2:8" hidden="1" x14ac:dyDescent="0.25">
      <c r="B371" s="51" t="s">
        <v>1386</v>
      </c>
      <c r="C371" s="52" t="s">
        <v>1387</v>
      </c>
      <c r="D371" s="53" t="s">
        <v>78</v>
      </c>
      <c r="E371" s="54"/>
      <c r="F371" s="54">
        <v>18.260000000000002</v>
      </c>
      <c r="G371" s="54">
        <v>18.260000000000002</v>
      </c>
      <c r="H371" s="31">
        <f t="shared" si="5"/>
        <v>9</v>
      </c>
    </row>
    <row r="372" spans="2:8" hidden="1" x14ac:dyDescent="0.25">
      <c r="B372" s="51" t="s">
        <v>1388</v>
      </c>
      <c r="C372" s="52" t="s">
        <v>1389</v>
      </c>
      <c r="D372" s="53" t="s">
        <v>78</v>
      </c>
      <c r="E372" s="54"/>
      <c r="F372" s="54">
        <v>13.69</v>
      </c>
      <c r="G372" s="54">
        <v>13.69</v>
      </c>
      <c r="H372" s="31">
        <f t="shared" si="5"/>
        <v>9</v>
      </c>
    </row>
    <row r="373" spans="2:8" hidden="1" x14ac:dyDescent="0.25">
      <c r="B373" s="51" t="s">
        <v>1390</v>
      </c>
      <c r="C373" s="52" t="s">
        <v>1391</v>
      </c>
      <c r="D373" s="53"/>
      <c r="E373" s="54"/>
      <c r="F373" s="54"/>
      <c r="G373" s="54"/>
      <c r="H373" s="31">
        <f t="shared" si="5"/>
        <v>5</v>
      </c>
    </row>
    <row r="374" spans="2:8" hidden="1" x14ac:dyDescent="0.25">
      <c r="B374" s="51" t="s">
        <v>1392</v>
      </c>
      <c r="C374" s="52" t="s">
        <v>1393</v>
      </c>
      <c r="D374" s="53" t="s">
        <v>78</v>
      </c>
      <c r="E374" s="54"/>
      <c r="F374" s="54">
        <v>11.41</v>
      </c>
      <c r="G374" s="54">
        <v>11.41</v>
      </c>
      <c r="H374" s="31">
        <f t="shared" si="5"/>
        <v>9</v>
      </c>
    </row>
    <row r="375" spans="2:8" hidden="1" x14ac:dyDescent="0.25">
      <c r="B375" s="51" t="s">
        <v>1394</v>
      </c>
      <c r="C375" s="52" t="s">
        <v>1395</v>
      </c>
      <c r="D375" s="53" t="s">
        <v>38</v>
      </c>
      <c r="E375" s="54"/>
      <c r="F375" s="54">
        <v>15.98</v>
      </c>
      <c r="G375" s="54">
        <v>15.98</v>
      </c>
      <c r="H375" s="31">
        <f t="shared" si="5"/>
        <v>9</v>
      </c>
    </row>
    <row r="376" spans="2:8" ht="30" hidden="1" x14ac:dyDescent="0.25">
      <c r="B376" s="51" t="s">
        <v>1396</v>
      </c>
      <c r="C376" s="52" t="s">
        <v>1397</v>
      </c>
      <c r="D376" s="53" t="s">
        <v>78</v>
      </c>
      <c r="E376" s="54"/>
      <c r="F376" s="54">
        <v>228.25</v>
      </c>
      <c r="G376" s="54">
        <v>228.25</v>
      </c>
      <c r="H376" s="31">
        <f t="shared" si="5"/>
        <v>9</v>
      </c>
    </row>
    <row r="377" spans="2:8" ht="30" hidden="1" x14ac:dyDescent="0.25">
      <c r="B377" s="51" t="s">
        <v>1398</v>
      </c>
      <c r="C377" s="52" t="s">
        <v>1399</v>
      </c>
      <c r="D377" s="53" t="s">
        <v>78</v>
      </c>
      <c r="E377" s="54"/>
      <c r="F377" s="54">
        <v>182.6</v>
      </c>
      <c r="G377" s="54">
        <v>182.6</v>
      </c>
      <c r="H377" s="31">
        <f t="shared" si="5"/>
        <v>9</v>
      </c>
    </row>
    <row r="378" spans="2:8" hidden="1" x14ac:dyDescent="0.25">
      <c r="B378" s="51" t="s">
        <v>1400</v>
      </c>
      <c r="C378" s="52" t="s">
        <v>1401</v>
      </c>
      <c r="D378" s="53" t="s">
        <v>78</v>
      </c>
      <c r="E378" s="54"/>
      <c r="F378" s="54">
        <v>91.3</v>
      </c>
      <c r="G378" s="54">
        <v>91.3</v>
      </c>
      <c r="H378" s="31">
        <f t="shared" si="5"/>
        <v>9</v>
      </c>
    </row>
    <row r="379" spans="2:8" hidden="1" x14ac:dyDescent="0.25">
      <c r="B379" s="51" t="s">
        <v>1402</v>
      </c>
      <c r="C379" s="52" t="s">
        <v>1403</v>
      </c>
      <c r="D379" s="53" t="s">
        <v>78</v>
      </c>
      <c r="E379" s="54"/>
      <c r="F379" s="54">
        <v>50.68</v>
      </c>
      <c r="G379" s="54">
        <v>50.68</v>
      </c>
      <c r="H379" s="31">
        <f t="shared" si="5"/>
        <v>9</v>
      </c>
    </row>
    <row r="380" spans="2:8" hidden="1" x14ac:dyDescent="0.25">
      <c r="B380" s="51" t="s">
        <v>1404</v>
      </c>
      <c r="C380" s="52" t="s">
        <v>1405</v>
      </c>
      <c r="D380" s="53" t="s">
        <v>78</v>
      </c>
      <c r="E380" s="54"/>
      <c r="F380" s="54">
        <v>6.77</v>
      </c>
      <c r="G380" s="54">
        <v>6.77</v>
      </c>
      <c r="H380" s="31">
        <f t="shared" si="5"/>
        <v>9</v>
      </c>
    </row>
    <row r="381" spans="2:8" ht="30" hidden="1" x14ac:dyDescent="0.25">
      <c r="B381" s="51" t="s">
        <v>1406</v>
      </c>
      <c r="C381" s="52" t="s">
        <v>1407</v>
      </c>
      <c r="D381" s="53" t="s">
        <v>78</v>
      </c>
      <c r="E381" s="54"/>
      <c r="F381" s="54">
        <v>8.1199999999999992</v>
      </c>
      <c r="G381" s="54">
        <v>8.1199999999999992</v>
      </c>
      <c r="H381" s="31">
        <f t="shared" si="5"/>
        <v>9</v>
      </c>
    </row>
    <row r="382" spans="2:8" hidden="1" x14ac:dyDescent="0.25">
      <c r="B382" s="51" t="s">
        <v>1408</v>
      </c>
      <c r="C382" s="52" t="s">
        <v>1409</v>
      </c>
      <c r="D382" s="53" t="s">
        <v>78</v>
      </c>
      <c r="E382" s="54"/>
      <c r="F382" s="54">
        <v>50.68</v>
      </c>
      <c r="G382" s="54">
        <v>50.68</v>
      </c>
      <c r="H382" s="31">
        <f t="shared" si="5"/>
        <v>9</v>
      </c>
    </row>
    <row r="383" spans="2:8" hidden="1" x14ac:dyDescent="0.25">
      <c r="B383" s="51" t="s">
        <v>1410</v>
      </c>
      <c r="C383" s="52" t="s">
        <v>1411</v>
      </c>
      <c r="D383" s="53" t="s">
        <v>38</v>
      </c>
      <c r="E383" s="54"/>
      <c r="F383" s="54">
        <v>11.41</v>
      </c>
      <c r="G383" s="54">
        <v>11.41</v>
      </c>
      <c r="H383" s="31">
        <f t="shared" si="5"/>
        <v>9</v>
      </c>
    </row>
    <row r="384" spans="2:8" hidden="1" x14ac:dyDescent="0.25">
      <c r="B384" s="51" t="s">
        <v>1412</v>
      </c>
      <c r="C384" s="52" t="s">
        <v>1413</v>
      </c>
      <c r="D384" s="53" t="s">
        <v>78</v>
      </c>
      <c r="E384" s="54"/>
      <c r="F384" s="54">
        <v>22.83</v>
      </c>
      <c r="G384" s="54">
        <v>22.83</v>
      </c>
      <c r="H384" s="31">
        <f t="shared" si="5"/>
        <v>9</v>
      </c>
    </row>
    <row r="385" spans="2:8" hidden="1" x14ac:dyDescent="0.25">
      <c r="B385" s="51" t="s">
        <v>1414</v>
      </c>
      <c r="C385" s="52" t="s">
        <v>1415</v>
      </c>
      <c r="D385" s="53" t="s">
        <v>78</v>
      </c>
      <c r="E385" s="54"/>
      <c r="F385" s="54">
        <v>18.260000000000002</v>
      </c>
      <c r="G385" s="54">
        <v>18.260000000000002</v>
      </c>
      <c r="H385" s="31">
        <f t="shared" si="5"/>
        <v>9</v>
      </c>
    </row>
    <row r="386" spans="2:8" hidden="1" x14ac:dyDescent="0.25">
      <c r="B386" s="51" t="s">
        <v>1416</v>
      </c>
      <c r="C386" s="52" t="s">
        <v>1417</v>
      </c>
      <c r="D386" s="53" t="s">
        <v>78</v>
      </c>
      <c r="E386" s="54"/>
      <c r="F386" s="54">
        <v>27.39</v>
      </c>
      <c r="G386" s="54">
        <v>27.39</v>
      </c>
      <c r="H386" s="31">
        <f t="shared" si="5"/>
        <v>9</v>
      </c>
    </row>
    <row r="387" spans="2:8" hidden="1" x14ac:dyDescent="0.25">
      <c r="B387" s="51" t="s">
        <v>1418</v>
      </c>
      <c r="C387" s="52" t="s">
        <v>1419</v>
      </c>
      <c r="D387" s="53" t="s">
        <v>78</v>
      </c>
      <c r="E387" s="54"/>
      <c r="F387" s="54">
        <v>22.83</v>
      </c>
      <c r="G387" s="54">
        <v>22.83</v>
      </c>
      <c r="H387" s="31">
        <f t="shared" si="5"/>
        <v>9</v>
      </c>
    </row>
    <row r="388" spans="2:8" ht="30" hidden="1" x14ac:dyDescent="0.25">
      <c r="B388" s="51" t="s">
        <v>1420</v>
      </c>
      <c r="C388" s="52" t="s">
        <v>1421</v>
      </c>
      <c r="D388" s="53" t="s">
        <v>78</v>
      </c>
      <c r="E388" s="54"/>
      <c r="F388" s="54">
        <v>45.65</v>
      </c>
      <c r="G388" s="54">
        <v>45.65</v>
      </c>
      <c r="H388" s="31">
        <f t="shared" si="5"/>
        <v>9</v>
      </c>
    </row>
    <row r="389" spans="2:8" hidden="1" x14ac:dyDescent="0.25">
      <c r="B389" s="51" t="s">
        <v>1422</v>
      </c>
      <c r="C389" s="52" t="s">
        <v>1423</v>
      </c>
      <c r="D389" s="53" t="s">
        <v>78</v>
      </c>
      <c r="E389" s="54"/>
      <c r="F389" s="54">
        <v>68.48</v>
      </c>
      <c r="G389" s="54">
        <v>68.48</v>
      </c>
      <c r="H389" s="31">
        <f t="shared" si="5"/>
        <v>9</v>
      </c>
    </row>
    <row r="390" spans="2:8" ht="30" hidden="1" x14ac:dyDescent="0.25">
      <c r="B390" s="51" t="s">
        <v>1424</v>
      </c>
      <c r="C390" s="52" t="s">
        <v>1425</v>
      </c>
      <c r="D390" s="53" t="s">
        <v>78</v>
      </c>
      <c r="E390" s="54"/>
      <c r="F390" s="54">
        <v>128.44</v>
      </c>
      <c r="G390" s="54">
        <v>128.44</v>
      </c>
      <c r="H390" s="31">
        <f t="shared" si="5"/>
        <v>9</v>
      </c>
    </row>
    <row r="391" spans="2:8" hidden="1" x14ac:dyDescent="0.25">
      <c r="B391" s="51" t="s">
        <v>1426</v>
      </c>
      <c r="C391" s="52" t="s">
        <v>1427</v>
      </c>
      <c r="D391" s="53" t="s">
        <v>78</v>
      </c>
      <c r="E391" s="54"/>
      <c r="F391" s="54">
        <v>34.24</v>
      </c>
      <c r="G391" s="54">
        <v>34.24</v>
      </c>
      <c r="H391" s="31">
        <f t="shared" si="5"/>
        <v>9</v>
      </c>
    </row>
    <row r="392" spans="2:8" ht="30" hidden="1" x14ac:dyDescent="0.25">
      <c r="B392" s="51" t="s">
        <v>1428</v>
      </c>
      <c r="C392" s="52" t="s">
        <v>1429</v>
      </c>
      <c r="D392" s="53" t="s">
        <v>78</v>
      </c>
      <c r="E392" s="54"/>
      <c r="F392" s="54">
        <v>9.2899999999999991</v>
      </c>
      <c r="G392" s="54">
        <v>9.2899999999999991</v>
      </c>
      <c r="H392" s="31">
        <f t="shared" si="5"/>
        <v>9</v>
      </c>
    </row>
    <row r="393" spans="2:8" hidden="1" x14ac:dyDescent="0.25">
      <c r="B393" s="51" t="s">
        <v>1430</v>
      </c>
      <c r="C393" s="52" t="s">
        <v>1431</v>
      </c>
      <c r="D393" s="53" t="s">
        <v>78</v>
      </c>
      <c r="E393" s="54"/>
      <c r="F393" s="54">
        <v>18.18</v>
      </c>
      <c r="G393" s="54">
        <v>18.18</v>
      </c>
      <c r="H393" s="31">
        <f t="shared" si="5"/>
        <v>9</v>
      </c>
    </row>
    <row r="394" spans="2:8" ht="30" hidden="1" x14ac:dyDescent="0.25">
      <c r="B394" s="51" t="s">
        <v>1432</v>
      </c>
      <c r="C394" s="52" t="s">
        <v>1433</v>
      </c>
      <c r="D394" s="53" t="s">
        <v>38</v>
      </c>
      <c r="E394" s="54"/>
      <c r="F394" s="54">
        <v>5.48</v>
      </c>
      <c r="G394" s="54">
        <v>5.48</v>
      </c>
      <c r="H394" s="31">
        <f t="shared" ref="H394:H457" si="6">LEN(B394)</f>
        <v>9</v>
      </c>
    </row>
    <row r="395" spans="2:8" hidden="1" x14ac:dyDescent="0.25">
      <c r="B395" s="51" t="s">
        <v>1434</v>
      </c>
      <c r="C395" s="52" t="s">
        <v>1435</v>
      </c>
      <c r="D395" s="53" t="s">
        <v>38</v>
      </c>
      <c r="E395" s="54"/>
      <c r="F395" s="54">
        <v>2.73</v>
      </c>
      <c r="G395" s="54">
        <v>2.73</v>
      </c>
      <c r="H395" s="31">
        <f t="shared" si="6"/>
        <v>9</v>
      </c>
    </row>
    <row r="396" spans="2:8" ht="30" hidden="1" x14ac:dyDescent="0.25">
      <c r="B396" s="51" t="s">
        <v>1436</v>
      </c>
      <c r="C396" s="52" t="s">
        <v>1437</v>
      </c>
      <c r="D396" s="53" t="s">
        <v>38</v>
      </c>
      <c r="E396" s="54"/>
      <c r="F396" s="54">
        <v>4.57</v>
      </c>
      <c r="G396" s="54">
        <v>4.57</v>
      </c>
      <c r="H396" s="31">
        <f t="shared" si="6"/>
        <v>9</v>
      </c>
    </row>
    <row r="397" spans="2:8" hidden="1" x14ac:dyDescent="0.25">
      <c r="B397" s="51" t="s">
        <v>1438</v>
      </c>
      <c r="C397" s="52" t="s">
        <v>1439</v>
      </c>
      <c r="D397" s="53" t="s">
        <v>38</v>
      </c>
      <c r="E397" s="54"/>
      <c r="F397" s="54">
        <v>2.2799999999999998</v>
      </c>
      <c r="G397" s="54">
        <v>2.2799999999999998</v>
      </c>
      <c r="H397" s="31">
        <f t="shared" si="6"/>
        <v>9</v>
      </c>
    </row>
    <row r="398" spans="2:8" hidden="1" x14ac:dyDescent="0.25">
      <c r="B398" s="51" t="s">
        <v>1440</v>
      </c>
      <c r="C398" s="52" t="s">
        <v>1441</v>
      </c>
      <c r="D398" s="53" t="s">
        <v>38</v>
      </c>
      <c r="E398" s="54"/>
      <c r="F398" s="54">
        <v>32.11</v>
      </c>
      <c r="G398" s="54">
        <v>32.11</v>
      </c>
      <c r="H398" s="31">
        <f t="shared" si="6"/>
        <v>9</v>
      </c>
    </row>
    <row r="399" spans="2:8" hidden="1" x14ac:dyDescent="0.25">
      <c r="B399" s="51" t="s">
        <v>1442</v>
      </c>
      <c r="C399" s="52" t="s">
        <v>1443</v>
      </c>
      <c r="D399" s="53" t="s">
        <v>38</v>
      </c>
      <c r="E399" s="54"/>
      <c r="F399" s="54">
        <v>9.1300000000000008</v>
      </c>
      <c r="G399" s="54">
        <v>9.1300000000000008</v>
      </c>
      <c r="H399" s="31">
        <f t="shared" si="6"/>
        <v>9</v>
      </c>
    </row>
    <row r="400" spans="2:8" hidden="1" x14ac:dyDescent="0.25">
      <c r="B400" s="51" t="s">
        <v>1444</v>
      </c>
      <c r="C400" s="52" t="s">
        <v>1445</v>
      </c>
      <c r="D400" s="53" t="s">
        <v>78</v>
      </c>
      <c r="E400" s="54"/>
      <c r="F400" s="54">
        <v>45.65</v>
      </c>
      <c r="G400" s="54">
        <v>45.65</v>
      </c>
      <c r="H400" s="31">
        <f t="shared" si="6"/>
        <v>9</v>
      </c>
    </row>
    <row r="401" spans="2:8" hidden="1" x14ac:dyDescent="0.25">
      <c r="B401" s="51" t="s">
        <v>1446</v>
      </c>
      <c r="C401" s="52" t="s">
        <v>1447</v>
      </c>
      <c r="D401" s="53" t="s">
        <v>78</v>
      </c>
      <c r="E401" s="54"/>
      <c r="F401" s="54">
        <v>9.1300000000000008</v>
      </c>
      <c r="G401" s="54">
        <v>9.1300000000000008</v>
      </c>
      <c r="H401" s="31">
        <f t="shared" si="6"/>
        <v>9</v>
      </c>
    </row>
    <row r="402" spans="2:8" hidden="1" x14ac:dyDescent="0.25">
      <c r="B402" s="51" t="s">
        <v>1448</v>
      </c>
      <c r="C402" s="52" t="s">
        <v>1449</v>
      </c>
      <c r="D402" s="53" t="s">
        <v>78</v>
      </c>
      <c r="E402" s="54"/>
      <c r="F402" s="54">
        <v>68.48</v>
      </c>
      <c r="G402" s="54">
        <v>68.48</v>
      </c>
      <c r="H402" s="31">
        <f t="shared" si="6"/>
        <v>9</v>
      </c>
    </row>
    <row r="403" spans="2:8" hidden="1" x14ac:dyDescent="0.25">
      <c r="B403" s="51" t="s">
        <v>1450</v>
      </c>
      <c r="C403" s="52" t="s">
        <v>1451</v>
      </c>
      <c r="D403" s="53" t="s">
        <v>78</v>
      </c>
      <c r="E403" s="54"/>
      <c r="F403" s="54">
        <v>96.33</v>
      </c>
      <c r="G403" s="54">
        <v>96.33</v>
      </c>
      <c r="H403" s="31">
        <f t="shared" si="6"/>
        <v>9</v>
      </c>
    </row>
    <row r="404" spans="2:8" hidden="1" x14ac:dyDescent="0.25">
      <c r="B404" s="51" t="s">
        <v>1452</v>
      </c>
      <c r="C404" s="52" t="s">
        <v>1453</v>
      </c>
      <c r="D404" s="53"/>
      <c r="E404" s="54"/>
      <c r="F404" s="54"/>
      <c r="G404" s="54"/>
      <c r="H404" s="31">
        <f t="shared" si="6"/>
        <v>5</v>
      </c>
    </row>
    <row r="405" spans="2:8" hidden="1" x14ac:dyDescent="0.25">
      <c r="B405" s="51" t="s">
        <v>1454</v>
      </c>
      <c r="C405" s="52" t="s">
        <v>1455</v>
      </c>
      <c r="D405" s="53" t="s">
        <v>78</v>
      </c>
      <c r="E405" s="54"/>
      <c r="F405" s="54">
        <v>187.52</v>
      </c>
      <c r="G405" s="54">
        <v>187.52</v>
      </c>
      <c r="H405" s="31">
        <f t="shared" si="6"/>
        <v>9</v>
      </c>
    </row>
    <row r="406" spans="2:8" hidden="1" x14ac:dyDescent="0.25">
      <c r="B406" s="51" t="s">
        <v>1456</v>
      </c>
      <c r="C406" s="52" t="s">
        <v>1457</v>
      </c>
      <c r="D406" s="53" t="s">
        <v>78</v>
      </c>
      <c r="E406" s="54"/>
      <c r="F406" s="54">
        <v>45.65</v>
      </c>
      <c r="G406" s="54">
        <v>45.65</v>
      </c>
      <c r="H406" s="31">
        <f t="shared" si="6"/>
        <v>9</v>
      </c>
    </row>
    <row r="407" spans="2:8" hidden="1" x14ac:dyDescent="0.25">
      <c r="B407" s="51" t="s">
        <v>1458</v>
      </c>
      <c r="C407" s="52" t="s">
        <v>1459</v>
      </c>
      <c r="D407" s="53" t="s">
        <v>78</v>
      </c>
      <c r="E407" s="54"/>
      <c r="F407" s="54">
        <v>11.41</v>
      </c>
      <c r="G407" s="54">
        <v>11.41</v>
      </c>
      <c r="H407" s="31">
        <f t="shared" si="6"/>
        <v>9</v>
      </c>
    </row>
    <row r="408" spans="2:8" ht="30" hidden="1" x14ac:dyDescent="0.25">
      <c r="B408" s="51" t="s">
        <v>1460</v>
      </c>
      <c r="C408" s="52" t="s">
        <v>1461</v>
      </c>
      <c r="D408" s="53" t="s">
        <v>9</v>
      </c>
      <c r="E408" s="54"/>
      <c r="F408" s="54">
        <v>45.65</v>
      </c>
      <c r="G408" s="54">
        <v>45.65</v>
      </c>
      <c r="H408" s="31">
        <f t="shared" si="6"/>
        <v>9</v>
      </c>
    </row>
    <row r="409" spans="2:8" hidden="1" x14ac:dyDescent="0.25">
      <c r="B409" s="51" t="s">
        <v>1462</v>
      </c>
      <c r="C409" s="52" t="s">
        <v>1463</v>
      </c>
      <c r="D409" s="53" t="s">
        <v>78</v>
      </c>
      <c r="E409" s="54"/>
      <c r="F409" s="54">
        <v>9.1300000000000008</v>
      </c>
      <c r="G409" s="54">
        <v>9.1300000000000008</v>
      </c>
      <c r="H409" s="31">
        <f t="shared" si="6"/>
        <v>9</v>
      </c>
    </row>
    <row r="410" spans="2:8" ht="30" hidden="1" x14ac:dyDescent="0.25">
      <c r="B410" s="51" t="s">
        <v>1464</v>
      </c>
      <c r="C410" s="52" t="s">
        <v>1465</v>
      </c>
      <c r="D410" s="53" t="s">
        <v>78</v>
      </c>
      <c r="E410" s="54"/>
      <c r="F410" s="54">
        <v>18.260000000000002</v>
      </c>
      <c r="G410" s="54">
        <v>18.260000000000002</v>
      </c>
      <c r="H410" s="31">
        <f t="shared" si="6"/>
        <v>9</v>
      </c>
    </row>
    <row r="411" spans="2:8" hidden="1" x14ac:dyDescent="0.25">
      <c r="B411" s="51" t="s">
        <v>1466</v>
      </c>
      <c r="C411" s="52" t="s">
        <v>1467</v>
      </c>
      <c r="D411" s="53" t="s">
        <v>78</v>
      </c>
      <c r="E411" s="54"/>
      <c r="F411" s="54">
        <v>4.57</v>
      </c>
      <c r="G411" s="54">
        <v>4.57</v>
      </c>
      <c r="H411" s="31">
        <f t="shared" si="6"/>
        <v>9</v>
      </c>
    </row>
    <row r="412" spans="2:8" ht="30" hidden="1" x14ac:dyDescent="0.25">
      <c r="B412" s="51" t="s">
        <v>1468</v>
      </c>
      <c r="C412" s="52" t="s">
        <v>1469</v>
      </c>
      <c r="D412" s="53" t="s">
        <v>78</v>
      </c>
      <c r="E412" s="54"/>
      <c r="F412" s="54">
        <v>6.85</v>
      </c>
      <c r="G412" s="54">
        <v>6.85</v>
      </c>
      <c r="H412" s="31">
        <f t="shared" si="6"/>
        <v>9</v>
      </c>
    </row>
    <row r="413" spans="2:8" hidden="1" x14ac:dyDescent="0.25">
      <c r="B413" s="51" t="s">
        <v>1470</v>
      </c>
      <c r="C413" s="52" t="s">
        <v>1471</v>
      </c>
      <c r="D413" s="53" t="s">
        <v>78</v>
      </c>
      <c r="E413" s="54"/>
      <c r="F413" s="54">
        <v>11.41</v>
      </c>
      <c r="G413" s="54">
        <v>11.41</v>
      </c>
      <c r="H413" s="31">
        <f t="shared" si="6"/>
        <v>9</v>
      </c>
    </row>
    <row r="414" spans="2:8" hidden="1" x14ac:dyDescent="0.25">
      <c r="B414" s="51" t="s">
        <v>1472</v>
      </c>
      <c r="C414" s="52" t="s">
        <v>1473</v>
      </c>
      <c r="D414" s="53" t="s">
        <v>78</v>
      </c>
      <c r="E414" s="54"/>
      <c r="F414" s="54">
        <v>11.41</v>
      </c>
      <c r="G414" s="54">
        <v>11.41</v>
      </c>
      <c r="H414" s="31">
        <f t="shared" si="6"/>
        <v>9</v>
      </c>
    </row>
    <row r="415" spans="2:8" hidden="1" x14ac:dyDescent="0.25">
      <c r="B415" s="51" t="s">
        <v>1474</v>
      </c>
      <c r="C415" s="52" t="s">
        <v>1475</v>
      </c>
      <c r="D415" s="53"/>
      <c r="E415" s="54"/>
      <c r="F415" s="54"/>
      <c r="G415" s="54"/>
      <c r="H415" s="31">
        <f t="shared" si="6"/>
        <v>5</v>
      </c>
    </row>
    <row r="416" spans="2:8" ht="30" hidden="1" x14ac:dyDescent="0.25">
      <c r="B416" s="51" t="s">
        <v>1476</v>
      </c>
      <c r="C416" s="52" t="s">
        <v>1477</v>
      </c>
      <c r="D416" s="53" t="s">
        <v>78</v>
      </c>
      <c r="E416" s="54"/>
      <c r="F416" s="54">
        <v>32.11</v>
      </c>
      <c r="G416" s="54">
        <v>32.11</v>
      </c>
      <c r="H416" s="31">
        <f t="shared" si="6"/>
        <v>9</v>
      </c>
    </row>
    <row r="417" spans="2:8" hidden="1" x14ac:dyDescent="0.25">
      <c r="B417" s="51" t="s">
        <v>575</v>
      </c>
      <c r="C417" s="52" t="s">
        <v>1478</v>
      </c>
      <c r="D417" s="53" t="s">
        <v>78</v>
      </c>
      <c r="E417" s="54"/>
      <c r="F417" s="54">
        <v>3.71</v>
      </c>
      <c r="G417" s="54">
        <v>3.71</v>
      </c>
      <c r="H417" s="31">
        <f t="shared" si="6"/>
        <v>9</v>
      </c>
    </row>
    <row r="418" spans="2:8" hidden="1" x14ac:dyDescent="0.25">
      <c r="B418" s="51" t="s">
        <v>1479</v>
      </c>
      <c r="C418" s="52" t="s">
        <v>1480</v>
      </c>
      <c r="D418" s="53" t="s">
        <v>78</v>
      </c>
      <c r="E418" s="54"/>
      <c r="F418" s="54">
        <v>45.65</v>
      </c>
      <c r="G418" s="54">
        <v>45.65</v>
      </c>
      <c r="H418" s="31">
        <f t="shared" si="6"/>
        <v>9</v>
      </c>
    </row>
    <row r="419" spans="2:8" hidden="1" x14ac:dyDescent="0.25">
      <c r="B419" s="51" t="s">
        <v>1481</v>
      </c>
      <c r="C419" s="52" t="s">
        <v>1482</v>
      </c>
      <c r="D419" s="53" t="s">
        <v>78</v>
      </c>
      <c r="E419" s="54"/>
      <c r="F419" s="54">
        <v>22.83</v>
      </c>
      <c r="G419" s="54">
        <v>22.83</v>
      </c>
      <c r="H419" s="31">
        <f t="shared" si="6"/>
        <v>9</v>
      </c>
    </row>
    <row r="420" spans="2:8" hidden="1" x14ac:dyDescent="0.25">
      <c r="B420" s="51" t="s">
        <v>1483</v>
      </c>
      <c r="C420" s="52" t="s">
        <v>1484</v>
      </c>
      <c r="D420" s="53" t="s">
        <v>78</v>
      </c>
      <c r="E420" s="54"/>
      <c r="F420" s="54">
        <v>18.57</v>
      </c>
      <c r="G420" s="54">
        <v>18.57</v>
      </c>
      <c r="H420" s="31">
        <f t="shared" si="6"/>
        <v>9</v>
      </c>
    </row>
    <row r="421" spans="2:8" hidden="1" x14ac:dyDescent="0.25">
      <c r="B421" s="51" t="s">
        <v>1485</v>
      </c>
      <c r="C421" s="52" t="s">
        <v>1486</v>
      </c>
      <c r="D421" s="53" t="s">
        <v>78</v>
      </c>
      <c r="E421" s="54"/>
      <c r="F421" s="54">
        <v>64.22</v>
      </c>
      <c r="G421" s="54">
        <v>64.22</v>
      </c>
      <c r="H421" s="31">
        <f t="shared" si="6"/>
        <v>9</v>
      </c>
    </row>
    <row r="422" spans="2:8" hidden="1" x14ac:dyDescent="0.25">
      <c r="B422" s="51" t="s">
        <v>1487</v>
      </c>
      <c r="C422" s="52" t="s">
        <v>1488</v>
      </c>
      <c r="D422" s="53"/>
      <c r="E422" s="54"/>
      <c r="F422" s="54"/>
      <c r="G422" s="54"/>
      <c r="H422" s="31">
        <f t="shared" si="6"/>
        <v>5</v>
      </c>
    </row>
    <row r="423" spans="2:8" hidden="1" x14ac:dyDescent="0.25">
      <c r="B423" s="51" t="s">
        <v>1489</v>
      </c>
      <c r="C423" s="52" t="s">
        <v>1490</v>
      </c>
      <c r="D423" s="53" t="s">
        <v>467</v>
      </c>
      <c r="E423" s="54"/>
      <c r="F423" s="54">
        <v>0.74</v>
      </c>
      <c r="G423" s="54">
        <v>0.74</v>
      </c>
      <c r="H423" s="31">
        <f t="shared" si="6"/>
        <v>9</v>
      </c>
    </row>
    <row r="424" spans="2:8" hidden="1" x14ac:dyDescent="0.25">
      <c r="B424" s="51" t="s">
        <v>1491</v>
      </c>
      <c r="C424" s="52" t="s">
        <v>1492</v>
      </c>
      <c r="D424" s="53" t="s">
        <v>78</v>
      </c>
      <c r="E424" s="54"/>
      <c r="F424" s="54">
        <v>68.48</v>
      </c>
      <c r="G424" s="54">
        <v>68.48</v>
      </c>
      <c r="H424" s="31">
        <f t="shared" si="6"/>
        <v>9</v>
      </c>
    </row>
    <row r="425" spans="2:8" ht="30" hidden="1" x14ac:dyDescent="0.25">
      <c r="B425" s="51" t="s">
        <v>1493</v>
      </c>
      <c r="C425" s="52" t="s">
        <v>1494</v>
      </c>
      <c r="D425" s="53" t="s">
        <v>78</v>
      </c>
      <c r="E425" s="54"/>
      <c r="F425" s="54">
        <v>91.3</v>
      </c>
      <c r="G425" s="54">
        <v>91.3</v>
      </c>
      <c r="H425" s="31">
        <f t="shared" si="6"/>
        <v>9</v>
      </c>
    </row>
    <row r="426" spans="2:8" hidden="1" x14ac:dyDescent="0.25">
      <c r="B426" s="51" t="s">
        <v>1495</v>
      </c>
      <c r="C426" s="52" t="s">
        <v>1496</v>
      </c>
      <c r="D426" s="53" t="s">
        <v>38</v>
      </c>
      <c r="E426" s="54"/>
      <c r="F426" s="54">
        <v>18.260000000000002</v>
      </c>
      <c r="G426" s="54">
        <v>18.260000000000002</v>
      </c>
      <c r="H426" s="31">
        <f t="shared" si="6"/>
        <v>9</v>
      </c>
    </row>
    <row r="427" spans="2:8" hidden="1" x14ac:dyDescent="0.25">
      <c r="B427" s="51" t="s">
        <v>1497</v>
      </c>
      <c r="C427" s="52" t="s">
        <v>1498</v>
      </c>
      <c r="D427" s="53" t="s">
        <v>9</v>
      </c>
      <c r="E427" s="54"/>
      <c r="F427" s="54">
        <v>45.65</v>
      </c>
      <c r="G427" s="54">
        <v>45.65</v>
      </c>
      <c r="H427" s="31">
        <f t="shared" si="6"/>
        <v>9</v>
      </c>
    </row>
    <row r="428" spans="2:8" hidden="1" x14ac:dyDescent="0.25">
      <c r="B428" s="51" t="s">
        <v>1499</v>
      </c>
      <c r="C428" s="52" t="s">
        <v>1500</v>
      </c>
      <c r="D428" s="53" t="s">
        <v>78</v>
      </c>
      <c r="E428" s="54">
        <v>122.72</v>
      </c>
      <c r="F428" s="54">
        <v>128.44</v>
      </c>
      <c r="G428" s="54">
        <v>251.16</v>
      </c>
      <c r="H428" s="31">
        <f t="shared" si="6"/>
        <v>9</v>
      </c>
    </row>
    <row r="429" spans="2:8" hidden="1" x14ac:dyDescent="0.25">
      <c r="B429" s="51" t="s">
        <v>1501</v>
      </c>
      <c r="C429" s="52" t="s">
        <v>1502</v>
      </c>
      <c r="D429" s="53" t="s">
        <v>78</v>
      </c>
      <c r="E429" s="54">
        <v>122.72</v>
      </c>
      <c r="F429" s="54">
        <v>128.44</v>
      </c>
      <c r="G429" s="54">
        <v>251.16</v>
      </c>
      <c r="H429" s="31">
        <f t="shared" si="6"/>
        <v>9</v>
      </c>
    </row>
    <row r="430" spans="2:8" hidden="1" x14ac:dyDescent="0.25">
      <c r="B430" s="51" t="s">
        <v>1503</v>
      </c>
      <c r="C430" s="52" t="s">
        <v>1504</v>
      </c>
      <c r="D430" s="53" t="s">
        <v>78</v>
      </c>
      <c r="E430" s="54"/>
      <c r="F430" s="54">
        <v>143.84</v>
      </c>
      <c r="G430" s="54">
        <v>143.84</v>
      </c>
      <c r="H430" s="31">
        <f t="shared" si="6"/>
        <v>9</v>
      </c>
    </row>
    <row r="431" spans="2:8" ht="30" hidden="1" x14ac:dyDescent="0.25">
      <c r="B431" s="51" t="s">
        <v>1505</v>
      </c>
      <c r="C431" s="52" t="s">
        <v>1506</v>
      </c>
      <c r="D431" s="53" t="s">
        <v>9</v>
      </c>
      <c r="E431" s="54"/>
      <c r="F431" s="54">
        <v>91.3</v>
      </c>
      <c r="G431" s="54">
        <v>91.3</v>
      </c>
      <c r="H431" s="31">
        <f t="shared" si="6"/>
        <v>9</v>
      </c>
    </row>
    <row r="432" spans="2:8" hidden="1" x14ac:dyDescent="0.25">
      <c r="B432" s="51" t="s">
        <v>573</v>
      </c>
      <c r="C432" s="52" t="s">
        <v>1507</v>
      </c>
      <c r="D432" s="53" t="s">
        <v>78</v>
      </c>
      <c r="E432" s="54"/>
      <c r="F432" s="54">
        <v>16.059999999999999</v>
      </c>
      <c r="G432" s="54">
        <v>16.059999999999999</v>
      </c>
      <c r="H432" s="31">
        <f t="shared" si="6"/>
        <v>9</v>
      </c>
    </row>
    <row r="433" spans="2:8" hidden="1" x14ac:dyDescent="0.25">
      <c r="B433" s="51" t="s">
        <v>1508</v>
      </c>
      <c r="C433" s="52" t="s">
        <v>1509</v>
      </c>
      <c r="D433" s="53" t="s">
        <v>78</v>
      </c>
      <c r="E433" s="54"/>
      <c r="F433" s="54">
        <v>91.3</v>
      </c>
      <c r="G433" s="54">
        <v>91.3</v>
      </c>
      <c r="H433" s="31">
        <f t="shared" si="6"/>
        <v>9</v>
      </c>
    </row>
    <row r="434" spans="2:8" hidden="1" x14ac:dyDescent="0.25">
      <c r="B434" s="51" t="s">
        <v>1510</v>
      </c>
      <c r="C434" s="52" t="s">
        <v>1511</v>
      </c>
      <c r="D434" s="53" t="s">
        <v>78</v>
      </c>
      <c r="E434" s="54"/>
      <c r="F434" s="54">
        <v>21.66</v>
      </c>
      <c r="G434" s="54">
        <v>21.66</v>
      </c>
      <c r="H434" s="31">
        <f t="shared" si="6"/>
        <v>9</v>
      </c>
    </row>
    <row r="435" spans="2:8" hidden="1" x14ac:dyDescent="0.25">
      <c r="B435" s="51" t="s">
        <v>1512</v>
      </c>
      <c r="C435" s="52" t="s">
        <v>1513</v>
      </c>
      <c r="D435" s="53" t="s">
        <v>78</v>
      </c>
      <c r="E435" s="54"/>
      <c r="F435" s="54">
        <v>3.71</v>
      </c>
      <c r="G435" s="54">
        <v>3.71</v>
      </c>
      <c r="H435" s="31">
        <f t="shared" si="6"/>
        <v>9</v>
      </c>
    </row>
    <row r="436" spans="2:8" hidden="1" x14ac:dyDescent="0.25">
      <c r="B436" s="51" t="s">
        <v>1514</v>
      </c>
      <c r="C436" s="52" t="s">
        <v>1515</v>
      </c>
      <c r="D436" s="53" t="s">
        <v>78</v>
      </c>
      <c r="E436" s="54"/>
      <c r="F436" s="54">
        <v>3.71</v>
      </c>
      <c r="G436" s="54">
        <v>3.71</v>
      </c>
      <c r="H436" s="31">
        <f t="shared" si="6"/>
        <v>9</v>
      </c>
    </row>
    <row r="437" spans="2:8" ht="30" hidden="1" x14ac:dyDescent="0.25">
      <c r="B437" s="51" t="s">
        <v>1516</v>
      </c>
      <c r="C437" s="52" t="s">
        <v>1517</v>
      </c>
      <c r="D437" s="53" t="s">
        <v>78</v>
      </c>
      <c r="E437" s="54"/>
      <c r="F437" s="54">
        <v>29.71</v>
      </c>
      <c r="G437" s="54">
        <v>29.71</v>
      </c>
      <c r="H437" s="31">
        <f t="shared" si="6"/>
        <v>9</v>
      </c>
    </row>
    <row r="438" spans="2:8" hidden="1" x14ac:dyDescent="0.25">
      <c r="B438" s="51" t="s">
        <v>1518</v>
      </c>
      <c r="C438" s="52" t="s">
        <v>1519</v>
      </c>
      <c r="D438" s="53"/>
      <c r="E438" s="54"/>
      <c r="F438" s="54"/>
      <c r="G438" s="54"/>
      <c r="H438" s="31">
        <f t="shared" si="6"/>
        <v>5</v>
      </c>
    </row>
    <row r="439" spans="2:8" hidden="1" x14ac:dyDescent="0.25">
      <c r="B439" s="51" t="s">
        <v>1520</v>
      </c>
      <c r="C439" s="52" t="s">
        <v>1521</v>
      </c>
      <c r="D439" s="53" t="s">
        <v>78</v>
      </c>
      <c r="E439" s="54"/>
      <c r="F439" s="54">
        <v>4.6399999999999997</v>
      </c>
      <c r="G439" s="54">
        <v>4.6399999999999997</v>
      </c>
      <c r="H439" s="31">
        <f t="shared" si="6"/>
        <v>9</v>
      </c>
    </row>
    <row r="440" spans="2:8" hidden="1" x14ac:dyDescent="0.25">
      <c r="B440" s="51" t="s">
        <v>1522</v>
      </c>
      <c r="C440" s="52" t="s">
        <v>1523</v>
      </c>
      <c r="D440" s="53" t="s">
        <v>78</v>
      </c>
      <c r="E440" s="54"/>
      <c r="F440" s="54">
        <v>315.95999999999998</v>
      </c>
      <c r="G440" s="54">
        <v>315.95999999999998</v>
      </c>
      <c r="H440" s="31">
        <f t="shared" si="6"/>
        <v>9</v>
      </c>
    </row>
    <row r="441" spans="2:8" hidden="1" x14ac:dyDescent="0.25">
      <c r="B441" s="51" t="s">
        <v>1524</v>
      </c>
      <c r="C441" s="52" t="s">
        <v>1525</v>
      </c>
      <c r="D441" s="53" t="s">
        <v>78</v>
      </c>
      <c r="E441" s="54"/>
      <c r="F441" s="54">
        <v>29.67</v>
      </c>
      <c r="G441" s="54">
        <v>29.67</v>
      </c>
      <c r="H441" s="31">
        <f t="shared" si="6"/>
        <v>9</v>
      </c>
    </row>
    <row r="442" spans="2:8" ht="30" hidden="1" x14ac:dyDescent="0.25">
      <c r="B442" s="51" t="s">
        <v>1526</v>
      </c>
      <c r="C442" s="52" t="s">
        <v>1527</v>
      </c>
      <c r="D442" s="53" t="s">
        <v>78</v>
      </c>
      <c r="E442" s="54">
        <v>245.44</v>
      </c>
      <c r="F442" s="54">
        <v>365.2</v>
      </c>
      <c r="G442" s="54">
        <v>610.64</v>
      </c>
      <c r="H442" s="31">
        <f t="shared" si="6"/>
        <v>9</v>
      </c>
    </row>
    <row r="443" spans="2:8" ht="30" hidden="1" x14ac:dyDescent="0.25">
      <c r="B443" s="51" t="s">
        <v>1528</v>
      </c>
      <c r="C443" s="52" t="s">
        <v>1529</v>
      </c>
      <c r="D443" s="53" t="s">
        <v>38</v>
      </c>
      <c r="E443" s="54"/>
      <c r="F443" s="54">
        <v>22.83</v>
      </c>
      <c r="G443" s="54">
        <v>22.83</v>
      </c>
      <c r="H443" s="31">
        <f t="shared" si="6"/>
        <v>9</v>
      </c>
    </row>
    <row r="444" spans="2:8" ht="30" hidden="1" x14ac:dyDescent="0.25">
      <c r="B444" s="51" t="s">
        <v>1530</v>
      </c>
      <c r="C444" s="52" t="s">
        <v>1531</v>
      </c>
      <c r="D444" s="53" t="s">
        <v>38</v>
      </c>
      <c r="E444" s="54"/>
      <c r="F444" s="54">
        <v>11.41</v>
      </c>
      <c r="G444" s="54">
        <v>11.41</v>
      </c>
      <c r="H444" s="31">
        <f t="shared" si="6"/>
        <v>9</v>
      </c>
    </row>
    <row r="445" spans="2:8" ht="30" hidden="1" x14ac:dyDescent="0.25">
      <c r="B445" s="51" t="s">
        <v>1532</v>
      </c>
      <c r="C445" s="52" t="s">
        <v>1533</v>
      </c>
      <c r="D445" s="53" t="s">
        <v>38</v>
      </c>
      <c r="E445" s="54"/>
      <c r="F445" s="54">
        <v>45.65</v>
      </c>
      <c r="G445" s="54">
        <v>45.65</v>
      </c>
      <c r="H445" s="31">
        <f t="shared" si="6"/>
        <v>9</v>
      </c>
    </row>
    <row r="446" spans="2:8" ht="30" hidden="1" x14ac:dyDescent="0.25">
      <c r="B446" s="51" t="s">
        <v>1534</v>
      </c>
      <c r="C446" s="52" t="s">
        <v>1535</v>
      </c>
      <c r="D446" s="53" t="s">
        <v>38</v>
      </c>
      <c r="E446" s="54"/>
      <c r="F446" s="54">
        <v>22.83</v>
      </c>
      <c r="G446" s="54">
        <v>22.83</v>
      </c>
      <c r="H446" s="31">
        <f t="shared" si="6"/>
        <v>9</v>
      </c>
    </row>
    <row r="447" spans="2:8" hidden="1" x14ac:dyDescent="0.25">
      <c r="B447" s="51" t="s">
        <v>1536</v>
      </c>
      <c r="C447" s="52" t="s">
        <v>1537</v>
      </c>
      <c r="D447" s="53" t="s">
        <v>38</v>
      </c>
      <c r="E447" s="54"/>
      <c r="F447" s="54">
        <v>9.1300000000000008</v>
      </c>
      <c r="G447" s="54">
        <v>9.1300000000000008</v>
      </c>
      <c r="H447" s="31">
        <f t="shared" si="6"/>
        <v>9</v>
      </c>
    </row>
    <row r="448" spans="2:8" hidden="1" x14ac:dyDescent="0.25">
      <c r="B448" s="51" t="s">
        <v>1538</v>
      </c>
      <c r="C448" s="52" t="s">
        <v>1539</v>
      </c>
      <c r="D448" s="53"/>
      <c r="E448" s="54"/>
      <c r="F448" s="54"/>
      <c r="G448" s="54"/>
      <c r="H448" s="31">
        <f t="shared" si="6"/>
        <v>5</v>
      </c>
    </row>
    <row r="449" spans="2:8" hidden="1" x14ac:dyDescent="0.25">
      <c r="B449" s="51" t="s">
        <v>1540</v>
      </c>
      <c r="C449" s="52" t="s">
        <v>1541</v>
      </c>
      <c r="D449" s="53" t="s">
        <v>38</v>
      </c>
      <c r="E449" s="54"/>
      <c r="F449" s="54">
        <v>4.2699999999999996</v>
      </c>
      <c r="G449" s="54">
        <v>4.2699999999999996</v>
      </c>
      <c r="H449" s="31">
        <f t="shared" si="6"/>
        <v>9</v>
      </c>
    </row>
    <row r="450" spans="2:8" hidden="1" x14ac:dyDescent="0.25">
      <c r="B450" s="51" t="s">
        <v>1542</v>
      </c>
      <c r="C450" s="52" t="s">
        <v>1543</v>
      </c>
      <c r="D450" s="53" t="s">
        <v>38</v>
      </c>
      <c r="E450" s="54"/>
      <c r="F450" s="54">
        <v>2.79</v>
      </c>
      <c r="G450" s="54">
        <v>2.79</v>
      </c>
      <c r="H450" s="31">
        <f t="shared" si="6"/>
        <v>9</v>
      </c>
    </row>
    <row r="451" spans="2:8" ht="30" hidden="1" x14ac:dyDescent="0.25">
      <c r="B451" s="51" t="s">
        <v>1544</v>
      </c>
      <c r="C451" s="52" t="s">
        <v>1545</v>
      </c>
      <c r="D451" s="53" t="s">
        <v>38</v>
      </c>
      <c r="E451" s="54"/>
      <c r="F451" s="54">
        <v>7.43</v>
      </c>
      <c r="G451" s="54">
        <v>7.43</v>
      </c>
      <c r="H451" s="31">
        <f t="shared" si="6"/>
        <v>9</v>
      </c>
    </row>
    <row r="452" spans="2:8" hidden="1" x14ac:dyDescent="0.25">
      <c r="B452" s="51" t="s">
        <v>1546</v>
      </c>
      <c r="C452" s="52" t="s">
        <v>1547</v>
      </c>
      <c r="D452" s="53" t="s">
        <v>78</v>
      </c>
      <c r="E452" s="54"/>
      <c r="F452" s="54">
        <v>81.239999999999995</v>
      </c>
      <c r="G452" s="54">
        <v>81.239999999999995</v>
      </c>
      <c r="H452" s="31">
        <f t="shared" si="6"/>
        <v>9</v>
      </c>
    </row>
    <row r="453" spans="2:8" hidden="1" x14ac:dyDescent="0.25">
      <c r="B453" s="51" t="s">
        <v>1548</v>
      </c>
      <c r="C453" s="52" t="s">
        <v>1549</v>
      </c>
      <c r="D453" s="53" t="s">
        <v>78</v>
      </c>
      <c r="E453" s="54"/>
      <c r="F453" s="54">
        <v>136.94999999999999</v>
      </c>
      <c r="G453" s="54">
        <v>136.94999999999999</v>
      </c>
      <c r="H453" s="31">
        <f t="shared" si="6"/>
        <v>9</v>
      </c>
    </row>
    <row r="454" spans="2:8" hidden="1" x14ac:dyDescent="0.25">
      <c r="B454" s="51" t="s">
        <v>1550</v>
      </c>
      <c r="C454" s="52" t="s">
        <v>1551</v>
      </c>
      <c r="D454" s="53"/>
      <c r="E454" s="54"/>
      <c r="F454" s="54"/>
      <c r="G454" s="54"/>
      <c r="H454" s="31">
        <f t="shared" si="6"/>
        <v>5</v>
      </c>
    </row>
    <row r="455" spans="2:8" hidden="1" x14ac:dyDescent="0.25">
      <c r="B455" s="51" t="s">
        <v>1552</v>
      </c>
      <c r="C455" s="52" t="s">
        <v>1553</v>
      </c>
      <c r="D455" s="53" t="s">
        <v>78</v>
      </c>
      <c r="E455" s="54"/>
      <c r="F455" s="54">
        <v>12.85</v>
      </c>
      <c r="G455" s="54">
        <v>12.85</v>
      </c>
      <c r="H455" s="31">
        <f t="shared" si="6"/>
        <v>9</v>
      </c>
    </row>
    <row r="456" spans="2:8" hidden="1" x14ac:dyDescent="0.25">
      <c r="B456" s="51" t="s">
        <v>1554</v>
      </c>
      <c r="C456" s="52" t="s">
        <v>1555</v>
      </c>
      <c r="D456" s="53"/>
      <c r="E456" s="54"/>
      <c r="F456" s="54"/>
      <c r="G456" s="54"/>
      <c r="H456" s="31">
        <f t="shared" si="6"/>
        <v>5</v>
      </c>
    </row>
    <row r="457" spans="2:8" hidden="1" x14ac:dyDescent="0.25">
      <c r="B457" s="51" t="s">
        <v>1556</v>
      </c>
      <c r="C457" s="52" t="s">
        <v>1557</v>
      </c>
      <c r="D457" s="53" t="s">
        <v>78</v>
      </c>
      <c r="E457" s="54"/>
      <c r="F457" s="54">
        <v>20.7</v>
      </c>
      <c r="G457" s="54">
        <v>20.7</v>
      </c>
      <c r="H457" s="31">
        <f t="shared" si="6"/>
        <v>9</v>
      </c>
    </row>
    <row r="458" spans="2:8" hidden="1" x14ac:dyDescent="0.25">
      <c r="B458" s="51" t="s">
        <v>1558</v>
      </c>
      <c r="C458" s="52" t="s">
        <v>1559</v>
      </c>
      <c r="D458" s="53"/>
      <c r="E458" s="54"/>
      <c r="F458" s="54"/>
      <c r="G458" s="54"/>
      <c r="H458" s="31">
        <f t="shared" ref="H458:H521" si="7">LEN(B458)</f>
        <v>5</v>
      </c>
    </row>
    <row r="459" spans="2:8" ht="45" hidden="1" x14ac:dyDescent="0.25">
      <c r="B459" s="51" t="s">
        <v>1560</v>
      </c>
      <c r="C459" s="52" t="s">
        <v>1561</v>
      </c>
      <c r="D459" s="53" t="s">
        <v>38</v>
      </c>
      <c r="E459" s="54">
        <v>0.89</v>
      </c>
      <c r="F459" s="54">
        <v>7.43</v>
      </c>
      <c r="G459" s="54">
        <v>8.32</v>
      </c>
      <c r="H459" s="31">
        <f t="shared" si="7"/>
        <v>9</v>
      </c>
    </row>
    <row r="460" spans="2:8" hidden="1" x14ac:dyDescent="0.25">
      <c r="B460" s="51" t="s">
        <v>1562</v>
      </c>
      <c r="C460" s="52" t="s">
        <v>1563</v>
      </c>
      <c r="D460" s="53" t="s">
        <v>38</v>
      </c>
      <c r="E460" s="54"/>
      <c r="F460" s="54">
        <v>3.71</v>
      </c>
      <c r="G460" s="54">
        <v>3.71</v>
      </c>
      <c r="H460" s="31">
        <f t="shared" si="7"/>
        <v>9</v>
      </c>
    </row>
    <row r="461" spans="2:8" ht="30" hidden="1" x14ac:dyDescent="0.25">
      <c r="B461" s="51" t="s">
        <v>1564</v>
      </c>
      <c r="C461" s="52" t="s">
        <v>1565</v>
      </c>
      <c r="D461" s="53" t="s">
        <v>38</v>
      </c>
      <c r="E461" s="54"/>
      <c r="F461" s="54">
        <v>7.43</v>
      </c>
      <c r="G461" s="54">
        <v>7.43</v>
      </c>
      <c r="H461" s="31">
        <f t="shared" si="7"/>
        <v>9</v>
      </c>
    </row>
    <row r="462" spans="2:8" ht="45" hidden="1" x14ac:dyDescent="0.25">
      <c r="B462" s="51" t="s">
        <v>1566</v>
      </c>
      <c r="C462" s="52" t="s">
        <v>1567</v>
      </c>
      <c r="D462" s="53" t="s">
        <v>9</v>
      </c>
      <c r="E462" s="54">
        <v>7.1</v>
      </c>
      <c r="F462" s="54">
        <v>11.14</v>
      </c>
      <c r="G462" s="54">
        <v>18.239999999999998</v>
      </c>
      <c r="H462" s="31">
        <f t="shared" si="7"/>
        <v>9</v>
      </c>
    </row>
    <row r="463" spans="2:8" ht="30" hidden="1" x14ac:dyDescent="0.25">
      <c r="B463" s="51" t="s">
        <v>1568</v>
      </c>
      <c r="C463" s="52" t="s">
        <v>1569</v>
      </c>
      <c r="D463" s="53" t="s">
        <v>9</v>
      </c>
      <c r="E463" s="54"/>
      <c r="F463" s="54">
        <v>11.14</v>
      </c>
      <c r="G463" s="54">
        <v>11.14</v>
      </c>
      <c r="H463" s="31">
        <f t="shared" si="7"/>
        <v>9</v>
      </c>
    </row>
    <row r="464" spans="2:8" hidden="1" x14ac:dyDescent="0.25">
      <c r="B464" s="51" t="s">
        <v>1570</v>
      </c>
      <c r="C464" s="52" t="s">
        <v>1571</v>
      </c>
      <c r="D464" s="53"/>
      <c r="E464" s="54"/>
      <c r="F464" s="54"/>
      <c r="G464" s="54"/>
      <c r="H464" s="31">
        <f t="shared" si="7"/>
        <v>5</v>
      </c>
    </row>
    <row r="465" spans="2:8" hidden="1" x14ac:dyDescent="0.25">
      <c r="B465" s="51" t="s">
        <v>1572</v>
      </c>
      <c r="C465" s="52" t="s">
        <v>1573</v>
      </c>
      <c r="D465" s="53" t="s">
        <v>9</v>
      </c>
      <c r="E465" s="54">
        <v>40.99</v>
      </c>
      <c r="F465" s="54">
        <v>16.47</v>
      </c>
      <c r="G465" s="54">
        <v>57.46</v>
      </c>
      <c r="H465" s="31">
        <f t="shared" si="7"/>
        <v>9</v>
      </c>
    </row>
    <row r="466" spans="2:8" hidden="1" x14ac:dyDescent="0.25">
      <c r="B466" s="51" t="s">
        <v>1574</v>
      </c>
      <c r="C466" s="52" t="s">
        <v>1575</v>
      </c>
      <c r="D466" s="53"/>
      <c r="E466" s="54"/>
      <c r="F466" s="54"/>
      <c r="G466" s="54"/>
      <c r="H466" s="31">
        <f t="shared" si="7"/>
        <v>2</v>
      </c>
    </row>
    <row r="467" spans="2:8" hidden="1" x14ac:dyDescent="0.25">
      <c r="B467" s="51" t="s">
        <v>1576</v>
      </c>
      <c r="C467" s="52" t="s">
        <v>1577</v>
      </c>
      <c r="D467" s="53"/>
      <c r="E467" s="54"/>
      <c r="F467" s="54"/>
      <c r="G467" s="54"/>
      <c r="H467" s="31">
        <f t="shared" si="7"/>
        <v>5</v>
      </c>
    </row>
    <row r="468" spans="2:8" ht="30" hidden="1" x14ac:dyDescent="0.25">
      <c r="B468" s="51" t="s">
        <v>1578</v>
      </c>
      <c r="C468" s="52" t="s">
        <v>1579</v>
      </c>
      <c r="D468" s="53" t="s">
        <v>21</v>
      </c>
      <c r="E468" s="54">
        <v>27.99</v>
      </c>
      <c r="F468" s="54">
        <v>100.28</v>
      </c>
      <c r="G468" s="54">
        <v>128.27000000000001</v>
      </c>
      <c r="H468" s="31">
        <f t="shared" si="7"/>
        <v>9</v>
      </c>
    </row>
    <row r="469" spans="2:8" hidden="1" x14ac:dyDescent="0.25">
      <c r="B469" s="51" t="s">
        <v>1580</v>
      </c>
      <c r="C469" s="52" t="s">
        <v>1581</v>
      </c>
      <c r="D469" s="53"/>
      <c r="E469" s="54"/>
      <c r="F469" s="54"/>
      <c r="G469" s="54"/>
      <c r="H469" s="31">
        <f t="shared" si="7"/>
        <v>5</v>
      </c>
    </row>
    <row r="470" spans="2:8" ht="45" hidden="1" x14ac:dyDescent="0.25">
      <c r="B470" s="51" t="s">
        <v>1582</v>
      </c>
      <c r="C470" s="52" t="s">
        <v>1583</v>
      </c>
      <c r="D470" s="53" t="s">
        <v>21</v>
      </c>
      <c r="E470" s="54">
        <v>97.41</v>
      </c>
      <c r="F470" s="54">
        <v>11.14</v>
      </c>
      <c r="G470" s="54">
        <v>108.55</v>
      </c>
      <c r="H470" s="31">
        <f t="shared" si="7"/>
        <v>9</v>
      </c>
    </row>
    <row r="471" spans="2:8" ht="45" hidden="1" x14ac:dyDescent="0.25">
      <c r="B471" s="51" t="s">
        <v>1584</v>
      </c>
      <c r="C471" s="52" t="s">
        <v>1585</v>
      </c>
      <c r="D471" s="53" t="s">
        <v>21</v>
      </c>
      <c r="E471" s="54">
        <v>110.27</v>
      </c>
      <c r="F471" s="54">
        <v>11.14</v>
      </c>
      <c r="G471" s="54">
        <v>121.41</v>
      </c>
      <c r="H471" s="31">
        <f t="shared" si="7"/>
        <v>9</v>
      </c>
    </row>
    <row r="472" spans="2:8" ht="45" hidden="1" x14ac:dyDescent="0.25">
      <c r="B472" s="51" t="s">
        <v>1586</v>
      </c>
      <c r="C472" s="52" t="s">
        <v>1587</v>
      </c>
      <c r="D472" s="53" t="s">
        <v>21</v>
      </c>
      <c r="E472" s="54">
        <v>113.74</v>
      </c>
      <c r="F472" s="54">
        <v>11.14</v>
      </c>
      <c r="G472" s="54">
        <v>124.88</v>
      </c>
      <c r="H472" s="31">
        <f t="shared" si="7"/>
        <v>9</v>
      </c>
    </row>
    <row r="473" spans="2:8" ht="30" hidden="1" x14ac:dyDescent="0.25">
      <c r="B473" s="51" t="s">
        <v>1588</v>
      </c>
      <c r="C473" s="52" t="s">
        <v>1589</v>
      </c>
      <c r="D473" s="53" t="s">
        <v>21</v>
      </c>
      <c r="E473" s="54">
        <v>109.66</v>
      </c>
      <c r="F473" s="54">
        <v>11.14</v>
      </c>
      <c r="G473" s="54">
        <v>120.8</v>
      </c>
      <c r="H473" s="31">
        <f t="shared" si="7"/>
        <v>9</v>
      </c>
    </row>
    <row r="474" spans="2:8" ht="30" hidden="1" x14ac:dyDescent="0.25">
      <c r="B474" s="51" t="s">
        <v>1590</v>
      </c>
      <c r="C474" s="52" t="s">
        <v>1591</v>
      </c>
      <c r="D474" s="53" t="s">
        <v>1592</v>
      </c>
      <c r="E474" s="54">
        <v>263.83</v>
      </c>
      <c r="F474" s="54">
        <v>0.93</v>
      </c>
      <c r="G474" s="54">
        <v>264.76</v>
      </c>
      <c r="H474" s="31">
        <f t="shared" si="7"/>
        <v>9</v>
      </c>
    </row>
    <row r="475" spans="2:8" hidden="1" x14ac:dyDescent="0.25">
      <c r="B475" s="51" t="s">
        <v>1593</v>
      </c>
      <c r="C475" s="52" t="s">
        <v>1594</v>
      </c>
      <c r="D475" s="53"/>
      <c r="E475" s="54"/>
      <c r="F475" s="54"/>
      <c r="G475" s="54"/>
      <c r="H475" s="31">
        <f t="shared" si="7"/>
        <v>5</v>
      </c>
    </row>
    <row r="476" spans="2:8" ht="30" hidden="1" x14ac:dyDescent="0.25">
      <c r="B476" s="51" t="s">
        <v>1595</v>
      </c>
      <c r="C476" s="52" t="s">
        <v>1596</v>
      </c>
      <c r="D476" s="53" t="s">
        <v>21</v>
      </c>
      <c r="E476" s="54">
        <v>20.22</v>
      </c>
      <c r="F476" s="54"/>
      <c r="G476" s="54">
        <v>20.22</v>
      </c>
      <c r="H476" s="31">
        <f t="shared" si="7"/>
        <v>9</v>
      </c>
    </row>
    <row r="477" spans="2:8" ht="30" hidden="1" x14ac:dyDescent="0.25">
      <c r="B477" s="51" t="s">
        <v>1597</v>
      </c>
      <c r="C477" s="52" t="s">
        <v>1598</v>
      </c>
      <c r="D477" s="53" t="s">
        <v>21</v>
      </c>
      <c r="E477" s="54">
        <v>37.909999999999997</v>
      </c>
      <c r="F477" s="54"/>
      <c r="G477" s="54">
        <v>37.909999999999997</v>
      </c>
      <c r="H477" s="31">
        <f t="shared" si="7"/>
        <v>9</v>
      </c>
    </row>
    <row r="478" spans="2:8" ht="30" hidden="1" x14ac:dyDescent="0.25">
      <c r="B478" s="51" t="s">
        <v>1599</v>
      </c>
      <c r="C478" s="52" t="s">
        <v>1600</v>
      </c>
      <c r="D478" s="53" t="s">
        <v>21</v>
      </c>
      <c r="E478" s="54">
        <v>47.08</v>
      </c>
      <c r="F478" s="54"/>
      <c r="G478" s="54">
        <v>47.08</v>
      </c>
      <c r="H478" s="31">
        <f t="shared" si="7"/>
        <v>9</v>
      </c>
    </row>
    <row r="479" spans="2:8" ht="30" hidden="1" x14ac:dyDescent="0.25">
      <c r="B479" s="51" t="s">
        <v>1601</v>
      </c>
      <c r="C479" s="52" t="s">
        <v>1602</v>
      </c>
      <c r="D479" s="53" t="s">
        <v>21</v>
      </c>
      <c r="E479" s="54">
        <v>53.54</v>
      </c>
      <c r="F479" s="54"/>
      <c r="G479" s="54">
        <v>53.54</v>
      </c>
      <c r="H479" s="31">
        <f t="shared" si="7"/>
        <v>9</v>
      </c>
    </row>
    <row r="480" spans="2:8" hidden="1" x14ac:dyDescent="0.25">
      <c r="B480" s="51" t="s">
        <v>1603</v>
      </c>
      <c r="C480" s="52" t="s">
        <v>1604</v>
      </c>
      <c r="D480" s="53" t="s">
        <v>1605</v>
      </c>
      <c r="E480" s="54">
        <v>2.68</v>
      </c>
      <c r="F480" s="54"/>
      <c r="G480" s="54">
        <v>2.68</v>
      </c>
      <c r="H480" s="31">
        <f t="shared" si="7"/>
        <v>9</v>
      </c>
    </row>
    <row r="481" spans="2:8" ht="30" hidden="1" x14ac:dyDescent="0.25">
      <c r="B481" s="51" t="s">
        <v>1606</v>
      </c>
      <c r="C481" s="52" t="s">
        <v>1607</v>
      </c>
      <c r="D481" s="53" t="s">
        <v>21</v>
      </c>
      <c r="E481" s="54">
        <v>17.3</v>
      </c>
      <c r="F481" s="54"/>
      <c r="G481" s="54">
        <v>17.3</v>
      </c>
      <c r="H481" s="31">
        <f t="shared" si="7"/>
        <v>9</v>
      </c>
    </row>
    <row r="482" spans="2:8" hidden="1" x14ac:dyDescent="0.25">
      <c r="B482" s="51" t="s">
        <v>1608</v>
      </c>
      <c r="C482" s="52" t="s">
        <v>1609</v>
      </c>
      <c r="D482" s="53"/>
      <c r="E482" s="54"/>
      <c r="F482" s="54"/>
      <c r="G482" s="54"/>
      <c r="H482" s="31">
        <f t="shared" si="7"/>
        <v>5</v>
      </c>
    </row>
    <row r="483" spans="2:8" hidden="1" x14ac:dyDescent="0.25">
      <c r="B483" s="51" t="s">
        <v>1610</v>
      </c>
      <c r="C483" s="52" t="s">
        <v>1611</v>
      </c>
      <c r="D483" s="53" t="s">
        <v>1592</v>
      </c>
      <c r="E483" s="54">
        <v>39.9</v>
      </c>
      <c r="F483" s="54"/>
      <c r="G483" s="54">
        <v>39.9</v>
      </c>
      <c r="H483" s="31">
        <f t="shared" si="7"/>
        <v>9</v>
      </c>
    </row>
    <row r="484" spans="2:8" ht="30" hidden="1" x14ac:dyDescent="0.25">
      <c r="B484" s="51" t="s">
        <v>1612</v>
      </c>
      <c r="C484" s="52" t="s">
        <v>1613</v>
      </c>
      <c r="D484" s="53" t="s">
        <v>21</v>
      </c>
      <c r="E484" s="54">
        <v>30.55</v>
      </c>
      <c r="F484" s="54"/>
      <c r="G484" s="54">
        <v>30.55</v>
      </c>
      <c r="H484" s="31">
        <f t="shared" si="7"/>
        <v>9</v>
      </c>
    </row>
    <row r="485" spans="2:8" ht="30" hidden="1" x14ac:dyDescent="0.25">
      <c r="B485" s="51" t="s">
        <v>1614</v>
      </c>
      <c r="C485" s="52" t="s">
        <v>1615</v>
      </c>
      <c r="D485" s="53" t="s">
        <v>1592</v>
      </c>
      <c r="E485" s="54">
        <v>780.7</v>
      </c>
      <c r="F485" s="54"/>
      <c r="G485" s="54">
        <v>780.7</v>
      </c>
      <c r="H485" s="31">
        <f t="shared" si="7"/>
        <v>9</v>
      </c>
    </row>
    <row r="486" spans="2:8" hidden="1" x14ac:dyDescent="0.25">
      <c r="B486" s="51" t="s">
        <v>1616</v>
      </c>
      <c r="C486" s="52" t="s">
        <v>1617</v>
      </c>
      <c r="D486" s="53"/>
      <c r="E486" s="54"/>
      <c r="F486" s="54"/>
      <c r="G486" s="54"/>
      <c r="H486" s="31">
        <f t="shared" si="7"/>
        <v>5</v>
      </c>
    </row>
    <row r="487" spans="2:8" hidden="1" x14ac:dyDescent="0.25">
      <c r="B487" s="51" t="s">
        <v>1618</v>
      </c>
      <c r="C487" s="52" t="s">
        <v>1619</v>
      </c>
      <c r="D487" s="53" t="s">
        <v>21</v>
      </c>
      <c r="E487" s="54">
        <v>6.37</v>
      </c>
      <c r="F487" s="54"/>
      <c r="G487" s="54">
        <v>6.37</v>
      </c>
      <c r="H487" s="31">
        <f t="shared" si="7"/>
        <v>9</v>
      </c>
    </row>
    <row r="488" spans="2:8" ht="30" hidden="1" x14ac:dyDescent="0.25">
      <c r="B488" s="51" t="s">
        <v>1620</v>
      </c>
      <c r="C488" s="52" t="s">
        <v>1621</v>
      </c>
      <c r="D488" s="53" t="s">
        <v>21</v>
      </c>
      <c r="E488" s="54">
        <v>8.43</v>
      </c>
      <c r="F488" s="54"/>
      <c r="G488" s="54">
        <v>8.43</v>
      </c>
      <c r="H488" s="31">
        <f t="shared" si="7"/>
        <v>9</v>
      </c>
    </row>
    <row r="489" spans="2:8" ht="30" hidden="1" x14ac:dyDescent="0.25">
      <c r="B489" s="51" t="s">
        <v>1622</v>
      </c>
      <c r="C489" s="52" t="s">
        <v>1623</v>
      </c>
      <c r="D489" s="53" t="s">
        <v>21</v>
      </c>
      <c r="E489" s="54">
        <v>12.58</v>
      </c>
      <c r="F489" s="54"/>
      <c r="G489" s="54">
        <v>12.58</v>
      </c>
      <c r="H489" s="31">
        <f t="shared" si="7"/>
        <v>9</v>
      </c>
    </row>
    <row r="490" spans="2:8" ht="30" hidden="1" x14ac:dyDescent="0.25">
      <c r="B490" s="51" t="s">
        <v>1624</v>
      </c>
      <c r="C490" s="52" t="s">
        <v>1625</v>
      </c>
      <c r="D490" s="53" t="s">
        <v>21</v>
      </c>
      <c r="E490" s="54">
        <v>13.91</v>
      </c>
      <c r="F490" s="54"/>
      <c r="G490" s="54">
        <v>13.91</v>
      </c>
      <c r="H490" s="31">
        <f t="shared" si="7"/>
        <v>9</v>
      </c>
    </row>
    <row r="491" spans="2:8" ht="30" hidden="1" x14ac:dyDescent="0.25">
      <c r="B491" s="51" t="s">
        <v>1626</v>
      </c>
      <c r="C491" s="52" t="s">
        <v>1627</v>
      </c>
      <c r="D491" s="53" t="s">
        <v>21</v>
      </c>
      <c r="E491" s="54">
        <v>18.59</v>
      </c>
      <c r="F491" s="54"/>
      <c r="G491" s="54">
        <v>18.59</v>
      </c>
      <c r="H491" s="31">
        <f t="shared" si="7"/>
        <v>9</v>
      </c>
    </row>
    <row r="492" spans="2:8" ht="30" hidden="1" x14ac:dyDescent="0.25">
      <c r="B492" s="51" t="s">
        <v>1628</v>
      </c>
      <c r="C492" s="52" t="s">
        <v>1629</v>
      </c>
      <c r="D492" s="53" t="s">
        <v>21</v>
      </c>
      <c r="E492" s="54">
        <v>27.85</v>
      </c>
      <c r="F492" s="54"/>
      <c r="G492" s="54">
        <v>27.85</v>
      </c>
      <c r="H492" s="31">
        <f t="shared" si="7"/>
        <v>9</v>
      </c>
    </row>
    <row r="493" spans="2:8" ht="30" hidden="1" x14ac:dyDescent="0.25">
      <c r="B493" s="51" t="s">
        <v>1630</v>
      </c>
      <c r="C493" s="52" t="s">
        <v>1631</v>
      </c>
      <c r="D493" s="53" t="s">
        <v>21</v>
      </c>
      <c r="E493" s="54">
        <v>37.090000000000003</v>
      </c>
      <c r="F493" s="54"/>
      <c r="G493" s="54">
        <v>37.090000000000003</v>
      </c>
      <c r="H493" s="31">
        <f t="shared" si="7"/>
        <v>9</v>
      </c>
    </row>
    <row r="494" spans="2:8" ht="30" hidden="1" x14ac:dyDescent="0.25">
      <c r="B494" s="51" t="s">
        <v>1632</v>
      </c>
      <c r="C494" s="52" t="s">
        <v>1633</v>
      </c>
      <c r="D494" s="53" t="s">
        <v>1605</v>
      </c>
      <c r="E494" s="54">
        <v>1.79</v>
      </c>
      <c r="F494" s="54"/>
      <c r="G494" s="54">
        <v>1.79</v>
      </c>
      <c r="H494" s="31">
        <f t="shared" si="7"/>
        <v>9</v>
      </c>
    </row>
    <row r="495" spans="2:8" hidden="1" x14ac:dyDescent="0.25">
      <c r="B495" s="51" t="s">
        <v>1634</v>
      </c>
      <c r="C495" s="52" t="s">
        <v>1635</v>
      </c>
      <c r="D495" s="53" t="s">
        <v>21</v>
      </c>
      <c r="E495" s="54">
        <v>14.5</v>
      </c>
      <c r="F495" s="54"/>
      <c r="G495" s="54">
        <v>14.5</v>
      </c>
      <c r="H495" s="31">
        <f t="shared" si="7"/>
        <v>9</v>
      </c>
    </row>
    <row r="496" spans="2:8" ht="30" hidden="1" x14ac:dyDescent="0.25">
      <c r="B496" s="51" t="s">
        <v>1636</v>
      </c>
      <c r="C496" s="52" t="s">
        <v>1637</v>
      </c>
      <c r="D496" s="53" t="s">
        <v>21</v>
      </c>
      <c r="E496" s="54">
        <v>19.989999999999998</v>
      </c>
      <c r="F496" s="54"/>
      <c r="G496" s="54">
        <v>19.989999999999998</v>
      </c>
      <c r="H496" s="31">
        <f t="shared" si="7"/>
        <v>9</v>
      </c>
    </row>
    <row r="497" spans="2:8" ht="30" hidden="1" x14ac:dyDescent="0.25">
      <c r="B497" s="51" t="s">
        <v>1638</v>
      </c>
      <c r="C497" s="52" t="s">
        <v>1639</v>
      </c>
      <c r="D497" s="53" t="s">
        <v>21</v>
      </c>
      <c r="E497" s="54">
        <v>20.87</v>
      </c>
      <c r="F497" s="54"/>
      <c r="G497" s="54">
        <v>20.87</v>
      </c>
      <c r="H497" s="31">
        <f t="shared" si="7"/>
        <v>9</v>
      </c>
    </row>
    <row r="498" spans="2:8" ht="30" hidden="1" x14ac:dyDescent="0.25">
      <c r="B498" s="51" t="s">
        <v>1640</v>
      </c>
      <c r="C498" s="52" t="s">
        <v>1641</v>
      </c>
      <c r="D498" s="53" t="s">
        <v>21</v>
      </c>
      <c r="E498" s="54">
        <v>26.67</v>
      </c>
      <c r="F498" s="54"/>
      <c r="G498" s="54">
        <v>26.67</v>
      </c>
      <c r="H498" s="31">
        <f t="shared" si="7"/>
        <v>9</v>
      </c>
    </row>
    <row r="499" spans="2:8" ht="30" hidden="1" x14ac:dyDescent="0.25">
      <c r="B499" s="51" t="s">
        <v>1642</v>
      </c>
      <c r="C499" s="52" t="s">
        <v>1643</v>
      </c>
      <c r="D499" s="53" t="s">
        <v>21</v>
      </c>
      <c r="E499" s="54">
        <v>39.99</v>
      </c>
      <c r="F499" s="54"/>
      <c r="G499" s="54">
        <v>39.99</v>
      </c>
      <c r="H499" s="31">
        <f t="shared" si="7"/>
        <v>9</v>
      </c>
    </row>
    <row r="500" spans="2:8" ht="30" hidden="1" x14ac:dyDescent="0.25">
      <c r="B500" s="51" t="s">
        <v>1644</v>
      </c>
      <c r="C500" s="52" t="s">
        <v>1645</v>
      </c>
      <c r="D500" s="53" t="s">
        <v>21</v>
      </c>
      <c r="E500" s="54">
        <v>53.3</v>
      </c>
      <c r="F500" s="54"/>
      <c r="G500" s="54">
        <v>53.3</v>
      </c>
      <c r="H500" s="31">
        <f t="shared" si="7"/>
        <v>9</v>
      </c>
    </row>
    <row r="501" spans="2:8" ht="30" hidden="1" x14ac:dyDescent="0.25">
      <c r="B501" s="51" t="s">
        <v>1646</v>
      </c>
      <c r="C501" s="52" t="s">
        <v>1647</v>
      </c>
      <c r="D501" s="53" t="s">
        <v>1605</v>
      </c>
      <c r="E501" s="54">
        <v>2.59</v>
      </c>
      <c r="F501" s="54"/>
      <c r="G501" s="54">
        <v>2.59</v>
      </c>
      <c r="H501" s="31">
        <f t="shared" si="7"/>
        <v>9</v>
      </c>
    </row>
    <row r="502" spans="2:8" hidden="1" x14ac:dyDescent="0.25">
      <c r="B502" s="51" t="s">
        <v>1648</v>
      </c>
      <c r="C502" s="52" t="s">
        <v>1649</v>
      </c>
      <c r="D502" s="53"/>
      <c r="E502" s="54"/>
      <c r="F502" s="54"/>
      <c r="G502" s="54"/>
      <c r="H502" s="31">
        <f t="shared" si="7"/>
        <v>2</v>
      </c>
    </row>
    <row r="503" spans="2:8" hidden="1" x14ac:dyDescent="0.25">
      <c r="B503" s="51" t="s">
        <v>1650</v>
      </c>
      <c r="C503" s="52" t="s">
        <v>1651</v>
      </c>
      <c r="D503" s="53"/>
      <c r="E503" s="54"/>
      <c r="F503" s="54"/>
      <c r="G503" s="54"/>
      <c r="H503" s="31">
        <f t="shared" si="7"/>
        <v>5</v>
      </c>
    </row>
    <row r="504" spans="2:8" ht="30" hidden="1" x14ac:dyDescent="0.25">
      <c r="B504" s="51" t="s">
        <v>1652</v>
      </c>
      <c r="C504" s="52" t="s">
        <v>1653</v>
      </c>
      <c r="D504" s="53" t="s">
        <v>21</v>
      </c>
      <c r="E504" s="54"/>
      <c r="F504" s="54">
        <v>46.43</v>
      </c>
      <c r="G504" s="54">
        <v>46.43</v>
      </c>
      <c r="H504" s="31">
        <f t="shared" si="7"/>
        <v>9</v>
      </c>
    </row>
    <row r="505" spans="2:8" hidden="1" x14ac:dyDescent="0.25">
      <c r="B505" s="51" t="s">
        <v>1654</v>
      </c>
      <c r="C505" s="52" t="s">
        <v>1655</v>
      </c>
      <c r="D505" s="53" t="s">
        <v>21</v>
      </c>
      <c r="E505" s="54"/>
      <c r="F505" s="54">
        <v>57.94</v>
      </c>
      <c r="G505" s="54">
        <v>57.94</v>
      </c>
      <c r="H505" s="31">
        <f t="shared" si="7"/>
        <v>9</v>
      </c>
    </row>
    <row r="506" spans="2:8" hidden="1" x14ac:dyDescent="0.25">
      <c r="B506" s="51" t="s">
        <v>1656</v>
      </c>
      <c r="C506" s="52" t="s">
        <v>1657</v>
      </c>
      <c r="D506" s="53"/>
      <c r="E506" s="54"/>
      <c r="F506" s="54"/>
      <c r="G506" s="54"/>
      <c r="H506" s="31">
        <f t="shared" si="7"/>
        <v>5</v>
      </c>
    </row>
    <row r="507" spans="2:8" ht="30" hidden="1" x14ac:dyDescent="0.25">
      <c r="B507" s="51" t="s">
        <v>1658</v>
      </c>
      <c r="C507" s="52" t="s">
        <v>1659</v>
      </c>
      <c r="D507" s="53" t="s">
        <v>21</v>
      </c>
      <c r="E507" s="54"/>
      <c r="F507" s="54">
        <v>55.71</v>
      </c>
      <c r="G507" s="54">
        <v>55.71</v>
      </c>
      <c r="H507" s="31">
        <f t="shared" si="7"/>
        <v>9</v>
      </c>
    </row>
    <row r="508" spans="2:8" ht="30" hidden="1" x14ac:dyDescent="0.25">
      <c r="B508" s="51" t="s">
        <v>1660</v>
      </c>
      <c r="C508" s="52" t="s">
        <v>1661</v>
      </c>
      <c r="D508" s="53" t="s">
        <v>21</v>
      </c>
      <c r="E508" s="54"/>
      <c r="F508" s="54">
        <v>72.05</v>
      </c>
      <c r="G508" s="54">
        <v>72.05</v>
      </c>
      <c r="H508" s="31">
        <f t="shared" si="7"/>
        <v>9</v>
      </c>
    </row>
    <row r="509" spans="2:8" hidden="1" x14ac:dyDescent="0.25">
      <c r="B509" s="51" t="s">
        <v>1662</v>
      </c>
      <c r="C509" s="52" t="s">
        <v>1663</v>
      </c>
      <c r="D509" s="53"/>
      <c r="E509" s="54"/>
      <c r="F509" s="54"/>
      <c r="G509" s="54"/>
      <c r="H509" s="31">
        <f t="shared" si="7"/>
        <v>5</v>
      </c>
    </row>
    <row r="510" spans="2:8" hidden="1" x14ac:dyDescent="0.25">
      <c r="B510" s="51" t="s">
        <v>1664</v>
      </c>
      <c r="C510" s="52" t="s">
        <v>1665</v>
      </c>
      <c r="D510" s="53" t="s">
        <v>21</v>
      </c>
      <c r="E510" s="54"/>
      <c r="F510" s="54">
        <v>7.99</v>
      </c>
      <c r="G510" s="54">
        <v>7.99</v>
      </c>
      <c r="H510" s="31">
        <f t="shared" si="7"/>
        <v>9</v>
      </c>
    </row>
    <row r="511" spans="2:8" hidden="1" x14ac:dyDescent="0.25">
      <c r="B511" s="51" t="s">
        <v>1666</v>
      </c>
      <c r="C511" s="52" t="s">
        <v>1667</v>
      </c>
      <c r="D511" s="53" t="s">
        <v>21</v>
      </c>
      <c r="E511" s="54"/>
      <c r="F511" s="54">
        <v>17.329999999999998</v>
      </c>
      <c r="G511" s="54">
        <v>17.329999999999998</v>
      </c>
      <c r="H511" s="31">
        <f t="shared" si="7"/>
        <v>9</v>
      </c>
    </row>
    <row r="512" spans="2:8" hidden="1" x14ac:dyDescent="0.25">
      <c r="B512" s="51" t="s">
        <v>1668</v>
      </c>
      <c r="C512" s="52" t="s">
        <v>1669</v>
      </c>
      <c r="D512" s="53" t="s">
        <v>21</v>
      </c>
      <c r="E512" s="54">
        <v>17.61</v>
      </c>
      <c r="F512" s="54">
        <v>62.4</v>
      </c>
      <c r="G512" s="54">
        <v>80.010000000000005</v>
      </c>
      <c r="H512" s="31">
        <f t="shared" si="7"/>
        <v>9</v>
      </c>
    </row>
    <row r="513" spans="2:8" hidden="1" x14ac:dyDescent="0.25">
      <c r="B513" s="51" t="s">
        <v>1670</v>
      </c>
      <c r="C513" s="52" t="s">
        <v>1671</v>
      </c>
      <c r="D513" s="53"/>
      <c r="E513" s="54"/>
      <c r="F513" s="54"/>
      <c r="G513" s="54"/>
      <c r="H513" s="31">
        <f t="shared" si="7"/>
        <v>5</v>
      </c>
    </row>
    <row r="514" spans="2:8" hidden="1" x14ac:dyDescent="0.25">
      <c r="B514" s="51" t="s">
        <v>1672</v>
      </c>
      <c r="C514" s="52" t="s">
        <v>1673</v>
      </c>
      <c r="D514" s="53" t="s">
        <v>21</v>
      </c>
      <c r="E514" s="54"/>
      <c r="F514" s="54">
        <v>57.36</v>
      </c>
      <c r="G514" s="54">
        <v>57.36</v>
      </c>
      <c r="H514" s="31">
        <f t="shared" si="7"/>
        <v>9</v>
      </c>
    </row>
    <row r="515" spans="2:8" hidden="1" x14ac:dyDescent="0.25">
      <c r="B515" s="51" t="s">
        <v>1674</v>
      </c>
      <c r="C515" s="52" t="s">
        <v>1675</v>
      </c>
      <c r="D515" s="53"/>
      <c r="E515" s="54"/>
      <c r="F515" s="54"/>
      <c r="G515" s="54"/>
      <c r="H515" s="31">
        <f t="shared" si="7"/>
        <v>5</v>
      </c>
    </row>
    <row r="516" spans="2:8" hidden="1" x14ac:dyDescent="0.25">
      <c r="B516" s="51" t="s">
        <v>1676</v>
      </c>
      <c r="C516" s="52" t="s">
        <v>1677</v>
      </c>
      <c r="D516" s="53" t="s">
        <v>21</v>
      </c>
      <c r="E516" s="54"/>
      <c r="F516" s="54">
        <v>11.14</v>
      </c>
      <c r="G516" s="54">
        <v>11.14</v>
      </c>
      <c r="H516" s="31">
        <f t="shared" si="7"/>
        <v>9</v>
      </c>
    </row>
    <row r="517" spans="2:8" hidden="1" x14ac:dyDescent="0.25">
      <c r="B517" s="51" t="s">
        <v>1678</v>
      </c>
      <c r="C517" s="52" t="s">
        <v>1679</v>
      </c>
      <c r="D517" s="53"/>
      <c r="E517" s="54"/>
      <c r="F517" s="54"/>
      <c r="G517" s="54"/>
      <c r="H517" s="31">
        <f t="shared" si="7"/>
        <v>2</v>
      </c>
    </row>
    <row r="518" spans="2:8" ht="30" hidden="1" x14ac:dyDescent="0.25">
      <c r="B518" s="51" t="s">
        <v>1680</v>
      </c>
      <c r="C518" s="52" t="s">
        <v>1681</v>
      </c>
      <c r="D518" s="53"/>
      <c r="E518" s="54"/>
      <c r="F518" s="54"/>
      <c r="G518" s="54"/>
      <c r="H518" s="31">
        <f t="shared" si="7"/>
        <v>5</v>
      </c>
    </row>
    <row r="519" spans="2:8" ht="30" hidden="1" x14ac:dyDescent="0.25">
      <c r="B519" s="51" t="s">
        <v>1682</v>
      </c>
      <c r="C519" s="52" t="s">
        <v>1683</v>
      </c>
      <c r="D519" s="53" t="s">
        <v>21</v>
      </c>
      <c r="E519" s="54">
        <v>15.54</v>
      </c>
      <c r="F519" s="54">
        <v>0.26</v>
      </c>
      <c r="G519" s="54">
        <v>15.8</v>
      </c>
      <c r="H519" s="31">
        <f t="shared" si="7"/>
        <v>9</v>
      </c>
    </row>
    <row r="520" spans="2:8" ht="30" hidden="1" x14ac:dyDescent="0.25">
      <c r="B520" s="51" t="s">
        <v>1684</v>
      </c>
      <c r="C520" s="52" t="s">
        <v>1685</v>
      </c>
      <c r="D520" s="53" t="s">
        <v>21</v>
      </c>
      <c r="E520" s="54">
        <v>15.96</v>
      </c>
      <c r="F520" s="54">
        <v>0.26</v>
      </c>
      <c r="G520" s="54">
        <v>16.22</v>
      </c>
      <c r="H520" s="31">
        <f t="shared" si="7"/>
        <v>9</v>
      </c>
    </row>
    <row r="521" spans="2:8" ht="30" hidden="1" x14ac:dyDescent="0.25">
      <c r="B521" s="51" t="s">
        <v>1686</v>
      </c>
      <c r="C521" s="52" t="s">
        <v>1687</v>
      </c>
      <c r="D521" s="53" t="s">
        <v>21</v>
      </c>
      <c r="E521" s="54">
        <v>32.92</v>
      </c>
      <c r="F521" s="54">
        <v>0.87</v>
      </c>
      <c r="G521" s="54">
        <v>33.79</v>
      </c>
      <c r="H521" s="31">
        <f t="shared" si="7"/>
        <v>9</v>
      </c>
    </row>
    <row r="522" spans="2:8" hidden="1" x14ac:dyDescent="0.25">
      <c r="B522" s="51" t="s">
        <v>1688</v>
      </c>
      <c r="C522" s="52" t="s">
        <v>1689</v>
      </c>
      <c r="D522" s="53" t="s">
        <v>21</v>
      </c>
      <c r="E522" s="54">
        <v>15.46</v>
      </c>
      <c r="F522" s="54"/>
      <c r="G522" s="54">
        <v>15.46</v>
      </c>
      <c r="H522" s="31">
        <f t="shared" ref="H522:H585" si="8">LEN(B522)</f>
        <v>9</v>
      </c>
    </row>
    <row r="523" spans="2:8" ht="30" hidden="1" x14ac:dyDescent="0.25">
      <c r="B523" s="51" t="s">
        <v>1690</v>
      </c>
      <c r="C523" s="52" t="s">
        <v>1691</v>
      </c>
      <c r="D523" s="53"/>
      <c r="E523" s="54"/>
      <c r="F523" s="54"/>
      <c r="G523" s="54"/>
      <c r="H523" s="31">
        <f t="shared" si="8"/>
        <v>5</v>
      </c>
    </row>
    <row r="524" spans="2:8" ht="30" hidden="1" x14ac:dyDescent="0.25">
      <c r="B524" s="51" t="s">
        <v>1692</v>
      </c>
      <c r="C524" s="52" t="s">
        <v>1693</v>
      </c>
      <c r="D524" s="53" t="s">
        <v>21</v>
      </c>
      <c r="E524" s="54">
        <v>9.77</v>
      </c>
      <c r="F524" s="54">
        <v>1.2</v>
      </c>
      <c r="G524" s="54">
        <v>10.97</v>
      </c>
      <c r="H524" s="31">
        <f t="shared" si="8"/>
        <v>9</v>
      </c>
    </row>
    <row r="525" spans="2:8" ht="30" hidden="1" x14ac:dyDescent="0.25">
      <c r="B525" s="51" t="s">
        <v>1694</v>
      </c>
      <c r="C525" s="52" t="s">
        <v>1695</v>
      </c>
      <c r="D525" s="53" t="s">
        <v>21</v>
      </c>
      <c r="E525" s="54">
        <v>11.02</v>
      </c>
      <c r="F525" s="54">
        <v>1.35</v>
      </c>
      <c r="G525" s="54">
        <v>12.37</v>
      </c>
      <c r="H525" s="31">
        <f t="shared" si="8"/>
        <v>9</v>
      </c>
    </row>
    <row r="526" spans="2:8" ht="30" hidden="1" x14ac:dyDescent="0.25">
      <c r="B526" s="51" t="s">
        <v>1696</v>
      </c>
      <c r="C526" s="52" t="s">
        <v>1697</v>
      </c>
      <c r="D526" s="53" t="s">
        <v>21</v>
      </c>
      <c r="E526" s="54">
        <v>19.66</v>
      </c>
      <c r="F526" s="54">
        <v>0.77</v>
      </c>
      <c r="G526" s="54">
        <v>20.43</v>
      </c>
      <c r="H526" s="31">
        <f t="shared" si="8"/>
        <v>9</v>
      </c>
    </row>
    <row r="527" spans="2:8" ht="30" hidden="1" x14ac:dyDescent="0.25">
      <c r="B527" s="51" t="s">
        <v>1698</v>
      </c>
      <c r="C527" s="52" t="s">
        <v>1699</v>
      </c>
      <c r="D527" s="53" t="s">
        <v>21</v>
      </c>
      <c r="E527" s="54">
        <v>20.84</v>
      </c>
      <c r="F527" s="54">
        <v>0.74</v>
      </c>
      <c r="G527" s="54">
        <v>21.58</v>
      </c>
      <c r="H527" s="31">
        <f t="shared" si="8"/>
        <v>9</v>
      </c>
    </row>
    <row r="528" spans="2:8" hidden="1" x14ac:dyDescent="0.25">
      <c r="B528" s="51" t="s">
        <v>1700</v>
      </c>
      <c r="C528" s="52" t="s">
        <v>1701</v>
      </c>
      <c r="D528" s="53"/>
      <c r="E528" s="54"/>
      <c r="F528" s="54"/>
      <c r="G528" s="54"/>
      <c r="H528" s="31">
        <f t="shared" si="8"/>
        <v>5</v>
      </c>
    </row>
    <row r="529" spans="2:8" hidden="1" x14ac:dyDescent="0.25">
      <c r="B529" s="51" t="s">
        <v>1702</v>
      </c>
      <c r="C529" s="52" t="s">
        <v>1703</v>
      </c>
      <c r="D529" s="53" t="s">
        <v>21</v>
      </c>
      <c r="E529" s="54">
        <v>36.26</v>
      </c>
      <c r="F529" s="54">
        <v>1.73</v>
      </c>
      <c r="G529" s="54">
        <v>37.99</v>
      </c>
      <c r="H529" s="31">
        <f t="shared" si="8"/>
        <v>9</v>
      </c>
    </row>
    <row r="530" spans="2:8" hidden="1" x14ac:dyDescent="0.25">
      <c r="B530" s="51" t="s">
        <v>1704</v>
      </c>
      <c r="C530" s="52" t="s">
        <v>1705</v>
      </c>
      <c r="D530" s="53" t="s">
        <v>21</v>
      </c>
      <c r="E530" s="54">
        <v>31.11</v>
      </c>
      <c r="F530" s="54">
        <v>1.39</v>
      </c>
      <c r="G530" s="54">
        <v>32.5</v>
      </c>
      <c r="H530" s="31">
        <f t="shared" si="8"/>
        <v>9</v>
      </c>
    </row>
    <row r="531" spans="2:8" hidden="1" x14ac:dyDescent="0.25">
      <c r="B531" s="51" t="s">
        <v>1706</v>
      </c>
      <c r="C531" s="52" t="s">
        <v>1707</v>
      </c>
      <c r="D531" s="53"/>
      <c r="E531" s="54"/>
      <c r="F531" s="54"/>
      <c r="G531" s="54"/>
      <c r="H531" s="31">
        <f t="shared" si="8"/>
        <v>5</v>
      </c>
    </row>
    <row r="532" spans="2:8" ht="30" hidden="1" x14ac:dyDescent="0.25">
      <c r="B532" s="51" t="s">
        <v>1708</v>
      </c>
      <c r="C532" s="52" t="s">
        <v>1709</v>
      </c>
      <c r="D532" s="53" t="s">
        <v>21</v>
      </c>
      <c r="E532" s="54">
        <v>285.58999999999997</v>
      </c>
      <c r="F532" s="54"/>
      <c r="G532" s="54">
        <v>285.58999999999997</v>
      </c>
      <c r="H532" s="31">
        <f t="shared" si="8"/>
        <v>9</v>
      </c>
    </row>
    <row r="533" spans="2:8" hidden="1" x14ac:dyDescent="0.25">
      <c r="B533" s="51" t="s">
        <v>1710</v>
      </c>
      <c r="C533" s="52" t="s">
        <v>1711</v>
      </c>
      <c r="D533" s="53"/>
      <c r="E533" s="54"/>
      <c r="F533" s="54"/>
      <c r="G533" s="54"/>
      <c r="H533" s="31">
        <f t="shared" si="8"/>
        <v>5</v>
      </c>
    </row>
    <row r="534" spans="2:8" ht="30" hidden="1" x14ac:dyDescent="0.25">
      <c r="B534" s="51" t="s">
        <v>1712</v>
      </c>
      <c r="C534" s="52" t="s">
        <v>1713</v>
      </c>
      <c r="D534" s="53" t="s">
        <v>21</v>
      </c>
      <c r="E534" s="54">
        <v>5.32</v>
      </c>
      <c r="F534" s="54">
        <v>0.11</v>
      </c>
      <c r="G534" s="54">
        <v>5.43</v>
      </c>
      <c r="H534" s="31">
        <f t="shared" si="8"/>
        <v>9</v>
      </c>
    </row>
    <row r="535" spans="2:8" hidden="1" x14ac:dyDescent="0.25">
      <c r="B535" s="51" t="s">
        <v>1714</v>
      </c>
      <c r="C535" s="52" t="s">
        <v>1715</v>
      </c>
      <c r="D535" s="53"/>
      <c r="E535" s="54"/>
      <c r="F535" s="54"/>
      <c r="G535" s="54"/>
      <c r="H535" s="31">
        <f t="shared" si="8"/>
        <v>5</v>
      </c>
    </row>
    <row r="536" spans="2:8" ht="30" hidden="1" x14ac:dyDescent="0.25">
      <c r="B536" s="51" t="s">
        <v>1716</v>
      </c>
      <c r="C536" s="52" t="s">
        <v>1717</v>
      </c>
      <c r="D536" s="53" t="s">
        <v>21</v>
      </c>
      <c r="E536" s="54">
        <v>4.05</v>
      </c>
      <c r="F536" s="54">
        <v>2.59</v>
      </c>
      <c r="G536" s="54">
        <v>6.64</v>
      </c>
      <c r="H536" s="31">
        <f t="shared" si="8"/>
        <v>9</v>
      </c>
    </row>
    <row r="537" spans="2:8" ht="30" hidden="1" x14ac:dyDescent="0.25">
      <c r="B537" s="51" t="s">
        <v>1718</v>
      </c>
      <c r="C537" s="52" t="s">
        <v>1719</v>
      </c>
      <c r="D537" s="53" t="s">
        <v>21</v>
      </c>
      <c r="E537" s="54">
        <v>20.79</v>
      </c>
      <c r="F537" s="54">
        <v>2.38</v>
      </c>
      <c r="G537" s="54">
        <v>23.17</v>
      </c>
      <c r="H537" s="31">
        <f t="shared" si="8"/>
        <v>9</v>
      </c>
    </row>
    <row r="538" spans="2:8" hidden="1" x14ac:dyDescent="0.25">
      <c r="B538" s="51" t="s">
        <v>1720</v>
      </c>
      <c r="C538" s="52" t="s">
        <v>1721</v>
      </c>
      <c r="D538" s="53"/>
      <c r="E538" s="54"/>
      <c r="F538" s="54"/>
      <c r="G538" s="54"/>
      <c r="H538" s="31">
        <f t="shared" si="8"/>
        <v>5</v>
      </c>
    </row>
    <row r="539" spans="2:8" ht="30" hidden="1" x14ac:dyDescent="0.25">
      <c r="B539" s="51" t="s">
        <v>1722</v>
      </c>
      <c r="C539" s="52" t="s">
        <v>1723</v>
      </c>
      <c r="D539" s="53" t="s">
        <v>21</v>
      </c>
      <c r="E539" s="54">
        <v>16.52</v>
      </c>
      <c r="F539" s="54">
        <v>0.39</v>
      </c>
      <c r="G539" s="54">
        <v>16.91</v>
      </c>
      <c r="H539" s="31">
        <f t="shared" si="8"/>
        <v>9</v>
      </c>
    </row>
    <row r="540" spans="2:8" ht="30" hidden="1" x14ac:dyDescent="0.25">
      <c r="B540" s="51" t="s">
        <v>1724</v>
      </c>
      <c r="C540" s="52" t="s">
        <v>1725</v>
      </c>
      <c r="D540" s="53" t="s">
        <v>21</v>
      </c>
      <c r="E540" s="54">
        <v>11.75</v>
      </c>
      <c r="F540" s="54">
        <v>0.28000000000000003</v>
      </c>
      <c r="G540" s="54">
        <v>12.03</v>
      </c>
      <c r="H540" s="31">
        <f t="shared" si="8"/>
        <v>9</v>
      </c>
    </row>
    <row r="541" spans="2:8" ht="30" hidden="1" x14ac:dyDescent="0.25">
      <c r="B541" s="51" t="s">
        <v>1726</v>
      </c>
      <c r="C541" s="52" t="s">
        <v>1727</v>
      </c>
      <c r="D541" s="53" t="s">
        <v>21</v>
      </c>
      <c r="E541" s="54">
        <v>11.94</v>
      </c>
      <c r="F541" s="54">
        <v>0.12</v>
      </c>
      <c r="G541" s="54">
        <v>12.06</v>
      </c>
      <c r="H541" s="31">
        <f t="shared" si="8"/>
        <v>9</v>
      </c>
    </row>
    <row r="542" spans="2:8" ht="30" hidden="1" x14ac:dyDescent="0.25">
      <c r="B542" s="51" t="s">
        <v>1728</v>
      </c>
      <c r="C542" s="52" t="s">
        <v>1729</v>
      </c>
      <c r="D542" s="53" t="s">
        <v>21</v>
      </c>
      <c r="E542" s="54">
        <v>19.989999999999998</v>
      </c>
      <c r="F542" s="54">
        <v>0.37</v>
      </c>
      <c r="G542" s="54">
        <v>20.36</v>
      </c>
      <c r="H542" s="31">
        <f t="shared" si="8"/>
        <v>9</v>
      </c>
    </row>
    <row r="543" spans="2:8" hidden="1" x14ac:dyDescent="0.25">
      <c r="B543" s="51" t="s">
        <v>1730</v>
      </c>
      <c r="C543" s="52" t="s">
        <v>1731</v>
      </c>
      <c r="D543" s="53"/>
      <c r="E543" s="54"/>
      <c r="F543" s="54"/>
      <c r="G543" s="54"/>
      <c r="H543" s="31">
        <f t="shared" si="8"/>
        <v>2</v>
      </c>
    </row>
    <row r="544" spans="2:8" hidden="1" x14ac:dyDescent="0.25">
      <c r="B544" s="51" t="s">
        <v>1732</v>
      </c>
      <c r="C544" s="52" t="s">
        <v>1733</v>
      </c>
      <c r="D544" s="53"/>
      <c r="E544" s="54"/>
      <c r="F544" s="54"/>
      <c r="G544" s="54"/>
      <c r="H544" s="31">
        <f t="shared" si="8"/>
        <v>5</v>
      </c>
    </row>
    <row r="545" spans="2:8" hidden="1" x14ac:dyDescent="0.25">
      <c r="B545" s="51" t="s">
        <v>1734</v>
      </c>
      <c r="C545" s="52" t="s">
        <v>1735</v>
      </c>
      <c r="D545" s="53" t="s">
        <v>9</v>
      </c>
      <c r="E545" s="54">
        <v>35.69</v>
      </c>
      <c r="F545" s="54">
        <v>54.77</v>
      </c>
      <c r="G545" s="54">
        <v>90.46</v>
      </c>
      <c r="H545" s="31">
        <f t="shared" si="8"/>
        <v>9</v>
      </c>
    </row>
    <row r="546" spans="2:8" hidden="1" x14ac:dyDescent="0.25">
      <c r="B546" s="51" t="s">
        <v>1736</v>
      </c>
      <c r="C546" s="52" t="s">
        <v>1737</v>
      </c>
      <c r="D546" s="53" t="s">
        <v>9</v>
      </c>
      <c r="E546" s="54">
        <v>19.579999999999998</v>
      </c>
      <c r="F546" s="54">
        <v>32.950000000000003</v>
      </c>
      <c r="G546" s="54">
        <v>52.53</v>
      </c>
      <c r="H546" s="31">
        <f t="shared" si="8"/>
        <v>9</v>
      </c>
    </row>
    <row r="547" spans="2:8" hidden="1" x14ac:dyDescent="0.25">
      <c r="B547" s="51" t="s">
        <v>1738</v>
      </c>
      <c r="C547" s="52" t="s">
        <v>1739</v>
      </c>
      <c r="D547" s="53" t="s">
        <v>9</v>
      </c>
      <c r="E547" s="54">
        <v>13.19</v>
      </c>
      <c r="F547" s="54">
        <v>7.96</v>
      </c>
      <c r="G547" s="54">
        <v>21.15</v>
      </c>
      <c r="H547" s="31">
        <f t="shared" si="8"/>
        <v>9</v>
      </c>
    </row>
    <row r="548" spans="2:8" hidden="1" x14ac:dyDescent="0.25">
      <c r="B548" s="51" t="s">
        <v>1740</v>
      </c>
      <c r="C548" s="52" t="s">
        <v>1741</v>
      </c>
      <c r="D548" s="53" t="s">
        <v>9</v>
      </c>
      <c r="E548" s="54">
        <v>45.88</v>
      </c>
      <c r="F548" s="54">
        <v>63.74</v>
      </c>
      <c r="G548" s="54">
        <v>109.62</v>
      </c>
      <c r="H548" s="31">
        <f t="shared" si="8"/>
        <v>9</v>
      </c>
    </row>
    <row r="549" spans="2:8" ht="30" hidden="1" x14ac:dyDescent="0.25">
      <c r="B549" s="51" t="s">
        <v>1742</v>
      </c>
      <c r="C549" s="52" t="s">
        <v>1743</v>
      </c>
      <c r="D549" s="53" t="s">
        <v>9</v>
      </c>
      <c r="E549" s="54">
        <v>383.59</v>
      </c>
      <c r="F549" s="54"/>
      <c r="G549" s="54">
        <v>383.59</v>
      </c>
      <c r="H549" s="31">
        <f t="shared" si="8"/>
        <v>9</v>
      </c>
    </row>
    <row r="550" spans="2:8" ht="30" hidden="1" x14ac:dyDescent="0.25">
      <c r="B550" s="51" t="s">
        <v>1744</v>
      </c>
      <c r="C550" s="52" t="s">
        <v>1745</v>
      </c>
      <c r="D550" s="53" t="s">
        <v>9</v>
      </c>
      <c r="E550" s="54">
        <v>419.04</v>
      </c>
      <c r="F550" s="54"/>
      <c r="G550" s="54">
        <v>419.04</v>
      </c>
      <c r="H550" s="31">
        <f t="shared" si="8"/>
        <v>9</v>
      </c>
    </row>
    <row r="551" spans="2:8" ht="30" hidden="1" x14ac:dyDescent="0.25">
      <c r="B551" s="51" t="s">
        <v>1746</v>
      </c>
      <c r="C551" s="52" t="s">
        <v>1747</v>
      </c>
      <c r="D551" s="53" t="s">
        <v>9</v>
      </c>
      <c r="E551" s="54">
        <v>463.69</v>
      </c>
      <c r="F551" s="54"/>
      <c r="G551" s="54">
        <v>463.69</v>
      </c>
      <c r="H551" s="31">
        <f t="shared" si="8"/>
        <v>9</v>
      </c>
    </row>
    <row r="552" spans="2:8" hidden="1" x14ac:dyDescent="0.25">
      <c r="B552" s="51" t="s">
        <v>1748</v>
      </c>
      <c r="C552" s="52" t="s">
        <v>1749</v>
      </c>
      <c r="D552" s="53"/>
      <c r="E552" s="54"/>
      <c r="F552" s="54"/>
      <c r="G552" s="54"/>
      <c r="H552" s="31">
        <f t="shared" si="8"/>
        <v>5</v>
      </c>
    </row>
    <row r="553" spans="2:8" hidden="1" x14ac:dyDescent="0.25">
      <c r="B553" s="51" t="s">
        <v>1750</v>
      </c>
      <c r="C553" s="52" t="s">
        <v>1751</v>
      </c>
      <c r="D553" s="53" t="s">
        <v>21</v>
      </c>
      <c r="E553" s="54">
        <v>19.920000000000002</v>
      </c>
      <c r="F553" s="54">
        <v>29.88</v>
      </c>
      <c r="G553" s="54">
        <v>49.8</v>
      </c>
      <c r="H553" s="31">
        <f t="shared" si="8"/>
        <v>9</v>
      </c>
    </row>
    <row r="554" spans="2:8" hidden="1" x14ac:dyDescent="0.25">
      <c r="B554" s="51" t="s">
        <v>1752</v>
      </c>
      <c r="C554" s="52" t="s">
        <v>1753</v>
      </c>
      <c r="D554" s="53" t="s">
        <v>122</v>
      </c>
      <c r="E554" s="54">
        <v>9.4600000000000009</v>
      </c>
      <c r="F554" s="54">
        <v>2.06</v>
      </c>
      <c r="G554" s="54">
        <v>11.52</v>
      </c>
      <c r="H554" s="31">
        <f t="shared" si="8"/>
        <v>9</v>
      </c>
    </row>
    <row r="555" spans="2:8" hidden="1" x14ac:dyDescent="0.25">
      <c r="B555" s="51" t="s">
        <v>1754</v>
      </c>
      <c r="C555" s="52" t="s">
        <v>1755</v>
      </c>
      <c r="D555" s="53" t="s">
        <v>1756</v>
      </c>
      <c r="E555" s="54">
        <v>9.5399999999999991</v>
      </c>
      <c r="F555" s="54">
        <v>1.86</v>
      </c>
      <c r="G555" s="54">
        <v>11.4</v>
      </c>
      <c r="H555" s="31">
        <f t="shared" si="8"/>
        <v>9</v>
      </c>
    </row>
    <row r="556" spans="2:8" hidden="1" x14ac:dyDescent="0.25">
      <c r="B556" s="51" t="s">
        <v>1757</v>
      </c>
      <c r="C556" s="52" t="s">
        <v>1758</v>
      </c>
      <c r="D556" s="53" t="s">
        <v>21</v>
      </c>
      <c r="E556" s="54"/>
      <c r="F556" s="54">
        <v>14.13</v>
      </c>
      <c r="G556" s="54">
        <v>14.13</v>
      </c>
      <c r="H556" s="31">
        <f t="shared" si="8"/>
        <v>9</v>
      </c>
    </row>
    <row r="557" spans="2:8" hidden="1" x14ac:dyDescent="0.25">
      <c r="B557" s="51" t="s">
        <v>1759</v>
      </c>
      <c r="C557" s="52" t="s">
        <v>1760</v>
      </c>
      <c r="D557" s="53"/>
      <c r="E557" s="54"/>
      <c r="F557" s="54"/>
      <c r="G557" s="54"/>
      <c r="H557" s="31">
        <f t="shared" si="8"/>
        <v>5</v>
      </c>
    </row>
    <row r="558" spans="2:8" hidden="1" x14ac:dyDescent="0.25">
      <c r="B558" s="51" t="s">
        <v>1761</v>
      </c>
      <c r="C558" s="52" t="s">
        <v>1762</v>
      </c>
      <c r="D558" s="53" t="s">
        <v>21</v>
      </c>
      <c r="E558" s="54"/>
      <c r="F558" s="54">
        <v>8.23</v>
      </c>
      <c r="G558" s="54">
        <v>8.23</v>
      </c>
      <c r="H558" s="31">
        <f t="shared" si="8"/>
        <v>9</v>
      </c>
    </row>
    <row r="559" spans="2:8" hidden="1" x14ac:dyDescent="0.25">
      <c r="B559" s="51" t="s">
        <v>1763</v>
      </c>
      <c r="C559" s="52" t="s">
        <v>1764</v>
      </c>
      <c r="D559" s="53"/>
      <c r="E559" s="54"/>
      <c r="F559" s="54"/>
      <c r="G559" s="54"/>
      <c r="H559" s="31">
        <f t="shared" si="8"/>
        <v>5</v>
      </c>
    </row>
    <row r="560" spans="2:8" ht="30" hidden="1" x14ac:dyDescent="0.25">
      <c r="B560" s="51" t="s">
        <v>1765</v>
      </c>
      <c r="C560" s="52" t="s">
        <v>1766</v>
      </c>
      <c r="D560" s="53" t="s">
        <v>9</v>
      </c>
      <c r="E560" s="54">
        <v>30.29</v>
      </c>
      <c r="F560" s="54">
        <v>0.7</v>
      </c>
      <c r="G560" s="54">
        <v>30.99</v>
      </c>
      <c r="H560" s="31">
        <f t="shared" si="8"/>
        <v>9</v>
      </c>
    </row>
    <row r="561" spans="2:8" hidden="1" x14ac:dyDescent="0.25">
      <c r="B561" s="51" t="s">
        <v>1767</v>
      </c>
      <c r="C561" s="52" t="s">
        <v>1768</v>
      </c>
      <c r="D561" s="53" t="s">
        <v>21</v>
      </c>
      <c r="E561" s="54">
        <v>150.62</v>
      </c>
      <c r="F561" s="54">
        <v>20.6</v>
      </c>
      <c r="G561" s="54">
        <v>171.22</v>
      </c>
      <c r="H561" s="31">
        <f t="shared" si="8"/>
        <v>9</v>
      </c>
    </row>
    <row r="562" spans="2:8" hidden="1" x14ac:dyDescent="0.25">
      <c r="B562" s="51" t="s">
        <v>1769</v>
      </c>
      <c r="C562" s="52" t="s">
        <v>1770</v>
      </c>
      <c r="D562" s="53" t="s">
        <v>21</v>
      </c>
      <c r="E562" s="54">
        <v>173.98</v>
      </c>
      <c r="F562" s="54">
        <v>12.35</v>
      </c>
      <c r="G562" s="54">
        <v>186.33</v>
      </c>
      <c r="H562" s="31">
        <f t="shared" si="8"/>
        <v>9</v>
      </c>
    </row>
    <row r="563" spans="2:8" ht="30" hidden="1" x14ac:dyDescent="0.25">
      <c r="B563" s="51" t="s">
        <v>1771</v>
      </c>
      <c r="C563" s="52" t="s">
        <v>1772</v>
      </c>
      <c r="D563" s="53" t="s">
        <v>9</v>
      </c>
      <c r="E563" s="54">
        <v>6.3</v>
      </c>
      <c r="F563" s="54">
        <v>12.35</v>
      </c>
      <c r="G563" s="54">
        <v>18.649999999999999</v>
      </c>
      <c r="H563" s="31">
        <f t="shared" si="8"/>
        <v>9</v>
      </c>
    </row>
    <row r="564" spans="2:8" ht="30" hidden="1" x14ac:dyDescent="0.25">
      <c r="B564" s="51" t="s">
        <v>1773</v>
      </c>
      <c r="C564" s="52" t="s">
        <v>1774</v>
      </c>
      <c r="D564" s="53" t="s">
        <v>9</v>
      </c>
      <c r="E564" s="54">
        <v>8.8699999999999992</v>
      </c>
      <c r="F564" s="54">
        <v>12.35</v>
      </c>
      <c r="G564" s="54">
        <v>21.22</v>
      </c>
      <c r="H564" s="31">
        <f t="shared" si="8"/>
        <v>9</v>
      </c>
    </row>
    <row r="565" spans="2:8" ht="30" hidden="1" x14ac:dyDescent="0.25">
      <c r="B565" s="51" t="s">
        <v>1775</v>
      </c>
      <c r="C565" s="52" t="s">
        <v>1776</v>
      </c>
      <c r="D565" s="53" t="s">
        <v>9</v>
      </c>
      <c r="E565" s="54">
        <v>17.399999999999999</v>
      </c>
      <c r="F565" s="54">
        <v>12.35</v>
      </c>
      <c r="G565" s="54">
        <v>29.75</v>
      </c>
      <c r="H565" s="31">
        <f t="shared" si="8"/>
        <v>9</v>
      </c>
    </row>
    <row r="566" spans="2:8" hidden="1" x14ac:dyDescent="0.25">
      <c r="B566" s="51" t="s">
        <v>1777</v>
      </c>
      <c r="C566" s="52" t="s">
        <v>1778</v>
      </c>
      <c r="D566" s="53"/>
      <c r="E566" s="54"/>
      <c r="F566" s="54"/>
      <c r="G566" s="54"/>
      <c r="H566" s="31">
        <f t="shared" si="8"/>
        <v>5</v>
      </c>
    </row>
    <row r="567" spans="2:8" hidden="1" x14ac:dyDescent="0.25">
      <c r="B567" s="51" t="s">
        <v>1779</v>
      </c>
      <c r="C567" s="52" t="s">
        <v>1780</v>
      </c>
      <c r="D567" s="53" t="s">
        <v>38</v>
      </c>
      <c r="E567" s="54">
        <v>12.33</v>
      </c>
      <c r="F567" s="54">
        <v>14.41</v>
      </c>
      <c r="G567" s="54">
        <v>26.74</v>
      </c>
      <c r="H567" s="31">
        <f t="shared" si="8"/>
        <v>9</v>
      </c>
    </row>
    <row r="568" spans="2:8" hidden="1" x14ac:dyDescent="0.25">
      <c r="B568" s="51" t="s">
        <v>1781</v>
      </c>
      <c r="C568" s="52" t="s">
        <v>1782</v>
      </c>
      <c r="D568" s="53" t="s">
        <v>38</v>
      </c>
      <c r="E568" s="54">
        <v>17.39</v>
      </c>
      <c r="F568" s="54">
        <v>16.47</v>
      </c>
      <c r="G568" s="54">
        <v>33.86</v>
      </c>
      <c r="H568" s="31">
        <f t="shared" si="8"/>
        <v>9</v>
      </c>
    </row>
    <row r="569" spans="2:8" hidden="1" x14ac:dyDescent="0.25">
      <c r="B569" s="51" t="s">
        <v>1783</v>
      </c>
      <c r="C569" s="52" t="s">
        <v>1784</v>
      </c>
      <c r="D569" s="53" t="s">
        <v>38</v>
      </c>
      <c r="E569" s="54">
        <v>16.91</v>
      </c>
      <c r="F569" s="54">
        <v>20.6</v>
      </c>
      <c r="G569" s="54">
        <v>37.51</v>
      </c>
      <c r="H569" s="31">
        <f t="shared" si="8"/>
        <v>9</v>
      </c>
    </row>
    <row r="570" spans="2:8" hidden="1" x14ac:dyDescent="0.25">
      <c r="B570" s="51" t="s">
        <v>1785</v>
      </c>
      <c r="C570" s="52" t="s">
        <v>1786</v>
      </c>
      <c r="D570" s="53"/>
      <c r="E570" s="54"/>
      <c r="F570" s="54"/>
      <c r="G570" s="54"/>
      <c r="H570" s="31">
        <f t="shared" si="8"/>
        <v>5</v>
      </c>
    </row>
    <row r="571" spans="2:8" ht="30" hidden="1" x14ac:dyDescent="0.25">
      <c r="B571" s="51" t="s">
        <v>1787</v>
      </c>
      <c r="C571" s="52" t="s">
        <v>1788</v>
      </c>
      <c r="D571" s="53" t="s">
        <v>723</v>
      </c>
      <c r="E571" s="54">
        <v>11427.79</v>
      </c>
      <c r="F571" s="54"/>
      <c r="G571" s="54">
        <v>11427.79</v>
      </c>
      <c r="H571" s="31">
        <f t="shared" si="8"/>
        <v>9</v>
      </c>
    </row>
    <row r="572" spans="2:8" ht="45" hidden="1" x14ac:dyDescent="0.25">
      <c r="B572" s="51" t="s">
        <v>1789</v>
      </c>
      <c r="C572" s="52" t="s">
        <v>1790</v>
      </c>
      <c r="D572" s="53" t="s">
        <v>1791</v>
      </c>
      <c r="E572" s="54">
        <v>780.06</v>
      </c>
      <c r="F572" s="54"/>
      <c r="G572" s="54">
        <v>780.06</v>
      </c>
      <c r="H572" s="31">
        <f t="shared" si="8"/>
        <v>9</v>
      </c>
    </row>
    <row r="573" spans="2:8" hidden="1" x14ac:dyDescent="0.25">
      <c r="B573" s="51" t="s">
        <v>1792</v>
      </c>
      <c r="C573" s="52" t="s">
        <v>1793</v>
      </c>
      <c r="D573" s="53" t="s">
        <v>78</v>
      </c>
      <c r="E573" s="54">
        <v>473.86</v>
      </c>
      <c r="F573" s="54"/>
      <c r="G573" s="54">
        <v>473.86</v>
      </c>
      <c r="H573" s="31">
        <f t="shared" si="8"/>
        <v>9</v>
      </c>
    </row>
    <row r="574" spans="2:8" ht="30" hidden="1" x14ac:dyDescent="0.25">
      <c r="B574" s="51" t="s">
        <v>1794</v>
      </c>
      <c r="C574" s="52" t="s">
        <v>1795</v>
      </c>
      <c r="D574" s="53" t="s">
        <v>1796</v>
      </c>
      <c r="E574" s="54">
        <v>2.68</v>
      </c>
      <c r="F574" s="54">
        <v>3.71</v>
      </c>
      <c r="G574" s="54">
        <v>6.39</v>
      </c>
      <c r="H574" s="31">
        <f t="shared" si="8"/>
        <v>9</v>
      </c>
    </row>
    <row r="575" spans="2:8" hidden="1" x14ac:dyDescent="0.25">
      <c r="B575" s="51" t="s">
        <v>1797</v>
      </c>
      <c r="C575" s="52" t="s">
        <v>1798</v>
      </c>
      <c r="D575" s="53"/>
      <c r="E575" s="54"/>
      <c r="F575" s="54"/>
      <c r="G575" s="54"/>
      <c r="H575" s="31">
        <f t="shared" si="8"/>
        <v>5</v>
      </c>
    </row>
    <row r="576" spans="2:8" hidden="1" x14ac:dyDescent="0.25">
      <c r="B576" s="51" t="s">
        <v>1799</v>
      </c>
      <c r="C576" s="52" t="s">
        <v>1800</v>
      </c>
      <c r="D576" s="53" t="s">
        <v>21</v>
      </c>
      <c r="E576" s="54">
        <v>186.48</v>
      </c>
      <c r="F576" s="54">
        <v>123.54</v>
      </c>
      <c r="G576" s="54">
        <v>310.02</v>
      </c>
      <c r="H576" s="31">
        <f t="shared" si="8"/>
        <v>9</v>
      </c>
    </row>
    <row r="577" spans="2:8" hidden="1" x14ac:dyDescent="0.25">
      <c r="B577" s="51" t="s">
        <v>1801</v>
      </c>
      <c r="C577" s="52" t="s">
        <v>1802</v>
      </c>
      <c r="D577" s="53" t="s">
        <v>21</v>
      </c>
      <c r="E577" s="54">
        <v>323.20999999999998</v>
      </c>
      <c r="F577" s="54">
        <v>239</v>
      </c>
      <c r="G577" s="54">
        <v>562.21</v>
      </c>
      <c r="H577" s="31">
        <f t="shared" si="8"/>
        <v>9</v>
      </c>
    </row>
    <row r="578" spans="2:8" ht="45" hidden="1" x14ac:dyDescent="0.25">
      <c r="B578" s="51" t="s">
        <v>1803</v>
      </c>
      <c r="C578" s="52" t="s">
        <v>1804</v>
      </c>
      <c r="D578" s="53" t="s">
        <v>21</v>
      </c>
      <c r="E578" s="54">
        <v>805.11</v>
      </c>
      <c r="F578" s="54">
        <v>111.13</v>
      </c>
      <c r="G578" s="54">
        <v>916.24</v>
      </c>
      <c r="H578" s="31">
        <f t="shared" si="8"/>
        <v>9</v>
      </c>
    </row>
    <row r="579" spans="2:8" ht="45" hidden="1" x14ac:dyDescent="0.25">
      <c r="B579" s="51" t="s">
        <v>1805</v>
      </c>
      <c r="C579" s="52" t="s">
        <v>1806</v>
      </c>
      <c r="D579" s="53" t="s">
        <v>21</v>
      </c>
      <c r="E579" s="54">
        <v>630.1</v>
      </c>
      <c r="F579" s="54">
        <v>136.49</v>
      </c>
      <c r="G579" s="54">
        <v>766.59</v>
      </c>
      <c r="H579" s="31">
        <f t="shared" si="8"/>
        <v>9</v>
      </c>
    </row>
    <row r="580" spans="2:8" hidden="1" x14ac:dyDescent="0.25">
      <c r="B580" s="51" t="s">
        <v>1807</v>
      </c>
      <c r="C580" s="52" t="s">
        <v>1808</v>
      </c>
      <c r="D580" s="53"/>
      <c r="E580" s="54"/>
      <c r="F580" s="54"/>
      <c r="G580" s="54"/>
      <c r="H580" s="31">
        <f t="shared" si="8"/>
        <v>2</v>
      </c>
    </row>
    <row r="581" spans="2:8" hidden="1" x14ac:dyDescent="0.25">
      <c r="B581" s="51" t="s">
        <v>1809</v>
      </c>
      <c r="C581" s="52" t="s">
        <v>1810</v>
      </c>
      <c r="D581" s="53"/>
      <c r="E581" s="54"/>
      <c r="F581" s="54"/>
      <c r="G581" s="54"/>
      <c r="H581" s="31">
        <f t="shared" si="8"/>
        <v>5</v>
      </c>
    </row>
    <row r="582" spans="2:8" hidden="1" x14ac:dyDescent="0.25">
      <c r="B582" s="51" t="s">
        <v>1811</v>
      </c>
      <c r="C582" s="52" t="s">
        <v>1812</v>
      </c>
      <c r="D582" s="53" t="s">
        <v>9</v>
      </c>
      <c r="E582" s="54">
        <v>44.09</v>
      </c>
      <c r="F582" s="54">
        <v>53.53</v>
      </c>
      <c r="G582" s="54">
        <v>97.62</v>
      </c>
      <c r="H582" s="31">
        <f t="shared" si="8"/>
        <v>9</v>
      </c>
    </row>
    <row r="583" spans="2:8" hidden="1" x14ac:dyDescent="0.25">
      <c r="B583" s="51" t="s">
        <v>1813</v>
      </c>
      <c r="C583" s="52" t="s">
        <v>1814</v>
      </c>
      <c r="D583" s="53" t="s">
        <v>9</v>
      </c>
      <c r="E583" s="54">
        <v>189.11</v>
      </c>
      <c r="F583" s="54">
        <v>61.78</v>
      </c>
      <c r="G583" s="54">
        <v>250.89</v>
      </c>
      <c r="H583" s="31">
        <f t="shared" si="8"/>
        <v>9</v>
      </c>
    </row>
    <row r="584" spans="2:8" hidden="1" x14ac:dyDescent="0.25">
      <c r="B584" s="51" t="s">
        <v>1815</v>
      </c>
      <c r="C584" s="52" t="s">
        <v>1816</v>
      </c>
      <c r="D584" s="53" t="s">
        <v>9</v>
      </c>
      <c r="E584" s="54">
        <v>64.89</v>
      </c>
      <c r="F584" s="54">
        <v>49.41</v>
      </c>
      <c r="G584" s="54">
        <v>114.3</v>
      </c>
      <c r="H584" s="31">
        <f t="shared" si="8"/>
        <v>9</v>
      </c>
    </row>
    <row r="585" spans="2:8" ht="30" hidden="1" x14ac:dyDescent="0.25">
      <c r="B585" s="51" t="s">
        <v>1817</v>
      </c>
      <c r="C585" s="52" t="s">
        <v>1818</v>
      </c>
      <c r="D585" s="53" t="s">
        <v>9</v>
      </c>
      <c r="E585" s="54"/>
      <c r="F585" s="54">
        <v>6.35</v>
      </c>
      <c r="G585" s="54">
        <v>6.35</v>
      </c>
      <c r="H585" s="31">
        <f t="shared" si="8"/>
        <v>9</v>
      </c>
    </row>
    <row r="586" spans="2:8" ht="30" hidden="1" x14ac:dyDescent="0.25">
      <c r="B586" s="51" t="s">
        <v>1819</v>
      </c>
      <c r="C586" s="52" t="s">
        <v>1820</v>
      </c>
      <c r="D586" s="53" t="s">
        <v>9</v>
      </c>
      <c r="E586" s="54"/>
      <c r="F586" s="54">
        <v>7.54</v>
      </c>
      <c r="G586" s="54">
        <v>7.54</v>
      </c>
      <c r="H586" s="31">
        <f t="shared" ref="H586:H649" si="9">LEN(B586)</f>
        <v>9</v>
      </c>
    </row>
    <row r="587" spans="2:8" hidden="1" x14ac:dyDescent="0.25">
      <c r="B587" s="51" t="s">
        <v>1821</v>
      </c>
      <c r="C587" s="52" t="s">
        <v>1822</v>
      </c>
      <c r="D587" s="53"/>
      <c r="E587" s="54"/>
      <c r="F587" s="54"/>
      <c r="G587" s="54"/>
      <c r="H587" s="31">
        <f t="shared" si="9"/>
        <v>5</v>
      </c>
    </row>
    <row r="588" spans="2:8" hidden="1" x14ac:dyDescent="0.25">
      <c r="B588" s="51" t="s">
        <v>1823</v>
      </c>
      <c r="C588" s="52" t="s">
        <v>1824</v>
      </c>
      <c r="D588" s="53" t="s">
        <v>9</v>
      </c>
      <c r="E588" s="54">
        <v>132.1</v>
      </c>
      <c r="F588" s="54">
        <v>57.65</v>
      </c>
      <c r="G588" s="54">
        <v>189.75</v>
      </c>
      <c r="H588" s="31">
        <f t="shared" si="9"/>
        <v>9</v>
      </c>
    </row>
    <row r="589" spans="2:8" hidden="1" x14ac:dyDescent="0.25">
      <c r="B589" s="51" t="s">
        <v>1825</v>
      </c>
      <c r="C589" s="52" t="s">
        <v>1826</v>
      </c>
      <c r="D589" s="53" t="s">
        <v>9</v>
      </c>
      <c r="E589" s="54">
        <v>137.97999999999999</v>
      </c>
      <c r="F589" s="54">
        <v>57.65</v>
      </c>
      <c r="G589" s="54">
        <v>195.63</v>
      </c>
      <c r="H589" s="31">
        <f t="shared" si="9"/>
        <v>9</v>
      </c>
    </row>
    <row r="590" spans="2:8" hidden="1" x14ac:dyDescent="0.25">
      <c r="B590" s="51" t="s">
        <v>1827</v>
      </c>
      <c r="C590" s="52" t="s">
        <v>1828</v>
      </c>
      <c r="D590" s="53" t="s">
        <v>9</v>
      </c>
      <c r="E590" s="54">
        <v>126.8</v>
      </c>
      <c r="F590" s="54">
        <v>102.96</v>
      </c>
      <c r="G590" s="54">
        <v>229.76</v>
      </c>
      <c r="H590" s="31">
        <f t="shared" si="9"/>
        <v>9</v>
      </c>
    </row>
    <row r="591" spans="2:8" ht="30" hidden="1" x14ac:dyDescent="0.25">
      <c r="B591" s="51" t="s">
        <v>1829</v>
      </c>
      <c r="C591" s="52" t="s">
        <v>1830</v>
      </c>
      <c r="D591" s="53" t="s">
        <v>9</v>
      </c>
      <c r="E591" s="54">
        <v>80.459999999999994</v>
      </c>
      <c r="F591" s="54">
        <v>55.59</v>
      </c>
      <c r="G591" s="54">
        <v>136.05000000000001</v>
      </c>
      <c r="H591" s="31">
        <f t="shared" si="9"/>
        <v>9</v>
      </c>
    </row>
    <row r="592" spans="2:8" hidden="1" x14ac:dyDescent="0.25">
      <c r="B592" s="51" t="s">
        <v>1831</v>
      </c>
      <c r="C592" s="52" t="s">
        <v>1832</v>
      </c>
      <c r="D592" s="53" t="s">
        <v>9</v>
      </c>
      <c r="E592" s="54">
        <v>42.38</v>
      </c>
      <c r="F592" s="54">
        <v>45.3</v>
      </c>
      <c r="G592" s="54">
        <v>87.68</v>
      </c>
      <c r="H592" s="31">
        <f t="shared" si="9"/>
        <v>9</v>
      </c>
    </row>
    <row r="593" spans="2:8" hidden="1" x14ac:dyDescent="0.25">
      <c r="B593" s="51" t="s">
        <v>1833</v>
      </c>
      <c r="C593" s="52" t="s">
        <v>1834</v>
      </c>
      <c r="D593" s="53" t="s">
        <v>9</v>
      </c>
      <c r="E593" s="54">
        <v>99.78</v>
      </c>
      <c r="F593" s="54">
        <v>90.11</v>
      </c>
      <c r="G593" s="54">
        <v>189.89</v>
      </c>
      <c r="H593" s="31">
        <f t="shared" si="9"/>
        <v>9</v>
      </c>
    </row>
    <row r="594" spans="2:8" ht="30" hidden="1" x14ac:dyDescent="0.25">
      <c r="B594" s="51" t="s">
        <v>1835</v>
      </c>
      <c r="C594" s="52" t="s">
        <v>1836</v>
      </c>
      <c r="D594" s="53" t="s">
        <v>9</v>
      </c>
      <c r="E594" s="54">
        <v>108.92</v>
      </c>
      <c r="F594" s="54">
        <v>35.450000000000003</v>
      </c>
      <c r="G594" s="54">
        <v>144.37</v>
      </c>
      <c r="H594" s="31">
        <f t="shared" si="9"/>
        <v>9</v>
      </c>
    </row>
    <row r="595" spans="2:8" ht="30" hidden="1" x14ac:dyDescent="0.25">
      <c r="B595" s="51" t="s">
        <v>1837</v>
      </c>
      <c r="C595" s="52" t="s">
        <v>1838</v>
      </c>
      <c r="D595" s="53" t="s">
        <v>9</v>
      </c>
      <c r="E595" s="54">
        <v>108.92</v>
      </c>
      <c r="F595" s="54">
        <v>63.22</v>
      </c>
      <c r="G595" s="54">
        <v>172.14</v>
      </c>
      <c r="H595" s="31">
        <f t="shared" si="9"/>
        <v>9</v>
      </c>
    </row>
    <row r="596" spans="2:8" ht="30" hidden="1" x14ac:dyDescent="0.25">
      <c r="B596" s="51" t="s">
        <v>1839</v>
      </c>
      <c r="C596" s="52" t="s">
        <v>1840</v>
      </c>
      <c r="D596" s="53" t="s">
        <v>9</v>
      </c>
      <c r="E596" s="54">
        <v>71.709999999999994</v>
      </c>
      <c r="F596" s="54">
        <v>108.53</v>
      </c>
      <c r="G596" s="54">
        <v>180.24</v>
      </c>
      <c r="H596" s="31">
        <f t="shared" si="9"/>
        <v>9</v>
      </c>
    </row>
    <row r="597" spans="2:8" hidden="1" x14ac:dyDescent="0.25">
      <c r="B597" s="51" t="s">
        <v>1841</v>
      </c>
      <c r="C597" s="52" t="s">
        <v>1842</v>
      </c>
      <c r="D597" s="53"/>
      <c r="E597" s="54"/>
      <c r="F597" s="54"/>
      <c r="G597" s="54"/>
      <c r="H597" s="31">
        <f t="shared" si="9"/>
        <v>5</v>
      </c>
    </row>
    <row r="598" spans="2:8" hidden="1" x14ac:dyDescent="0.25">
      <c r="B598" s="51" t="s">
        <v>1843</v>
      </c>
      <c r="C598" s="52" t="s">
        <v>1844</v>
      </c>
      <c r="D598" s="53" t="s">
        <v>38</v>
      </c>
      <c r="E598" s="54">
        <v>99.42</v>
      </c>
      <c r="F598" s="54">
        <v>9.77</v>
      </c>
      <c r="G598" s="54">
        <v>109.19</v>
      </c>
      <c r="H598" s="31">
        <f t="shared" si="9"/>
        <v>9</v>
      </c>
    </row>
    <row r="599" spans="2:8" hidden="1" x14ac:dyDescent="0.25">
      <c r="B599" s="51" t="s">
        <v>1845</v>
      </c>
      <c r="C599" s="52" t="s">
        <v>1846</v>
      </c>
      <c r="D599" s="53" t="s">
        <v>38</v>
      </c>
      <c r="E599" s="54">
        <v>157.5</v>
      </c>
      <c r="F599" s="54">
        <v>9.77</v>
      </c>
      <c r="G599" s="54">
        <v>167.27</v>
      </c>
      <c r="H599" s="31">
        <f t="shared" si="9"/>
        <v>9</v>
      </c>
    </row>
    <row r="600" spans="2:8" hidden="1" x14ac:dyDescent="0.25">
      <c r="B600" s="51" t="s">
        <v>1847</v>
      </c>
      <c r="C600" s="52" t="s">
        <v>1848</v>
      </c>
      <c r="D600" s="53" t="s">
        <v>38</v>
      </c>
      <c r="E600" s="54">
        <v>189.62</v>
      </c>
      <c r="F600" s="54">
        <v>9.77</v>
      </c>
      <c r="G600" s="54">
        <v>199.39</v>
      </c>
      <c r="H600" s="31">
        <f t="shared" si="9"/>
        <v>9</v>
      </c>
    </row>
    <row r="601" spans="2:8" hidden="1" x14ac:dyDescent="0.25">
      <c r="B601" s="51" t="s">
        <v>1849</v>
      </c>
      <c r="C601" s="52" t="s">
        <v>1850</v>
      </c>
      <c r="D601" s="53" t="s">
        <v>38</v>
      </c>
      <c r="E601" s="54">
        <v>221.12</v>
      </c>
      <c r="F601" s="54">
        <v>9.77</v>
      </c>
      <c r="G601" s="54">
        <v>230.89</v>
      </c>
      <c r="H601" s="31">
        <f t="shared" si="9"/>
        <v>9</v>
      </c>
    </row>
    <row r="602" spans="2:8" hidden="1" x14ac:dyDescent="0.25">
      <c r="B602" s="51" t="s">
        <v>1851</v>
      </c>
      <c r="C602" s="52" t="s">
        <v>1852</v>
      </c>
      <c r="D602" s="53" t="s">
        <v>38</v>
      </c>
      <c r="E602" s="54">
        <v>246.71</v>
      </c>
      <c r="F602" s="54">
        <v>9.77</v>
      </c>
      <c r="G602" s="54">
        <v>256.48</v>
      </c>
      <c r="H602" s="31">
        <f t="shared" si="9"/>
        <v>9</v>
      </c>
    </row>
    <row r="603" spans="2:8" hidden="1" x14ac:dyDescent="0.25">
      <c r="B603" s="51" t="s">
        <v>1853</v>
      </c>
      <c r="C603" s="52" t="s">
        <v>1854</v>
      </c>
      <c r="D603" s="53" t="s">
        <v>38</v>
      </c>
      <c r="E603" s="54">
        <v>221.29</v>
      </c>
      <c r="F603" s="54">
        <v>9.77</v>
      </c>
      <c r="G603" s="54">
        <v>231.06</v>
      </c>
      <c r="H603" s="31">
        <f t="shared" si="9"/>
        <v>9</v>
      </c>
    </row>
    <row r="604" spans="2:8" hidden="1" x14ac:dyDescent="0.25">
      <c r="B604" s="51" t="s">
        <v>1855</v>
      </c>
      <c r="C604" s="52" t="s">
        <v>1856</v>
      </c>
      <c r="D604" s="53"/>
      <c r="E604" s="54"/>
      <c r="F604" s="54"/>
      <c r="G604" s="54"/>
      <c r="H604" s="31">
        <f t="shared" si="9"/>
        <v>5</v>
      </c>
    </row>
    <row r="605" spans="2:8" ht="30" hidden="1" x14ac:dyDescent="0.25">
      <c r="B605" s="51" t="s">
        <v>1857</v>
      </c>
      <c r="C605" s="52" t="s">
        <v>1858</v>
      </c>
      <c r="D605" s="53" t="s">
        <v>21</v>
      </c>
      <c r="E605" s="54">
        <v>416.55</v>
      </c>
      <c r="F605" s="54">
        <v>72.069999999999993</v>
      </c>
      <c r="G605" s="54">
        <v>488.62</v>
      </c>
      <c r="H605" s="31">
        <f t="shared" si="9"/>
        <v>9</v>
      </c>
    </row>
    <row r="606" spans="2:8" hidden="1" x14ac:dyDescent="0.25">
      <c r="B606" s="51" t="s">
        <v>1859</v>
      </c>
      <c r="C606" s="52" t="s">
        <v>1860</v>
      </c>
      <c r="D606" s="53"/>
      <c r="E606" s="54"/>
      <c r="F606" s="54"/>
      <c r="G606" s="54"/>
      <c r="H606" s="31">
        <f t="shared" si="9"/>
        <v>2</v>
      </c>
    </row>
    <row r="607" spans="2:8" hidden="1" x14ac:dyDescent="0.25">
      <c r="B607" s="51" t="s">
        <v>1861</v>
      </c>
      <c r="C607" s="52" t="s">
        <v>1862</v>
      </c>
      <c r="D607" s="53"/>
      <c r="E607" s="54"/>
      <c r="F607" s="54"/>
      <c r="G607" s="54"/>
      <c r="H607" s="31">
        <f t="shared" si="9"/>
        <v>5</v>
      </c>
    </row>
    <row r="608" spans="2:8" hidden="1" x14ac:dyDescent="0.25">
      <c r="B608" s="51" t="s">
        <v>1863</v>
      </c>
      <c r="C608" s="52" t="s">
        <v>1864</v>
      </c>
      <c r="D608" s="53" t="s">
        <v>122</v>
      </c>
      <c r="E608" s="54">
        <v>8.99</v>
      </c>
      <c r="F608" s="54">
        <v>2.39</v>
      </c>
      <c r="G608" s="54">
        <v>11.38</v>
      </c>
      <c r="H608" s="31">
        <f t="shared" si="9"/>
        <v>9</v>
      </c>
    </row>
    <row r="609" spans="2:8" hidden="1" x14ac:dyDescent="0.25">
      <c r="B609" s="51" t="s">
        <v>646</v>
      </c>
      <c r="C609" s="52" t="s">
        <v>1865</v>
      </c>
      <c r="D609" s="53" t="s">
        <v>122</v>
      </c>
      <c r="E609" s="54">
        <v>8.1199999999999992</v>
      </c>
      <c r="F609" s="54">
        <v>2.39</v>
      </c>
      <c r="G609" s="54">
        <v>10.51</v>
      </c>
      <c r="H609" s="31">
        <f t="shared" si="9"/>
        <v>9</v>
      </c>
    </row>
    <row r="610" spans="2:8" hidden="1" x14ac:dyDescent="0.25">
      <c r="B610" s="51" t="s">
        <v>648</v>
      </c>
      <c r="C610" s="52" t="s">
        <v>1866</v>
      </c>
      <c r="D610" s="53" t="s">
        <v>122</v>
      </c>
      <c r="E610" s="54">
        <v>8.48</v>
      </c>
      <c r="F610" s="54">
        <v>2.39</v>
      </c>
      <c r="G610" s="54">
        <v>10.87</v>
      </c>
      <c r="H610" s="31">
        <f t="shared" si="9"/>
        <v>9</v>
      </c>
    </row>
    <row r="611" spans="2:8" hidden="1" x14ac:dyDescent="0.25">
      <c r="B611" s="51" t="s">
        <v>1867</v>
      </c>
      <c r="C611" s="52" t="s">
        <v>1868</v>
      </c>
      <c r="D611" s="53"/>
      <c r="E611" s="54"/>
      <c r="F611" s="54"/>
      <c r="G611" s="54"/>
      <c r="H611" s="31">
        <f t="shared" si="9"/>
        <v>5</v>
      </c>
    </row>
    <row r="612" spans="2:8" hidden="1" x14ac:dyDescent="0.25">
      <c r="B612" s="51" t="s">
        <v>1869</v>
      </c>
      <c r="C612" s="52" t="s">
        <v>1870</v>
      </c>
      <c r="D612" s="53" t="s">
        <v>122</v>
      </c>
      <c r="E612" s="54">
        <v>8.89</v>
      </c>
      <c r="F612" s="54">
        <v>1.19</v>
      </c>
      <c r="G612" s="54">
        <v>10.08</v>
      </c>
      <c r="H612" s="31">
        <f t="shared" si="9"/>
        <v>9</v>
      </c>
    </row>
    <row r="613" spans="2:8" hidden="1" x14ac:dyDescent="0.25">
      <c r="B613" s="51" t="s">
        <v>1871</v>
      </c>
      <c r="C613" s="52" t="s">
        <v>1872</v>
      </c>
      <c r="D613" s="53"/>
      <c r="E613" s="54"/>
      <c r="F613" s="54"/>
      <c r="G613" s="54"/>
      <c r="H613" s="31">
        <f t="shared" si="9"/>
        <v>5</v>
      </c>
    </row>
    <row r="614" spans="2:8" ht="30" hidden="1" x14ac:dyDescent="0.25">
      <c r="B614" s="51" t="s">
        <v>1873</v>
      </c>
      <c r="C614" s="52" t="s">
        <v>1874</v>
      </c>
      <c r="D614" s="53" t="s">
        <v>122</v>
      </c>
      <c r="E614" s="54">
        <v>61.73</v>
      </c>
      <c r="F614" s="54">
        <v>12</v>
      </c>
      <c r="G614" s="54">
        <v>73.73</v>
      </c>
      <c r="H614" s="31">
        <f t="shared" si="9"/>
        <v>9</v>
      </c>
    </row>
    <row r="615" spans="2:8" hidden="1" x14ac:dyDescent="0.25">
      <c r="B615" s="51" t="s">
        <v>1875</v>
      </c>
      <c r="C615" s="52" t="s">
        <v>1876</v>
      </c>
      <c r="D615" s="53"/>
      <c r="E615" s="54"/>
      <c r="F615" s="54"/>
      <c r="G615" s="54"/>
      <c r="H615" s="31">
        <f t="shared" si="9"/>
        <v>2</v>
      </c>
    </row>
    <row r="616" spans="2:8" hidden="1" x14ac:dyDescent="0.25">
      <c r="B616" s="51" t="s">
        <v>1877</v>
      </c>
      <c r="C616" s="52" t="s">
        <v>1878</v>
      </c>
      <c r="D616" s="53"/>
      <c r="E616" s="54"/>
      <c r="F616" s="54"/>
      <c r="G616" s="54"/>
      <c r="H616" s="31">
        <f t="shared" si="9"/>
        <v>5</v>
      </c>
    </row>
    <row r="617" spans="2:8" hidden="1" x14ac:dyDescent="0.25">
      <c r="B617" s="51" t="s">
        <v>1879</v>
      </c>
      <c r="C617" s="52" t="s">
        <v>1880</v>
      </c>
      <c r="D617" s="53" t="s">
        <v>21</v>
      </c>
      <c r="E617" s="54">
        <v>479.85</v>
      </c>
      <c r="F617" s="54"/>
      <c r="G617" s="54">
        <v>479.85</v>
      </c>
      <c r="H617" s="31">
        <f t="shared" si="9"/>
        <v>9</v>
      </c>
    </row>
    <row r="618" spans="2:8" hidden="1" x14ac:dyDescent="0.25">
      <c r="B618" s="51" t="s">
        <v>1881</v>
      </c>
      <c r="C618" s="52" t="s">
        <v>1882</v>
      </c>
      <c r="D618" s="53" t="s">
        <v>21</v>
      </c>
      <c r="E618" s="54">
        <v>503.12</v>
      </c>
      <c r="F618" s="54"/>
      <c r="G618" s="54">
        <v>503.12</v>
      </c>
      <c r="H618" s="31">
        <f t="shared" si="9"/>
        <v>9</v>
      </c>
    </row>
    <row r="619" spans="2:8" hidden="1" x14ac:dyDescent="0.25">
      <c r="B619" s="51" t="s">
        <v>1883</v>
      </c>
      <c r="C619" s="52" t="s">
        <v>1884</v>
      </c>
      <c r="D619" s="53" t="s">
        <v>21</v>
      </c>
      <c r="E619" s="54">
        <v>527.5</v>
      </c>
      <c r="F619" s="54"/>
      <c r="G619" s="54">
        <v>527.5</v>
      </c>
      <c r="H619" s="31">
        <f t="shared" si="9"/>
        <v>9</v>
      </c>
    </row>
    <row r="620" spans="2:8" hidden="1" x14ac:dyDescent="0.25">
      <c r="B620" s="51" t="s">
        <v>1885</v>
      </c>
      <c r="C620" s="52" t="s">
        <v>1886</v>
      </c>
      <c r="D620" s="53" t="s">
        <v>21</v>
      </c>
      <c r="E620" s="54">
        <v>553.08000000000004</v>
      </c>
      <c r="F620" s="54"/>
      <c r="G620" s="54">
        <v>553.08000000000004</v>
      </c>
      <c r="H620" s="31">
        <f t="shared" si="9"/>
        <v>9</v>
      </c>
    </row>
    <row r="621" spans="2:8" hidden="1" x14ac:dyDescent="0.25">
      <c r="B621" s="51" t="s">
        <v>1887</v>
      </c>
      <c r="C621" s="52" t="s">
        <v>1888</v>
      </c>
      <c r="D621" s="53" t="s">
        <v>21</v>
      </c>
      <c r="E621" s="54">
        <v>579.88</v>
      </c>
      <c r="F621" s="54"/>
      <c r="G621" s="54">
        <v>579.88</v>
      </c>
      <c r="H621" s="31">
        <f t="shared" si="9"/>
        <v>9</v>
      </c>
    </row>
    <row r="622" spans="2:8" hidden="1" x14ac:dyDescent="0.25">
      <c r="B622" s="51" t="s">
        <v>1889</v>
      </c>
      <c r="C622" s="52" t="s">
        <v>1890</v>
      </c>
      <c r="D622" s="53" t="s">
        <v>21</v>
      </c>
      <c r="E622" s="54">
        <v>538.53</v>
      </c>
      <c r="F622" s="54"/>
      <c r="G622" s="54">
        <v>538.53</v>
      </c>
      <c r="H622" s="31">
        <f t="shared" si="9"/>
        <v>9</v>
      </c>
    </row>
    <row r="623" spans="2:8" hidden="1" x14ac:dyDescent="0.25">
      <c r="B623" s="51" t="s">
        <v>1891</v>
      </c>
      <c r="C623" s="52" t="s">
        <v>1892</v>
      </c>
      <c r="D623" s="53" t="s">
        <v>21</v>
      </c>
      <c r="E623" s="54">
        <v>559.78</v>
      </c>
      <c r="F623" s="54"/>
      <c r="G623" s="54">
        <v>559.78</v>
      </c>
      <c r="H623" s="31">
        <f t="shared" si="9"/>
        <v>9</v>
      </c>
    </row>
    <row r="624" spans="2:8" hidden="1" x14ac:dyDescent="0.25">
      <c r="B624" s="51" t="s">
        <v>1893</v>
      </c>
      <c r="C624" s="52" t="s">
        <v>1894</v>
      </c>
      <c r="D624" s="53" t="s">
        <v>21</v>
      </c>
      <c r="E624" s="54">
        <v>583.88</v>
      </c>
      <c r="F624" s="54"/>
      <c r="G624" s="54">
        <v>583.88</v>
      </c>
      <c r="H624" s="31">
        <f t="shared" si="9"/>
        <v>9</v>
      </c>
    </row>
    <row r="625" spans="2:8" hidden="1" x14ac:dyDescent="0.25">
      <c r="B625" s="51" t="s">
        <v>1895</v>
      </c>
      <c r="C625" s="52" t="s">
        <v>1896</v>
      </c>
      <c r="D625" s="53" t="s">
        <v>21</v>
      </c>
      <c r="E625" s="54">
        <v>609.14</v>
      </c>
      <c r="F625" s="54"/>
      <c r="G625" s="54">
        <v>609.14</v>
      </c>
      <c r="H625" s="31">
        <f t="shared" si="9"/>
        <v>9</v>
      </c>
    </row>
    <row r="626" spans="2:8" hidden="1" x14ac:dyDescent="0.25">
      <c r="B626" s="51" t="s">
        <v>1897</v>
      </c>
      <c r="C626" s="52" t="s">
        <v>1898</v>
      </c>
      <c r="D626" s="53" t="s">
        <v>21</v>
      </c>
      <c r="E626" s="54">
        <v>637.72</v>
      </c>
      <c r="F626" s="54"/>
      <c r="G626" s="54">
        <v>637.72</v>
      </c>
      <c r="H626" s="31">
        <f t="shared" si="9"/>
        <v>9</v>
      </c>
    </row>
    <row r="627" spans="2:8" ht="30" hidden="1" x14ac:dyDescent="0.25">
      <c r="B627" s="51" t="s">
        <v>1899</v>
      </c>
      <c r="C627" s="52" t="s">
        <v>1900</v>
      </c>
      <c r="D627" s="53" t="s">
        <v>21</v>
      </c>
      <c r="E627" s="54">
        <v>620.16999999999996</v>
      </c>
      <c r="F627" s="54"/>
      <c r="G627" s="54">
        <v>620.16999999999996</v>
      </c>
      <c r="H627" s="31">
        <f t="shared" si="9"/>
        <v>9</v>
      </c>
    </row>
    <row r="628" spans="2:8" hidden="1" x14ac:dyDescent="0.25">
      <c r="B628" s="51" t="s">
        <v>1901</v>
      </c>
      <c r="C628" s="52" t="s">
        <v>1902</v>
      </c>
      <c r="D628" s="53" t="s">
        <v>21</v>
      </c>
      <c r="E628" s="54">
        <v>498.83</v>
      </c>
      <c r="F628" s="54"/>
      <c r="G628" s="54">
        <v>498.83</v>
      </c>
      <c r="H628" s="31">
        <f t="shared" si="9"/>
        <v>9</v>
      </c>
    </row>
    <row r="629" spans="2:8" hidden="1" x14ac:dyDescent="0.25">
      <c r="B629" s="51" t="s">
        <v>1903</v>
      </c>
      <c r="C629" s="52" t="s">
        <v>1904</v>
      </c>
      <c r="D629" s="53" t="s">
        <v>21</v>
      </c>
      <c r="E629" s="54">
        <v>595.28</v>
      </c>
      <c r="F629" s="54"/>
      <c r="G629" s="54">
        <v>595.28</v>
      </c>
      <c r="H629" s="31">
        <f t="shared" si="9"/>
        <v>9</v>
      </c>
    </row>
    <row r="630" spans="2:8" hidden="1" x14ac:dyDescent="0.25">
      <c r="B630" s="51" t="s">
        <v>1905</v>
      </c>
      <c r="C630" s="52" t="s">
        <v>1906</v>
      </c>
      <c r="D630" s="53"/>
      <c r="E630" s="54"/>
      <c r="F630" s="54"/>
      <c r="G630" s="54"/>
      <c r="H630" s="31">
        <f t="shared" si="9"/>
        <v>5</v>
      </c>
    </row>
    <row r="631" spans="2:8" hidden="1" x14ac:dyDescent="0.25">
      <c r="B631" s="51" t="s">
        <v>1907</v>
      </c>
      <c r="C631" s="52" t="s">
        <v>1908</v>
      </c>
      <c r="D631" s="53" t="s">
        <v>21</v>
      </c>
      <c r="E631" s="54">
        <v>638.4</v>
      </c>
      <c r="F631" s="54"/>
      <c r="G631" s="54">
        <v>638.4</v>
      </c>
      <c r="H631" s="31">
        <f t="shared" si="9"/>
        <v>9</v>
      </c>
    </row>
    <row r="632" spans="2:8" hidden="1" x14ac:dyDescent="0.25">
      <c r="B632" s="51" t="s">
        <v>1909</v>
      </c>
      <c r="C632" s="52" t="s">
        <v>1910</v>
      </c>
      <c r="D632" s="53" t="s">
        <v>21</v>
      </c>
      <c r="E632" s="54">
        <v>662.55</v>
      </c>
      <c r="F632" s="54"/>
      <c r="G632" s="54">
        <v>662.55</v>
      </c>
      <c r="H632" s="31">
        <f t="shared" si="9"/>
        <v>9</v>
      </c>
    </row>
    <row r="633" spans="2:8" hidden="1" x14ac:dyDescent="0.25">
      <c r="B633" s="51" t="s">
        <v>1911</v>
      </c>
      <c r="C633" s="52" t="s">
        <v>1912</v>
      </c>
      <c r="D633" s="53" t="s">
        <v>21</v>
      </c>
      <c r="E633" s="54">
        <v>583.47</v>
      </c>
      <c r="F633" s="54"/>
      <c r="G633" s="54">
        <v>583.47</v>
      </c>
      <c r="H633" s="31">
        <f t="shared" si="9"/>
        <v>9</v>
      </c>
    </row>
    <row r="634" spans="2:8" ht="30" hidden="1" x14ac:dyDescent="0.25">
      <c r="B634" s="51" t="s">
        <v>1913</v>
      </c>
      <c r="C634" s="52" t="s">
        <v>1914</v>
      </c>
      <c r="D634" s="53"/>
      <c r="E634" s="54"/>
      <c r="F634" s="54"/>
      <c r="G634" s="54"/>
      <c r="H634" s="31">
        <f t="shared" si="9"/>
        <v>5</v>
      </c>
    </row>
    <row r="635" spans="2:8" hidden="1" x14ac:dyDescent="0.25">
      <c r="B635" s="51" t="s">
        <v>1915</v>
      </c>
      <c r="C635" s="52" t="s">
        <v>1916</v>
      </c>
      <c r="D635" s="53" t="s">
        <v>21</v>
      </c>
      <c r="E635" s="54">
        <v>408.26</v>
      </c>
      <c r="F635" s="54">
        <v>111.42</v>
      </c>
      <c r="G635" s="54">
        <v>519.67999999999995</v>
      </c>
      <c r="H635" s="31">
        <f t="shared" si="9"/>
        <v>9</v>
      </c>
    </row>
    <row r="636" spans="2:8" ht="30" hidden="1" x14ac:dyDescent="0.25">
      <c r="B636" s="51" t="s">
        <v>1917</v>
      </c>
      <c r="C636" s="52" t="s">
        <v>1918</v>
      </c>
      <c r="D636" s="53"/>
      <c r="E636" s="54"/>
      <c r="F636" s="54"/>
      <c r="G636" s="54"/>
      <c r="H636" s="31">
        <f t="shared" si="9"/>
        <v>5</v>
      </c>
    </row>
    <row r="637" spans="2:8" ht="30" hidden="1" x14ac:dyDescent="0.25">
      <c r="B637" s="51" t="s">
        <v>1919</v>
      </c>
      <c r="C637" s="52" t="s">
        <v>1920</v>
      </c>
      <c r="D637" s="53" t="s">
        <v>21</v>
      </c>
      <c r="E637" s="54">
        <v>338.58</v>
      </c>
      <c r="F637" s="54">
        <v>46.43</v>
      </c>
      <c r="G637" s="54">
        <v>385.01</v>
      </c>
      <c r="H637" s="31">
        <f t="shared" si="9"/>
        <v>9</v>
      </c>
    </row>
    <row r="638" spans="2:8" ht="30" hidden="1" x14ac:dyDescent="0.25">
      <c r="B638" s="51" t="s">
        <v>1921</v>
      </c>
      <c r="C638" s="52" t="s">
        <v>1922</v>
      </c>
      <c r="D638" s="53" t="s">
        <v>21</v>
      </c>
      <c r="E638" s="54">
        <v>369.58</v>
      </c>
      <c r="F638" s="54">
        <v>46.43</v>
      </c>
      <c r="G638" s="54">
        <v>416.01</v>
      </c>
      <c r="H638" s="31">
        <f t="shared" si="9"/>
        <v>9</v>
      </c>
    </row>
    <row r="639" spans="2:8" ht="30" hidden="1" x14ac:dyDescent="0.25">
      <c r="B639" s="51" t="s">
        <v>1923</v>
      </c>
      <c r="C639" s="52" t="s">
        <v>1924</v>
      </c>
      <c r="D639" s="53" t="s">
        <v>21</v>
      </c>
      <c r="E639" s="54">
        <v>435.56</v>
      </c>
      <c r="F639" s="54">
        <v>46.43</v>
      </c>
      <c r="G639" s="54">
        <v>481.99</v>
      </c>
      <c r="H639" s="31">
        <f t="shared" si="9"/>
        <v>9</v>
      </c>
    </row>
    <row r="640" spans="2:8" hidden="1" x14ac:dyDescent="0.25">
      <c r="B640" s="51" t="s">
        <v>1925</v>
      </c>
      <c r="C640" s="52" t="s">
        <v>1926</v>
      </c>
      <c r="D640" s="53"/>
      <c r="E640" s="54"/>
      <c r="F640" s="54"/>
      <c r="G640" s="54"/>
      <c r="H640" s="31">
        <f t="shared" si="9"/>
        <v>5</v>
      </c>
    </row>
    <row r="641" spans="2:8" hidden="1" x14ac:dyDescent="0.25">
      <c r="B641" s="51" t="s">
        <v>1927</v>
      </c>
      <c r="C641" s="52" t="s">
        <v>1928</v>
      </c>
      <c r="D641" s="53" t="s">
        <v>21</v>
      </c>
      <c r="E641" s="54">
        <v>76.88</v>
      </c>
      <c r="F641" s="54">
        <v>46.43</v>
      </c>
      <c r="G641" s="54">
        <v>123.31</v>
      </c>
      <c r="H641" s="31">
        <f t="shared" si="9"/>
        <v>9</v>
      </c>
    </row>
    <row r="642" spans="2:8" hidden="1" x14ac:dyDescent="0.25">
      <c r="B642" s="51" t="s">
        <v>1929</v>
      </c>
      <c r="C642" s="52" t="s">
        <v>1930</v>
      </c>
      <c r="D642" s="53" t="s">
        <v>21</v>
      </c>
      <c r="E642" s="54">
        <v>3665.78</v>
      </c>
      <c r="F642" s="54">
        <v>52.08</v>
      </c>
      <c r="G642" s="54">
        <v>3717.86</v>
      </c>
      <c r="H642" s="31">
        <f t="shared" si="9"/>
        <v>9</v>
      </c>
    </row>
    <row r="643" spans="2:8" hidden="1" x14ac:dyDescent="0.25">
      <c r="B643" s="51" t="s">
        <v>1931</v>
      </c>
      <c r="C643" s="52" t="s">
        <v>1932</v>
      </c>
      <c r="D643" s="53" t="s">
        <v>21</v>
      </c>
      <c r="E643" s="54">
        <v>375.82</v>
      </c>
      <c r="F643" s="54">
        <v>52.08</v>
      </c>
      <c r="G643" s="54">
        <v>427.9</v>
      </c>
      <c r="H643" s="31">
        <f t="shared" si="9"/>
        <v>9</v>
      </c>
    </row>
    <row r="644" spans="2:8" ht="30" hidden="1" x14ac:dyDescent="0.25">
      <c r="B644" s="51" t="s">
        <v>1933</v>
      </c>
      <c r="C644" s="52" t="s">
        <v>1934</v>
      </c>
      <c r="D644" s="53" t="s">
        <v>21</v>
      </c>
      <c r="E644" s="54">
        <v>393.98</v>
      </c>
      <c r="F644" s="54">
        <v>342.34</v>
      </c>
      <c r="G644" s="54">
        <v>736.32</v>
      </c>
      <c r="H644" s="31">
        <f t="shared" si="9"/>
        <v>9</v>
      </c>
    </row>
    <row r="645" spans="2:8" ht="30" hidden="1" x14ac:dyDescent="0.25">
      <c r="B645" s="51" t="s">
        <v>1935</v>
      </c>
      <c r="C645" s="52" t="s">
        <v>1936</v>
      </c>
      <c r="D645" s="53" t="s">
        <v>21</v>
      </c>
      <c r="E645" s="54">
        <v>2337.63</v>
      </c>
      <c r="F645" s="54">
        <v>626.55999999999995</v>
      </c>
      <c r="G645" s="54">
        <v>2964.19</v>
      </c>
      <c r="H645" s="31">
        <f t="shared" si="9"/>
        <v>9</v>
      </c>
    </row>
    <row r="646" spans="2:8" hidden="1" x14ac:dyDescent="0.25">
      <c r="B646" s="51" t="s">
        <v>1937</v>
      </c>
      <c r="C646" s="52" t="s">
        <v>1938</v>
      </c>
      <c r="D646" s="53"/>
      <c r="E646" s="54"/>
      <c r="F646" s="54"/>
      <c r="G646" s="54"/>
      <c r="H646" s="31">
        <f t="shared" si="9"/>
        <v>5</v>
      </c>
    </row>
    <row r="647" spans="2:8" ht="30" hidden="1" x14ac:dyDescent="0.25">
      <c r="B647" s="51" t="s">
        <v>1939</v>
      </c>
      <c r="C647" s="52" t="s">
        <v>1940</v>
      </c>
      <c r="D647" s="53" t="s">
        <v>21</v>
      </c>
      <c r="E647" s="54">
        <v>519.48</v>
      </c>
      <c r="F647" s="54">
        <v>46.43</v>
      </c>
      <c r="G647" s="54">
        <v>565.91</v>
      </c>
      <c r="H647" s="31">
        <f t="shared" si="9"/>
        <v>9</v>
      </c>
    </row>
    <row r="648" spans="2:8" hidden="1" x14ac:dyDescent="0.25">
      <c r="B648" s="51" t="s">
        <v>1941</v>
      </c>
      <c r="C648" s="52" t="s">
        <v>1942</v>
      </c>
      <c r="D648" s="53"/>
      <c r="E648" s="54"/>
      <c r="F648" s="54"/>
      <c r="G648" s="54"/>
      <c r="H648" s="31">
        <f t="shared" si="9"/>
        <v>5</v>
      </c>
    </row>
    <row r="649" spans="2:8" ht="30" hidden="1" x14ac:dyDescent="0.25">
      <c r="B649" s="51" t="s">
        <v>1943</v>
      </c>
      <c r="C649" s="52" t="s">
        <v>1944</v>
      </c>
      <c r="D649" s="53" t="s">
        <v>21</v>
      </c>
      <c r="E649" s="54"/>
      <c r="F649" s="54">
        <v>78.319999999999993</v>
      </c>
      <c r="G649" s="54">
        <v>78.319999999999993</v>
      </c>
      <c r="H649" s="31">
        <f t="shared" si="9"/>
        <v>9</v>
      </c>
    </row>
    <row r="650" spans="2:8" ht="30" hidden="1" x14ac:dyDescent="0.25">
      <c r="B650" s="51" t="s">
        <v>1945</v>
      </c>
      <c r="C650" s="52" t="s">
        <v>1946</v>
      </c>
      <c r="D650" s="53" t="s">
        <v>21</v>
      </c>
      <c r="E650" s="54"/>
      <c r="F650" s="54">
        <v>156.63999999999999</v>
      </c>
      <c r="G650" s="54">
        <v>156.63999999999999</v>
      </c>
      <c r="H650" s="31">
        <f t="shared" ref="H650:H713" si="10">LEN(B650)</f>
        <v>9</v>
      </c>
    </row>
    <row r="651" spans="2:8" ht="30" hidden="1" x14ac:dyDescent="0.25">
      <c r="B651" s="51" t="s">
        <v>1947</v>
      </c>
      <c r="C651" s="52" t="s">
        <v>1948</v>
      </c>
      <c r="D651" s="53" t="s">
        <v>21</v>
      </c>
      <c r="E651" s="54"/>
      <c r="F651" s="54">
        <v>108.2</v>
      </c>
      <c r="G651" s="54">
        <v>108.2</v>
      </c>
      <c r="H651" s="31">
        <f t="shared" si="10"/>
        <v>9</v>
      </c>
    </row>
    <row r="652" spans="2:8" ht="30" hidden="1" x14ac:dyDescent="0.25">
      <c r="B652" s="51" t="s">
        <v>1949</v>
      </c>
      <c r="C652" s="52" t="s">
        <v>1950</v>
      </c>
      <c r="D652" s="53" t="s">
        <v>21</v>
      </c>
      <c r="E652" s="54">
        <v>60.88</v>
      </c>
      <c r="F652" s="54">
        <v>59.75</v>
      </c>
      <c r="G652" s="54">
        <v>120.63</v>
      </c>
      <c r="H652" s="31">
        <f t="shared" si="10"/>
        <v>9</v>
      </c>
    </row>
    <row r="653" spans="2:8" ht="30" hidden="1" x14ac:dyDescent="0.25">
      <c r="B653" s="51" t="s">
        <v>1951</v>
      </c>
      <c r="C653" s="52" t="s">
        <v>1952</v>
      </c>
      <c r="D653" s="53" t="s">
        <v>9</v>
      </c>
      <c r="E653" s="54">
        <v>16.47</v>
      </c>
      <c r="F653" s="54"/>
      <c r="G653" s="54">
        <v>16.47</v>
      </c>
      <c r="H653" s="31">
        <f t="shared" si="10"/>
        <v>9</v>
      </c>
    </row>
    <row r="654" spans="2:8" hidden="1" x14ac:dyDescent="0.25">
      <c r="B654" s="51" t="s">
        <v>1953</v>
      </c>
      <c r="C654" s="52" t="s">
        <v>1954</v>
      </c>
      <c r="D654" s="53"/>
      <c r="E654" s="54"/>
      <c r="F654" s="54"/>
      <c r="G654" s="54"/>
      <c r="H654" s="31">
        <f t="shared" si="10"/>
        <v>5</v>
      </c>
    </row>
    <row r="655" spans="2:8" hidden="1" x14ac:dyDescent="0.25">
      <c r="B655" s="51" t="s">
        <v>1955</v>
      </c>
      <c r="C655" s="52" t="s">
        <v>1956</v>
      </c>
      <c r="D655" s="53" t="s">
        <v>21</v>
      </c>
      <c r="E655" s="54">
        <v>194.66</v>
      </c>
      <c r="F655" s="54">
        <v>65</v>
      </c>
      <c r="G655" s="54">
        <v>259.66000000000003</v>
      </c>
      <c r="H655" s="31">
        <f t="shared" si="10"/>
        <v>9</v>
      </c>
    </row>
    <row r="656" spans="2:8" hidden="1" x14ac:dyDescent="0.25">
      <c r="B656" s="51" t="s">
        <v>1957</v>
      </c>
      <c r="C656" s="52" t="s">
        <v>1958</v>
      </c>
      <c r="D656" s="53" t="s">
        <v>21</v>
      </c>
      <c r="E656" s="54">
        <v>180.74</v>
      </c>
      <c r="F656" s="54">
        <v>27.86</v>
      </c>
      <c r="G656" s="54">
        <v>208.6</v>
      </c>
      <c r="H656" s="31">
        <f t="shared" si="10"/>
        <v>9</v>
      </c>
    </row>
    <row r="657" spans="2:8" hidden="1" x14ac:dyDescent="0.25">
      <c r="B657" s="51" t="s">
        <v>1959</v>
      </c>
      <c r="C657" s="52" t="s">
        <v>1960</v>
      </c>
      <c r="D657" s="53" t="s">
        <v>9</v>
      </c>
      <c r="E657" s="54">
        <v>0.85</v>
      </c>
      <c r="F657" s="54">
        <v>0.56000000000000005</v>
      </c>
      <c r="G657" s="54">
        <v>1.41</v>
      </c>
      <c r="H657" s="31">
        <f t="shared" si="10"/>
        <v>9</v>
      </c>
    </row>
    <row r="658" spans="2:8" ht="30" hidden="1" x14ac:dyDescent="0.25">
      <c r="B658" s="51" t="s">
        <v>1961</v>
      </c>
      <c r="C658" s="52" t="s">
        <v>1962</v>
      </c>
      <c r="D658" s="53" t="s">
        <v>21</v>
      </c>
      <c r="E658" s="54">
        <v>1061.76</v>
      </c>
      <c r="F658" s="54">
        <v>85.59</v>
      </c>
      <c r="G658" s="54">
        <v>1147.3499999999999</v>
      </c>
      <c r="H658" s="31">
        <f t="shared" si="10"/>
        <v>9</v>
      </c>
    </row>
    <row r="659" spans="2:8" hidden="1" x14ac:dyDescent="0.25">
      <c r="B659" s="51" t="s">
        <v>1963</v>
      </c>
      <c r="C659" s="52" t="s">
        <v>1964</v>
      </c>
      <c r="D659" s="53" t="s">
        <v>21</v>
      </c>
      <c r="E659" s="54">
        <v>330.75</v>
      </c>
      <c r="F659" s="54">
        <v>37.14</v>
      </c>
      <c r="G659" s="54">
        <v>367.89</v>
      </c>
      <c r="H659" s="31">
        <f t="shared" si="10"/>
        <v>9</v>
      </c>
    </row>
    <row r="660" spans="2:8" ht="30" hidden="1" x14ac:dyDescent="0.25">
      <c r="B660" s="51" t="s">
        <v>1965</v>
      </c>
      <c r="C660" s="52" t="s">
        <v>1966</v>
      </c>
      <c r="D660" s="53" t="s">
        <v>21</v>
      </c>
      <c r="E660" s="54"/>
      <c r="F660" s="54">
        <v>37.14</v>
      </c>
      <c r="G660" s="54">
        <v>37.14</v>
      </c>
      <c r="H660" s="31">
        <f t="shared" si="10"/>
        <v>9</v>
      </c>
    </row>
    <row r="661" spans="2:8" hidden="1" x14ac:dyDescent="0.25">
      <c r="B661" s="51" t="s">
        <v>1967</v>
      </c>
      <c r="C661" s="52" t="s">
        <v>1968</v>
      </c>
      <c r="D661" s="53" t="s">
        <v>21</v>
      </c>
      <c r="E661" s="54">
        <v>234.02</v>
      </c>
      <c r="F661" s="54">
        <v>18.57</v>
      </c>
      <c r="G661" s="54">
        <v>252.59</v>
      </c>
      <c r="H661" s="31">
        <f t="shared" si="10"/>
        <v>9</v>
      </c>
    </row>
    <row r="662" spans="2:8" hidden="1" x14ac:dyDescent="0.25">
      <c r="B662" s="51" t="s">
        <v>1969</v>
      </c>
      <c r="C662" s="52" t="s">
        <v>1970</v>
      </c>
      <c r="D662" s="53" t="s">
        <v>21</v>
      </c>
      <c r="E662" s="54">
        <v>200.58</v>
      </c>
      <c r="F662" s="54">
        <v>55.71</v>
      </c>
      <c r="G662" s="54">
        <v>256.29000000000002</v>
      </c>
      <c r="H662" s="31">
        <f t="shared" si="10"/>
        <v>9</v>
      </c>
    </row>
    <row r="663" spans="2:8" hidden="1" x14ac:dyDescent="0.25">
      <c r="B663" s="51" t="s">
        <v>1971</v>
      </c>
      <c r="C663" s="52" t="s">
        <v>1972</v>
      </c>
      <c r="D663" s="53" t="s">
        <v>21</v>
      </c>
      <c r="E663" s="54">
        <v>194.66</v>
      </c>
      <c r="F663" s="54">
        <v>87.61</v>
      </c>
      <c r="G663" s="54">
        <v>282.27</v>
      </c>
      <c r="H663" s="31">
        <f t="shared" si="10"/>
        <v>9</v>
      </c>
    </row>
    <row r="664" spans="2:8" hidden="1" x14ac:dyDescent="0.25">
      <c r="B664" s="51" t="s">
        <v>1973</v>
      </c>
      <c r="C664" s="52" t="s">
        <v>1974</v>
      </c>
      <c r="D664" s="53" t="s">
        <v>21</v>
      </c>
      <c r="E664" s="54">
        <v>213.67</v>
      </c>
      <c r="F664" s="54">
        <v>0.19</v>
      </c>
      <c r="G664" s="54">
        <v>213.86</v>
      </c>
      <c r="H664" s="31">
        <f t="shared" si="10"/>
        <v>9</v>
      </c>
    </row>
    <row r="665" spans="2:8" hidden="1" x14ac:dyDescent="0.25">
      <c r="B665" s="51" t="s">
        <v>1975</v>
      </c>
      <c r="C665" s="52" t="s">
        <v>1976</v>
      </c>
      <c r="D665" s="53" t="s">
        <v>21</v>
      </c>
      <c r="E665" s="54">
        <v>311.17</v>
      </c>
      <c r="F665" s="54">
        <v>14.86</v>
      </c>
      <c r="G665" s="54">
        <v>326.02999999999997</v>
      </c>
      <c r="H665" s="31">
        <f t="shared" si="10"/>
        <v>9</v>
      </c>
    </row>
    <row r="666" spans="2:8" ht="30" hidden="1" x14ac:dyDescent="0.25">
      <c r="B666" s="51" t="s">
        <v>1977</v>
      </c>
      <c r="C666" s="52" t="s">
        <v>1978</v>
      </c>
      <c r="D666" s="53" t="s">
        <v>21</v>
      </c>
      <c r="E666" s="54">
        <v>1222.97</v>
      </c>
      <c r="F666" s="54">
        <v>14.86</v>
      </c>
      <c r="G666" s="54">
        <v>1237.83</v>
      </c>
      <c r="H666" s="31">
        <f t="shared" si="10"/>
        <v>9</v>
      </c>
    </row>
    <row r="667" spans="2:8" hidden="1" x14ac:dyDescent="0.25">
      <c r="B667" s="51" t="s">
        <v>1979</v>
      </c>
      <c r="C667" s="52" t="s">
        <v>1980</v>
      </c>
      <c r="D667" s="53"/>
      <c r="E667" s="54"/>
      <c r="F667" s="54"/>
      <c r="G667" s="54"/>
      <c r="H667" s="31">
        <f t="shared" si="10"/>
        <v>5</v>
      </c>
    </row>
    <row r="668" spans="2:8" hidden="1" x14ac:dyDescent="0.25">
      <c r="B668" s="51" t="s">
        <v>1981</v>
      </c>
      <c r="C668" s="52" t="s">
        <v>1982</v>
      </c>
      <c r="D668" s="53" t="s">
        <v>9</v>
      </c>
      <c r="E668" s="54">
        <v>2.66</v>
      </c>
      <c r="F668" s="54">
        <v>4.6399999999999997</v>
      </c>
      <c r="G668" s="54">
        <v>7.3</v>
      </c>
      <c r="H668" s="31">
        <f t="shared" si="10"/>
        <v>9</v>
      </c>
    </row>
    <row r="669" spans="2:8" ht="30" hidden="1" x14ac:dyDescent="0.25">
      <c r="B669" s="51" t="s">
        <v>1983</v>
      </c>
      <c r="C669" s="52" t="s">
        <v>1984</v>
      </c>
      <c r="D669" s="53" t="s">
        <v>38</v>
      </c>
      <c r="E669" s="54">
        <v>11.9</v>
      </c>
      <c r="F669" s="54"/>
      <c r="G669" s="54">
        <v>11.9</v>
      </c>
      <c r="H669" s="31">
        <f t="shared" si="10"/>
        <v>9</v>
      </c>
    </row>
    <row r="670" spans="2:8" hidden="1" x14ac:dyDescent="0.25">
      <c r="B670" s="51" t="s">
        <v>1985</v>
      </c>
      <c r="C670" s="52" t="s">
        <v>1986</v>
      </c>
      <c r="D670" s="53" t="s">
        <v>9</v>
      </c>
      <c r="E670" s="54">
        <v>3.77</v>
      </c>
      <c r="F670" s="54">
        <v>4.6399999999999997</v>
      </c>
      <c r="G670" s="54">
        <v>8.41</v>
      </c>
      <c r="H670" s="31">
        <f t="shared" si="10"/>
        <v>9</v>
      </c>
    </row>
    <row r="671" spans="2:8" ht="30" hidden="1" x14ac:dyDescent="0.25">
      <c r="B671" s="51" t="s">
        <v>1987</v>
      </c>
      <c r="C671" s="52" t="s">
        <v>1988</v>
      </c>
      <c r="D671" s="53" t="s">
        <v>21</v>
      </c>
      <c r="E671" s="54">
        <v>9660.9599999999991</v>
      </c>
      <c r="F671" s="54">
        <v>1613.32</v>
      </c>
      <c r="G671" s="54">
        <v>11274.28</v>
      </c>
      <c r="H671" s="31">
        <f t="shared" si="10"/>
        <v>9</v>
      </c>
    </row>
    <row r="672" spans="2:8" ht="30" hidden="1" x14ac:dyDescent="0.25">
      <c r="B672" s="51" t="s">
        <v>1989</v>
      </c>
      <c r="C672" s="52" t="s">
        <v>1990</v>
      </c>
      <c r="D672" s="53" t="s">
        <v>38</v>
      </c>
      <c r="E672" s="54">
        <v>193.65</v>
      </c>
      <c r="F672" s="54">
        <v>123.54</v>
      </c>
      <c r="G672" s="54">
        <v>317.19</v>
      </c>
      <c r="H672" s="31">
        <f t="shared" si="10"/>
        <v>9</v>
      </c>
    </row>
    <row r="673" spans="2:8" hidden="1" x14ac:dyDescent="0.25">
      <c r="B673" s="51" t="s">
        <v>1991</v>
      </c>
      <c r="C673" s="52" t="s">
        <v>1992</v>
      </c>
      <c r="D673" s="53" t="s">
        <v>122</v>
      </c>
      <c r="E673" s="54">
        <v>5.52</v>
      </c>
      <c r="F673" s="54">
        <v>0.31</v>
      </c>
      <c r="G673" s="54">
        <v>5.83</v>
      </c>
      <c r="H673" s="31">
        <f t="shared" si="10"/>
        <v>9</v>
      </c>
    </row>
    <row r="674" spans="2:8" hidden="1" x14ac:dyDescent="0.25">
      <c r="B674" s="51" t="s">
        <v>1993</v>
      </c>
      <c r="C674" s="52" t="s">
        <v>1994</v>
      </c>
      <c r="D674" s="53"/>
      <c r="E674" s="54"/>
      <c r="F674" s="54"/>
      <c r="G674" s="54"/>
      <c r="H674" s="31">
        <f t="shared" si="10"/>
        <v>2</v>
      </c>
    </row>
    <row r="675" spans="2:8" hidden="1" x14ac:dyDescent="0.25">
      <c r="B675" s="51" t="s">
        <v>1995</v>
      </c>
      <c r="C675" s="52" t="s">
        <v>1996</v>
      </c>
      <c r="D675" s="53"/>
      <c r="E675" s="54"/>
      <c r="F675" s="54"/>
      <c r="G675" s="54"/>
      <c r="H675" s="31">
        <f t="shared" si="10"/>
        <v>5</v>
      </c>
    </row>
    <row r="676" spans="2:8" hidden="1" x14ac:dyDescent="0.25">
      <c r="B676" s="51" t="s">
        <v>1997</v>
      </c>
      <c r="C676" s="52" t="s">
        <v>1998</v>
      </c>
      <c r="D676" s="53" t="s">
        <v>38</v>
      </c>
      <c r="E676" s="54">
        <v>18.91</v>
      </c>
      <c r="F676" s="54">
        <v>43.35</v>
      </c>
      <c r="G676" s="54">
        <v>62.26</v>
      </c>
      <c r="H676" s="31">
        <f t="shared" si="10"/>
        <v>9</v>
      </c>
    </row>
    <row r="677" spans="2:8" hidden="1" x14ac:dyDescent="0.25">
      <c r="B677" s="51" t="s">
        <v>1999</v>
      </c>
      <c r="C677" s="52" t="s">
        <v>2000</v>
      </c>
      <c r="D677" s="53" t="s">
        <v>38</v>
      </c>
      <c r="E677" s="54">
        <v>30.56</v>
      </c>
      <c r="F677" s="54">
        <v>45.08</v>
      </c>
      <c r="G677" s="54">
        <v>75.64</v>
      </c>
      <c r="H677" s="31">
        <f t="shared" si="10"/>
        <v>9</v>
      </c>
    </row>
    <row r="678" spans="2:8" hidden="1" x14ac:dyDescent="0.25">
      <c r="B678" s="51" t="s">
        <v>2001</v>
      </c>
      <c r="C678" s="52" t="s">
        <v>2002</v>
      </c>
      <c r="D678" s="53" t="s">
        <v>38</v>
      </c>
      <c r="E678" s="54">
        <v>45.75</v>
      </c>
      <c r="F678" s="54">
        <v>71.75</v>
      </c>
      <c r="G678" s="54">
        <v>117.5</v>
      </c>
      <c r="H678" s="31">
        <f t="shared" si="10"/>
        <v>9</v>
      </c>
    </row>
    <row r="679" spans="2:8" hidden="1" x14ac:dyDescent="0.25">
      <c r="B679" s="51" t="s">
        <v>2003</v>
      </c>
      <c r="C679" s="52" t="s">
        <v>2004</v>
      </c>
      <c r="D679" s="53"/>
      <c r="E679" s="54"/>
      <c r="F679" s="54"/>
      <c r="G679" s="54"/>
      <c r="H679" s="31">
        <f t="shared" si="10"/>
        <v>5</v>
      </c>
    </row>
    <row r="680" spans="2:8" ht="30" hidden="1" x14ac:dyDescent="0.25">
      <c r="B680" s="51" t="s">
        <v>2005</v>
      </c>
      <c r="C680" s="52" t="s">
        <v>2006</v>
      </c>
      <c r="D680" s="53" t="s">
        <v>723</v>
      </c>
      <c r="E680" s="54">
        <v>29200.67</v>
      </c>
      <c r="F680" s="54"/>
      <c r="G680" s="54">
        <v>29200.67</v>
      </c>
      <c r="H680" s="31">
        <f t="shared" si="10"/>
        <v>9</v>
      </c>
    </row>
    <row r="681" spans="2:8" hidden="1" x14ac:dyDescent="0.25">
      <c r="B681" s="51" t="s">
        <v>2007</v>
      </c>
      <c r="C681" s="52" t="s">
        <v>2008</v>
      </c>
      <c r="D681" s="53" t="s">
        <v>38</v>
      </c>
      <c r="E681" s="54">
        <v>182.46</v>
      </c>
      <c r="F681" s="54">
        <v>1.86</v>
      </c>
      <c r="G681" s="54">
        <v>184.32</v>
      </c>
      <c r="H681" s="31">
        <f t="shared" si="10"/>
        <v>9</v>
      </c>
    </row>
    <row r="682" spans="2:8" hidden="1" x14ac:dyDescent="0.25">
      <c r="B682" s="51" t="s">
        <v>2009</v>
      </c>
      <c r="C682" s="52" t="s">
        <v>2010</v>
      </c>
      <c r="D682" s="53" t="s">
        <v>38</v>
      </c>
      <c r="E682" s="54">
        <v>200.12</v>
      </c>
      <c r="F682" s="54">
        <v>1.86</v>
      </c>
      <c r="G682" s="54">
        <v>201.98</v>
      </c>
      <c r="H682" s="31">
        <f t="shared" si="10"/>
        <v>9</v>
      </c>
    </row>
    <row r="683" spans="2:8" hidden="1" x14ac:dyDescent="0.25">
      <c r="B683" s="51" t="s">
        <v>2011</v>
      </c>
      <c r="C683" s="52" t="s">
        <v>2012</v>
      </c>
      <c r="D683" s="53" t="s">
        <v>38</v>
      </c>
      <c r="E683" s="54">
        <v>206.3</v>
      </c>
      <c r="F683" s="54">
        <v>1.86</v>
      </c>
      <c r="G683" s="54">
        <v>208.16</v>
      </c>
      <c r="H683" s="31">
        <f t="shared" si="10"/>
        <v>9</v>
      </c>
    </row>
    <row r="684" spans="2:8" hidden="1" x14ac:dyDescent="0.25">
      <c r="B684" s="51" t="s">
        <v>2013</v>
      </c>
      <c r="C684" s="52" t="s">
        <v>2014</v>
      </c>
      <c r="D684" s="53" t="s">
        <v>38</v>
      </c>
      <c r="E684" s="54">
        <v>217.61</v>
      </c>
      <c r="F684" s="54">
        <v>1.86</v>
      </c>
      <c r="G684" s="54">
        <v>219.47</v>
      </c>
      <c r="H684" s="31">
        <f t="shared" si="10"/>
        <v>9</v>
      </c>
    </row>
    <row r="685" spans="2:8" hidden="1" x14ac:dyDescent="0.25">
      <c r="B685" s="51" t="s">
        <v>2015</v>
      </c>
      <c r="C685" s="52" t="s">
        <v>2016</v>
      </c>
      <c r="D685" s="53" t="s">
        <v>38</v>
      </c>
      <c r="E685" s="54">
        <v>247.74</v>
      </c>
      <c r="F685" s="54">
        <v>1.86</v>
      </c>
      <c r="G685" s="54">
        <v>249.6</v>
      </c>
      <c r="H685" s="31">
        <f t="shared" si="10"/>
        <v>9</v>
      </c>
    </row>
    <row r="686" spans="2:8" hidden="1" x14ac:dyDescent="0.25">
      <c r="B686" s="51" t="s">
        <v>2017</v>
      </c>
      <c r="C686" s="52" t="s">
        <v>2018</v>
      </c>
      <c r="D686" s="53"/>
      <c r="E686" s="54"/>
      <c r="F686" s="54"/>
      <c r="G686" s="54"/>
      <c r="H686" s="31">
        <f t="shared" si="10"/>
        <v>5</v>
      </c>
    </row>
    <row r="687" spans="2:8" ht="30" hidden="1" x14ac:dyDescent="0.25">
      <c r="B687" s="51" t="s">
        <v>2019</v>
      </c>
      <c r="C687" s="52" t="s">
        <v>2020</v>
      </c>
      <c r="D687" s="53" t="s">
        <v>723</v>
      </c>
      <c r="E687" s="54">
        <v>2409.98</v>
      </c>
      <c r="F687" s="54"/>
      <c r="G687" s="54">
        <v>2409.98</v>
      </c>
      <c r="H687" s="31">
        <f t="shared" si="10"/>
        <v>9</v>
      </c>
    </row>
    <row r="688" spans="2:8" hidden="1" x14ac:dyDescent="0.25">
      <c r="B688" s="51" t="s">
        <v>2021</v>
      </c>
      <c r="C688" s="52" t="s">
        <v>2022</v>
      </c>
      <c r="D688" s="53" t="s">
        <v>38</v>
      </c>
      <c r="E688" s="54">
        <v>42.15</v>
      </c>
      <c r="F688" s="54">
        <v>13.73</v>
      </c>
      <c r="G688" s="54">
        <v>55.88</v>
      </c>
      <c r="H688" s="31">
        <f t="shared" si="10"/>
        <v>9</v>
      </c>
    </row>
    <row r="689" spans="2:8" hidden="1" x14ac:dyDescent="0.25">
      <c r="B689" s="51" t="s">
        <v>2023</v>
      </c>
      <c r="C689" s="52" t="s">
        <v>2024</v>
      </c>
      <c r="D689" s="53" t="s">
        <v>38</v>
      </c>
      <c r="E689" s="54">
        <v>57.09</v>
      </c>
      <c r="F689" s="54">
        <v>19.829999999999998</v>
      </c>
      <c r="G689" s="54">
        <v>76.92</v>
      </c>
      <c r="H689" s="31">
        <f t="shared" si="10"/>
        <v>9</v>
      </c>
    </row>
    <row r="690" spans="2:8" hidden="1" x14ac:dyDescent="0.25">
      <c r="B690" s="51" t="s">
        <v>2025</v>
      </c>
      <c r="C690" s="52" t="s">
        <v>2026</v>
      </c>
      <c r="D690" s="53" t="s">
        <v>38</v>
      </c>
      <c r="E690" s="54">
        <v>75.56</v>
      </c>
      <c r="F690" s="54">
        <v>27.16</v>
      </c>
      <c r="G690" s="54">
        <v>102.72</v>
      </c>
      <c r="H690" s="31">
        <f t="shared" si="10"/>
        <v>9</v>
      </c>
    </row>
    <row r="691" spans="2:8" hidden="1" x14ac:dyDescent="0.25">
      <c r="B691" s="51" t="s">
        <v>2027</v>
      </c>
      <c r="C691" s="52" t="s">
        <v>2028</v>
      </c>
      <c r="D691" s="53" t="s">
        <v>38</v>
      </c>
      <c r="E691" s="54">
        <v>98.08</v>
      </c>
      <c r="F691" s="54">
        <v>35.950000000000003</v>
      </c>
      <c r="G691" s="54">
        <v>134.03</v>
      </c>
      <c r="H691" s="31">
        <f t="shared" si="10"/>
        <v>9</v>
      </c>
    </row>
    <row r="692" spans="2:8" hidden="1" x14ac:dyDescent="0.25">
      <c r="B692" s="51" t="s">
        <v>2029</v>
      </c>
      <c r="C692" s="52" t="s">
        <v>2030</v>
      </c>
      <c r="D692" s="53"/>
      <c r="E692" s="54"/>
      <c r="F692" s="54"/>
      <c r="G692" s="54"/>
      <c r="H692" s="31">
        <f t="shared" si="10"/>
        <v>5</v>
      </c>
    </row>
    <row r="693" spans="2:8" ht="30" hidden="1" x14ac:dyDescent="0.25">
      <c r="B693" s="51" t="s">
        <v>2031</v>
      </c>
      <c r="C693" s="52" t="s">
        <v>2032</v>
      </c>
      <c r="D693" s="53" t="s">
        <v>723</v>
      </c>
      <c r="E693" s="54">
        <v>3032.88</v>
      </c>
      <c r="F693" s="54"/>
      <c r="G693" s="54">
        <v>3032.88</v>
      </c>
      <c r="H693" s="31">
        <f t="shared" si="10"/>
        <v>9</v>
      </c>
    </row>
    <row r="694" spans="2:8" hidden="1" x14ac:dyDescent="0.25">
      <c r="B694" s="51" t="s">
        <v>2033</v>
      </c>
      <c r="C694" s="52" t="s">
        <v>2034</v>
      </c>
      <c r="D694" s="53" t="s">
        <v>38</v>
      </c>
      <c r="E694" s="54">
        <v>67.38</v>
      </c>
      <c r="F694" s="54">
        <v>11.56</v>
      </c>
      <c r="G694" s="54">
        <v>78.94</v>
      </c>
      <c r="H694" s="31">
        <f t="shared" si="10"/>
        <v>9</v>
      </c>
    </row>
    <row r="695" spans="2:8" hidden="1" x14ac:dyDescent="0.25">
      <c r="B695" s="51" t="s">
        <v>2035</v>
      </c>
      <c r="C695" s="52" t="s">
        <v>2036</v>
      </c>
      <c r="D695" s="53" t="s">
        <v>38</v>
      </c>
      <c r="E695" s="54">
        <v>85.88</v>
      </c>
      <c r="F695" s="54">
        <v>16.68</v>
      </c>
      <c r="G695" s="54">
        <v>102.56</v>
      </c>
      <c r="H695" s="31">
        <f t="shared" si="10"/>
        <v>9</v>
      </c>
    </row>
    <row r="696" spans="2:8" hidden="1" x14ac:dyDescent="0.25">
      <c r="B696" s="51" t="s">
        <v>2037</v>
      </c>
      <c r="C696" s="52" t="s">
        <v>2038</v>
      </c>
      <c r="D696" s="53" t="s">
        <v>38</v>
      </c>
      <c r="E696" s="54">
        <v>106.65</v>
      </c>
      <c r="F696" s="54">
        <v>22.74</v>
      </c>
      <c r="G696" s="54">
        <v>129.38999999999999</v>
      </c>
      <c r="H696" s="31">
        <f t="shared" si="10"/>
        <v>9</v>
      </c>
    </row>
    <row r="697" spans="2:8" hidden="1" x14ac:dyDescent="0.25">
      <c r="B697" s="51" t="s">
        <v>2039</v>
      </c>
      <c r="C697" s="52" t="s">
        <v>2040</v>
      </c>
      <c r="D697" s="53" t="s">
        <v>38</v>
      </c>
      <c r="E697" s="54">
        <v>160.63999999999999</v>
      </c>
      <c r="F697" s="54">
        <v>29.65</v>
      </c>
      <c r="G697" s="54">
        <v>190.29</v>
      </c>
      <c r="H697" s="31">
        <f t="shared" si="10"/>
        <v>9</v>
      </c>
    </row>
    <row r="698" spans="2:8" hidden="1" x14ac:dyDescent="0.25">
      <c r="B698" s="51" t="s">
        <v>2041</v>
      </c>
      <c r="C698" s="52" t="s">
        <v>2042</v>
      </c>
      <c r="D698" s="53"/>
      <c r="E698" s="54"/>
      <c r="F698" s="54"/>
      <c r="G698" s="54"/>
      <c r="H698" s="31">
        <f t="shared" si="10"/>
        <v>5</v>
      </c>
    </row>
    <row r="699" spans="2:8" ht="30" hidden="1" x14ac:dyDescent="0.25">
      <c r="B699" s="51" t="s">
        <v>2043</v>
      </c>
      <c r="C699" s="52" t="s">
        <v>2044</v>
      </c>
      <c r="D699" s="53" t="s">
        <v>723</v>
      </c>
      <c r="E699" s="54">
        <v>26526.799999999999</v>
      </c>
      <c r="F699" s="54"/>
      <c r="G699" s="54">
        <v>26526.799999999999</v>
      </c>
      <c r="H699" s="31">
        <f t="shared" si="10"/>
        <v>9</v>
      </c>
    </row>
    <row r="700" spans="2:8" hidden="1" x14ac:dyDescent="0.25">
      <c r="B700" s="51" t="s">
        <v>2045</v>
      </c>
      <c r="C700" s="52" t="s">
        <v>2046</v>
      </c>
      <c r="D700" s="53" t="s">
        <v>38</v>
      </c>
      <c r="E700" s="54">
        <v>227.47</v>
      </c>
      <c r="F700" s="54">
        <v>8.4</v>
      </c>
      <c r="G700" s="54">
        <v>235.87</v>
      </c>
      <c r="H700" s="31">
        <f t="shared" si="10"/>
        <v>9</v>
      </c>
    </row>
    <row r="701" spans="2:8" hidden="1" x14ac:dyDescent="0.25">
      <c r="B701" s="51" t="s">
        <v>2047</v>
      </c>
      <c r="C701" s="52" t="s">
        <v>2048</v>
      </c>
      <c r="D701" s="53" t="s">
        <v>38</v>
      </c>
      <c r="E701" s="54">
        <v>271.54000000000002</v>
      </c>
      <c r="F701" s="54">
        <v>10.53</v>
      </c>
      <c r="G701" s="54">
        <v>282.07</v>
      </c>
      <c r="H701" s="31">
        <f t="shared" si="10"/>
        <v>9</v>
      </c>
    </row>
    <row r="702" spans="2:8" hidden="1" x14ac:dyDescent="0.25">
      <c r="B702" s="51" t="s">
        <v>2049</v>
      </c>
      <c r="C702" s="52" t="s">
        <v>2050</v>
      </c>
      <c r="D702" s="53" t="s">
        <v>38</v>
      </c>
      <c r="E702" s="54">
        <v>293.25</v>
      </c>
      <c r="F702" s="54">
        <v>15.95</v>
      </c>
      <c r="G702" s="54">
        <v>309.2</v>
      </c>
      <c r="H702" s="31">
        <f t="shared" si="10"/>
        <v>9</v>
      </c>
    </row>
    <row r="703" spans="2:8" hidden="1" x14ac:dyDescent="0.25">
      <c r="B703" s="51" t="s">
        <v>2051</v>
      </c>
      <c r="C703" s="52" t="s">
        <v>2052</v>
      </c>
      <c r="D703" s="53" t="s">
        <v>38</v>
      </c>
      <c r="E703" s="54">
        <v>325.35000000000002</v>
      </c>
      <c r="F703" s="54">
        <v>22.32</v>
      </c>
      <c r="G703" s="54">
        <v>347.67</v>
      </c>
      <c r="H703" s="31">
        <f t="shared" si="10"/>
        <v>9</v>
      </c>
    </row>
    <row r="704" spans="2:8" hidden="1" x14ac:dyDescent="0.25">
      <c r="B704" s="51" t="s">
        <v>2053</v>
      </c>
      <c r="C704" s="52" t="s">
        <v>2054</v>
      </c>
      <c r="D704" s="53" t="s">
        <v>38</v>
      </c>
      <c r="E704" s="54">
        <v>397.59</v>
      </c>
      <c r="F704" s="54">
        <v>34.1</v>
      </c>
      <c r="G704" s="54">
        <v>431.69</v>
      </c>
      <c r="H704" s="31">
        <f t="shared" si="10"/>
        <v>9</v>
      </c>
    </row>
    <row r="705" spans="2:8" hidden="1" x14ac:dyDescent="0.25">
      <c r="B705" s="51" t="s">
        <v>2055</v>
      </c>
      <c r="C705" s="52" t="s">
        <v>2056</v>
      </c>
      <c r="D705" s="53" t="s">
        <v>38</v>
      </c>
      <c r="E705" s="54">
        <v>456.45</v>
      </c>
      <c r="F705" s="54">
        <v>40</v>
      </c>
      <c r="G705" s="54">
        <v>496.45</v>
      </c>
      <c r="H705" s="31">
        <f t="shared" si="10"/>
        <v>9</v>
      </c>
    </row>
    <row r="706" spans="2:8" hidden="1" x14ac:dyDescent="0.25">
      <c r="B706" s="51" t="s">
        <v>2057</v>
      </c>
      <c r="C706" s="52" t="s">
        <v>2058</v>
      </c>
      <c r="D706" s="53" t="s">
        <v>38</v>
      </c>
      <c r="E706" s="54">
        <v>557.64</v>
      </c>
      <c r="F706" s="54">
        <v>47.29</v>
      </c>
      <c r="G706" s="54">
        <v>604.92999999999995</v>
      </c>
      <c r="H706" s="31">
        <f t="shared" si="10"/>
        <v>9</v>
      </c>
    </row>
    <row r="707" spans="2:8" hidden="1" x14ac:dyDescent="0.25">
      <c r="B707" s="51" t="s">
        <v>2059</v>
      </c>
      <c r="C707" s="52" t="s">
        <v>2060</v>
      </c>
      <c r="D707" s="53" t="s">
        <v>38</v>
      </c>
      <c r="E707" s="54">
        <v>654.53</v>
      </c>
      <c r="F707" s="54">
        <v>40</v>
      </c>
      <c r="G707" s="54">
        <v>694.53</v>
      </c>
      <c r="H707" s="31">
        <f t="shared" si="10"/>
        <v>9</v>
      </c>
    </row>
    <row r="708" spans="2:8" hidden="1" x14ac:dyDescent="0.25">
      <c r="B708" s="51" t="s">
        <v>2061</v>
      </c>
      <c r="C708" s="52" t="s">
        <v>2062</v>
      </c>
      <c r="D708" s="53" t="s">
        <v>38</v>
      </c>
      <c r="E708" s="54">
        <v>349.42</v>
      </c>
      <c r="F708" s="54"/>
      <c r="G708" s="54">
        <v>349.42</v>
      </c>
      <c r="H708" s="31">
        <f t="shared" si="10"/>
        <v>9</v>
      </c>
    </row>
    <row r="709" spans="2:8" hidden="1" x14ac:dyDescent="0.25">
      <c r="B709" s="51" t="s">
        <v>2063</v>
      </c>
      <c r="C709" s="52" t="s">
        <v>2064</v>
      </c>
      <c r="D709" s="53" t="s">
        <v>38</v>
      </c>
      <c r="E709" s="54">
        <v>511.06</v>
      </c>
      <c r="F709" s="54"/>
      <c r="G709" s="54">
        <v>511.06</v>
      </c>
      <c r="H709" s="31">
        <f t="shared" si="10"/>
        <v>9</v>
      </c>
    </row>
    <row r="710" spans="2:8" ht="30" hidden="1" x14ac:dyDescent="0.25">
      <c r="B710" s="51" t="s">
        <v>2065</v>
      </c>
      <c r="C710" s="52" t="s">
        <v>2066</v>
      </c>
      <c r="D710" s="53" t="s">
        <v>723</v>
      </c>
      <c r="E710" s="54">
        <v>26526.799999999999</v>
      </c>
      <c r="F710" s="54"/>
      <c r="G710" s="54">
        <v>26526.799999999999</v>
      </c>
      <c r="H710" s="31">
        <f t="shared" si="10"/>
        <v>9</v>
      </c>
    </row>
    <row r="711" spans="2:8" hidden="1" x14ac:dyDescent="0.25">
      <c r="B711" s="51" t="s">
        <v>2067</v>
      </c>
      <c r="C711" s="52" t="s">
        <v>2068</v>
      </c>
      <c r="D711" s="53" t="s">
        <v>38</v>
      </c>
      <c r="E711" s="54">
        <v>1084.58</v>
      </c>
      <c r="F711" s="54"/>
      <c r="G711" s="54">
        <v>1084.58</v>
      </c>
      <c r="H711" s="31">
        <f t="shared" si="10"/>
        <v>9</v>
      </c>
    </row>
    <row r="712" spans="2:8" hidden="1" x14ac:dyDescent="0.25">
      <c r="B712" s="51" t="s">
        <v>2069</v>
      </c>
      <c r="C712" s="52" t="s">
        <v>2070</v>
      </c>
      <c r="D712" s="53" t="s">
        <v>38</v>
      </c>
      <c r="E712" s="54">
        <v>1270.42</v>
      </c>
      <c r="F712" s="54"/>
      <c r="G712" s="54">
        <v>1270.42</v>
      </c>
      <c r="H712" s="31">
        <f t="shared" si="10"/>
        <v>9</v>
      </c>
    </row>
    <row r="713" spans="2:8" hidden="1" x14ac:dyDescent="0.25">
      <c r="B713" s="51" t="s">
        <v>2071</v>
      </c>
      <c r="C713" s="52" t="s">
        <v>2072</v>
      </c>
      <c r="D713" s="53" t="s">
        <v>38</v>
      </c>
      <c r="E713" s="54">
        <v>1534.57</v>
      </c>
      <c r="F713" s="54"/>
      <c r="G713" s="54">
        <v>1534.57</v>
      </c>
      <c r="H713" s="31">
        <f t="shared" si="10"/>
        <v>9</v>
      </c>
    </row>
    <row r="714" spans="2:8" ht="30" hidden="1" x14ac:dyDescent="0.25">
      <c r="B714" s="51" t="s">
        <v>2073</v>
      </c>
      <c r="C714" s="52" t="s">
        <v>2074</v>
      </c>
      <c r="D714" s="53" t="s">
        <v>38</v>
      </c>
      <c r="E714" s="54">
        <v>691.19</v>
      </c>
      <c r="F714" s="54"/>
      <c r="G714" s="54">
        <v>691.19</v>
      </c>
      <c r="H714" s="31">
        <f t="shared" ref="H714:H777" si="11">LEN(B714)</f>
        <v>9</v>
      </c>
    </row>
    <row r="715" spans="2:8" ht="30" hidden="1" x14ac:dyDescent="0.25">
      <c r="B715" s="51" t="s">
        <v>2075</v>
      </c>
      <c r="C715" s="52" t="s">
        <v>2076</v>
      </c>
      <c r="D715" s="53" t="s">
        <v>38</v>
      </c>
      <c r="E715" s="54">
        <v>809.56</v>
      </c>
      <c r="F715" s="54"/>
      <c r="G715" s="54">
        <v>809.56</v>
      </c>
      <c r="H715" s="31">
        <f t="shared" si="11"/>
        <v>9</v>
      </c>
    </row>
    <row r="716" spans="2:8" ht="30" hidden="1" x14ac:dyDescent="0.25">
      <c r="B716" s="51" t="s">
        <v>2077</v>
      </c>
      <c r="C716" s="52" t="s">
        <v>2078</v>
      </c>
      <c r="D716" s="53" t="s">
        <v>21</v>
      </c>
      <c r="E716" s="54">
        <v>699.85</v>
      </c>
      <c r="F716" s="54"/>
      <c r="G716" s="54">
        <v>699.85</v>
      </c>
      <c r="H716" s="31">
        <f t="shared" si="11"/>
        <v>9</v>
      </c>
    </row>
    <row r="717" spans="2:8" hidden="1" x14ac:dyDescent="0.25">
      <c r="B717" s="51" t="s">
        <v>2079</v>
      </c>
      <c r="C717" s="52" t="s">
        <v>2080</v>
      </c>
      <c r="D717" s="53"/>
      <c r="E717" s="54"/>
      <c r="F717" s="54"/>
      <c r="G717" s="54"/>
      <c r="H717" s="31">
        <f t="shared" si="11"/>
        <v>5</v>
      </c>
    </row>
    <row r="718" spans="2:8" ht="30" hidden="1" x14ac:dyDescent="0.25">
      <c r="B718" s="51" t="s">
        <v>2081</v>
      </c>
      <c r="C718" s="52" t="s">
        <v>2082</v>
      </c>
      <c r="D718" s="53" t="s">
        <v>723</v>
      </c>
      <c r="E718" s="54">
        <v>2034.57</v>
      </c>
      <c r="F718" s="54"/>
      <c r="G718" s="54">
        <v>2034.57</v>
      </c>
      <c r="H718" s="31">
        <f t="shared" si="11"/>
        <v>9</v>
      </c>
    </row>
    <row r="719" spans="2:8" hidden="1" x14ac:dyDescent="0.25">
      <c r="B719" s="51" t="s">
        <v>2083</v>
      </c>
      <c r="C719" s="52" t="s">
        <v>2084</v>
      </c>
      <c r="D719" s="53" t="s">
        <v>38</v>
      </c>
      <c r="E719" s="54">
        <v>38.15</v>
      </c>
      <c r="F719" s="54"/>
      <c r="G719" s="54">
        <v>38.15</v>
      </c>
      <c r="H719" s="31">
        <f t="shared" si="11"/>
        <v>9</v>
      </c>
    </row>
    <row r="720" spans="2:8" hidden="1" x14ac:dyDescent="0.25">
      <c r="B720" s="51" t="s">
        <v>2085</v>
      </c>
      <c r="C720" s="52" t="s">
        <v>2086</v>
      </c>
      <c r="D720" s="53" t="s">
        <v>38</v>
      </c>
      <c r="E720" s="54">
        <v>45.23</v>
      </c>
      <c r="F720" s="54"/>
      <c r="G720" s="54">
        <v>45.23</v>
      </c>
      <c r="H720" s="31">
        <f t="shared" si="11"/>
        <v>9</v>
      </c>
    </row>
    <row r="721" spans="2:8" hidden="1" x14ac:dyDescent="0.25">
      <c r="B721" s="51" t="s">
        <v>2087</v>
      </c>
      <c r="C721" s="52" t="s">
        <v>2088</v>
      </c>
      <c r="D721" s="53" t="s">
        <v>38</v>
      </c>
      <c r="E721" s="54">
        <v>67</v>
      </c>
      <c r="F721" s="54"/>
      <c r="G721" s="54">
        <v>67</v>
      </c>
      <c r="H721" s="31">
        <f t="shared" si="11"/>
        <v>9</v>
      </c>
    </row>
    <row r="722" spans="2:8" ht="30" hidden="1" x14ac:dyDescent="0.25">
      <c r="B722" s="51" t="s">
        <v>2089</v>
      </c>
      <c r="C722" s="52" t="s">
        <v>2090</v>
      </c>
      <c r="D722" s="53" t="s">
        <v>21</v>
      </c>
      <c r="E722" s="54"/>
      <c r="F722" s="54">
        <v>456.5</v>
      </c>
      <c r="G722" s="54">
        <v>456.5</v>
      </c>
      <c r="H722" s="31">
        <f t="shared" si="11"/>
        <v>9</v>
      </c>
    </row>
    <row r="723" spans="2:8" hidden="1" x14ac:dyDescent="0.25">
      <c r="B723" s="51" t="s">
        <v>2091</v>
      </c>
      <c r="C723" s="52" t="s">
        <v>2092</v>
      </c>
      <c r="D723" s="53"/>
      <c r="E723" s="54"/>
      <c r="F723" s="54"/>
      <c r="G723" s="54"/>
      <c r="H723" s="31">
        <f t="shared" si="11"/>
        <v>5</v>
      </c>
    </row>
    <row r="724" spans="2:8" ht="30" hidden="1" x14ac:dyDescent="0.25">
      <c r="B724" s="51" t="s">
        <v>2093</v>
      </c>
      <c r="C724" s="52" t="s">
        <v>2094</v>
      </c>
      <c r="D724" s="53" t="s">
        <v>723</v>
      </c>
      <c r="E724" s="54">
        <v>38747.15</v>
      </c>
      <c r="F724" s="54"/>
      <c r="G724" s="54">
        <v>38747.15</v>
      </c>
      <c r="H724" s="31">
        <f t="shared" si="11"/>
        <v>9</v>
      </c>
    </row>
    <row r="725" spans="2:8" hidden="1" x14ac:dyDescent="0.25">
      <c r="B725" s="51" t="s">
        <v>2095</v>
      </c>
      <c r="C725" s="52" t="s">
        <v>2096</v>
      </c>
      <c r="D725" s="53" t="s">
        <v>38</v>
      </c>
      <c r="E725" s="54">
        <v>42.07</v>
      </c>
      <c r="F725" s="54">
        <v>4.95</v>
      </c>
      <c r="G725" s="54">
        <v>47.02</v>
      </c>
      <c r="H725" s="31">
        <f t="shared" si="11"/>
        <v>9</v>
      </c>
    </row>
    <row r="726" spans="2:8" hidden="1" x14ac:dyDescent="0.25">
      <c r="B726" s="51" t="s">
        <v>2097</v>
      </c>
      <c r="C726" s="52" t="s">
        <v>2098</v>
      </c>
      <c r="D726" s="53" t="s">
        <v>38</v>
      </c>
      <c r="E726" s="54">
        <v>52.45</v>
      </c>
      <c r="F726" s="54">
        <v>4.95</v>
      </c>
      <c r="G726" s="54">
        <v>57.4</v>
      </c>
      <c r="H726" s="31">
        <f t="shared" si="11"/>
        <v>9</v>
      </c>
    </row>
    <row r="727" spans="2:8" hidden="1" x14ac:dyDescent="0.25">
      <c r="B727" s="51" t="s">
        <v>2099</v>
      </c>
      <c r="C727" s="52" t="s">
        <v>2100</v>
      </c>
      <c r="D727" s="53" t="s">
        <v>38</v>
      </c>
      <c r="E727" s="54">
        <v>63.04</v>
      </c>
      <c r="F727" s="54">
        <v>4.95</v>
      </c>
      <c r="G727" s="54">
        <v>67.989999999999995</v>
      </c>
      <c r="H727" s="31">
        <f t="shared" si="11"/>
        <v>9</v>
      </c>
    </row>
    <row r="728" spans="2:8" hidden="1" x14ac:dyDescent="0.25">
      <c r="B728" s="51" t="s">
        <v>2101</v>
      </c>
      <c r="C728" s="52" t="s">
        <v>2102</v>
      </c>
      <c r="D728" s="53" t="s">
        <v>38</v>
      </c>
      <c r="E728" s="54">
        <v>73.47</v>
      </c>
      <c r="F728" s="54">
        <v>4.95</v>
      </c>
      <c r="G728" s="54">
        <v>78.42</v>
      </c>
      <c r="H728" s="31">
        <f t="shared" si="11"/>
        <v>9</v>
      </c>
    </row>
    <row r="729" spans="2:8" hidden="1" x14ac:dyDescent="0.25">
      <c r="B729" s="51" t="s">
        <v>2103</v>
      </c>
      <c r="C729" s="52" t="s">
        <v>2104</v>
      </c>
      <c r="D729" s="53" t="s">
        <v>38</v>
      </c>
      <c r="E729" s="54">
        <v>91.34</v>
      </c>
      <c r="F729" s="54">
        <v>4.95</v>
      </c>
      <c r="G729" s="54">
        <v>96.29</v>
      </c>
      <c r="H729" s="31">
        <f t="shared" si="11"/>
        <v>9</v>
      </c>
    </row>
    <row r="730" spans="2:8" hidden="1" x14ac:dyDescent="0.25">
      <c r="B730" s="51" t="s">
        <v>2105</v>
      </c>
      <c r="C730" s="52" t="s">
        <v>2106</v>
      </c>
      <c r="D730" s="53" t="s">
        <v>38</v>
      </c>
      <c r="E730" s="54">
        <v>114.04</v>
      </c>
      <c r="F730" s="54">
        <v>4.95</v>
      </c>
      <c r="G730" s="54">
        <v>118.99</v>
      </c>
      <c r="H730" s="31">
        <f t="shared" si="11"/>
        <v>9</v>
      </c>
    </row>
    <row r="731" spans="2:8" hidden="1" x14ac:dyDescent="0.25">
      <c r="B731" s="51" t="s">
        <v>2107</v>
      </c>
      <c r="C731" s="52" t="s">
        <v>2108</v>
      </c>
      <c r="D731" s="53" t="s">
        <v>38</v>
      </c>
      <c r="E731" s="54">
        <v>141.44999999999999</v>
      </c>
      <c r="F731" s="54">
        <v>4.95</v>
      </c>
      <c r="G731" s="54">
        <v>146.4</v>
      </c>
      <c r="H731" s="31">
        <f t="shared" si="11"/>
        <v>9</v>
      </c>
    </row>
    <row r="732" spans="2:8" hidden="1" x14ac:dyDescent="0.25">
      <c r="B732" s="51" t="s">
        <v>2109</v>
      </c>
      <c r="C732" s="52" t="s">
        <v>2110</v>
      </c>
      <c r="D732" s="53" t="s">
        <v>38</v>
      </c>
      <c r="E732" s="54">
        <v>174.84</v>
      </c>
      <c r="F732" s="54">
        <v>4.95</v>
      </c>
      <c r="G732" s="54">
        <v>179.79</v>
      </c>
      <c r="H732" s="31">
        <f t="shared" si="11"/>
        <v>9</v>
      </c>
    </row>
    <row r="733" spans="2:8" hidden="1" x14ac:dyDescent="0.25">
      <c r="B733" s="51" t="s">
        <v>2111</v>
      </c>
      <c r="C733" s="52" t="s">
        <v>2112</v>
      </c>
      <c r="D733" s="53"/>
      <c r="E733" s="54"/>
      <c r="F733" s="54"/>
      <c r="G733" s="54"/>
      <c r="H733" s="31">
        <f t="shared" si="11"/>
        <v>5</v>
      </c>
    </row>
    <row r="734" spans="2:8" ht="30" hidden="1" x14ac:dyDescent="0.25">
      <c r="B734" s="51" t="s">
        <v>2113</v>
      </c>
      <c r="C734" s="52" t="s">
        <v>2114</v>
      </c>
      <c r="D734" s="53" t="s">
        <v>723</v>
      </c>
      <c r="E734" s="54">
        <v>24767.07</v>
      </c>
      <c r="F734" s="54"/>
      <c r="G734" s="54">
        <v>24767.07</v>
      </c>
      <c r="H734" s="31">
        <f t="shared" si="11"/>
        <v>9</v>
      </c>
    </row>
    <row r="735" spans="2:8" ht="30" hidden="1" x14ac:dyDescent="0.25">
      <c r="B735" s="51" t="s">
        <v>2115</v>
      </c>
      <c r="C735" s="52" t="s">
        <v>2116</v>
      </c>
      <c r="D735" s="53" t="s">
        <v>38</v>
      </c>
      <c r="E735" s="54">
        <v>315.43</v>
      </c>
      <c r="F735" s="54">
        <v>22.32</v>
      </c>
      <c r="G735" s="54">
        <v>337.75</v>
      </c>
      <c r="H735" s="31">
        <f t="shared" si="11"/>
        <v>9</v>
      </c>
    </row>
    <row r="736" spans="2:8" ht="30" hidden="1" x14ac:dyDescent="0.25">
      <c r="B736" s="51" t="s">
        <v>2117</v>
      </c>
      <c r="C736" s="52" t="s">
        <v>2118</v>
      </c>
      <c r="D736" s="53" t="s">
        <v>38</v>
      </c>
      <c r="E736" s="54">
        <v>406.07</v>
      </c>
      <c r="F736" s="54">
        <v>34.1</v>
      </c>
      <c r="G736" s="54">
        <v>440.17</v>
      </c>
      <c r="H736" s="31">
        <f t="shared" si="11"/>
        <v>9</v>
      </c>
    </row>
    <row r="737" spans="2:8" ht="30" hidden="1" x14ac:dyDescent="0.25">
      <c r="B737" s="51" t="s">
        <v>2119</v>
      </c>
      <c r="C737" s="52" t="s">
        <v>2120</v>
      </c>
      <c r="D737" s="53" t="s">
        <v>38</v>
      </c>
      <c r="E737" s="54">
        <v>481.26</v>
      </c>
      <c r="F737" s="54">
        <v>40</v>
      </c>
      <c r="G737" s="54">
        <v>521.26</v>
      </c>
      <c r="H737" s="31">
        <f t="shared" si="11"/>
        <v>9</v>
      </c>
    </row>
    <row r="738" spans="2:8" hidden="1" x14ac:dyDescent="0.25">
      <c r="B738" s="51" t="s">
        <v>2121</v>
      </c>
      <c r="C738" s="52" t="s">
        <v>2122</v>
      </c>
      <c r="D738" s="53"/>
      <c r="E738" s="54"/>
      <c r="F738" s="54"/>
      <c r="G738" s="54"/>
      <c r="H738" s="31">
        <f t="shared" si="11"/>
        <v>2</v>
      </c>
    </row>
    <row r="739" spans="2:8" hidden="1" x14ac:dyDescent="0.25">
      <c r="B739" s="51" t="s">
        <v>2123</v>
      </c>
      <c r="C739" s="52" t="s">
        <v>2124</v>
      </c>
      <c r="D739" s="53"/>
      <c r="E739" s="54"/>
      <c r="F739" s="54"/>
      <c r="G739" s="54"/>
      <c r="H739" s="31">
        <f t="shared" si="11"/>
        <v>5</v>
      </c>
    </row>
    <row r="740" spans="2:8" ht="30" hidden="1" x14ac:dyDescent="0.25">
      <c r="B740" s="51" t="s">
        <v>2125</v>
      </c>
      <c r="C740" s="52" t="s">
        <v>2126</v>
      </c>
      <c r="D740" s="53" t="s">
        <v>9</v>
      </c>
      <c r="E740" s="54">
        <v>124.34</v>
      </c>
      <c r="F740" s="54">
        <v>29.97</v>
      </c>
      <c r="G740" s="54">
        <v>154.31</v>
      </c>
      <c r="H740" s="31">
        <f t="shared" si="11"/>
        <v>9</v>
      </c>
    </row>
    <row r="741" spans="2:8" ht="30" hidden="1" x14ac:dyDescent="0.25">
      <c r="B741" s="51" t="s">
        <v>2127</v>
      </c>
      <c r="C741" s="52" t="s">
        <v>2128</v>
      </c>
      <c r="D741" s="53" t="s">
        <v>9</v>
      </c>
      <c r="E741" s="54">
        <v>128.57</v>
      </c>
      <c r="F741" s="54">
        <v>32.96</v>
      </c>
      <c r="G741" s="54">
        <v>161.53</v>
      </c>
      <c r="H741" s="31">
        <f t="shared" si="11"/>
        <v>9</v>
      </c>
    </row>
    <row r="742" spans="2:8" ht="30" hidden="1" x14ac:dyDescent="0.25">
      <c r="B742" s="51" t="s">
        <v>2129</v>
      </c>
      <c r="C742" s="52" t="s">
        <v>2130</v>
      </c>
      <c r="D742" s="53" t="s">
        <v>9</v>
      </c>
      <c r="E742" s="54">
        <v>160.61000000000001</v>
      </c>
      <c r="F742" s="54">
        <v>35.94</v>
      </c>
      <c r="G742" s="54">
        <v>196.55</v>
      </c>
      <c r="H742" s="31">
        <f t="shared" si="11"/>
        <v>9</v>
      </c>
    </row>
    <row r="743" spans="2:8" ht="30" hidden="1" x14ac:dyDescent="0.25">
      <c r="B743" s="51" t="s">
        <v>2131</v>
      </c>
      <c r="C743" s="52" t="s">
        <v>2132</v>
      </c>
      <c r="D743" s="53" t="s">
        <v>9</v>
      </c>
      <c r="E743" s="54">
        <v>165.4</v>
      </c>
      <c r="F743" s="54">
        <v>38.94</v>
      </c>
      <c r="G743" s="54">
        <v>204.34</v>
      </c>
      <c r="H743" s="31">
        <f t="shared" si="11"/>
        <v>9</v>
      </c>
    </row>
    <row r="744" spans="2:8" ht="30" hidden="1" x14ac:dyDescent="0.25">
      <c r="B744" s="51" t="s">
        <v>2133</v>
      </c>
      <c r="C744" s="52" t="s">
        <v>2134</v>
      </c>
      <c r="D744" s="53" t="s">
        <v>9</v>
      </c>
      <c r="E744" s="54">
        <v>209.34</v>
      </c>
      <c r="F744" s="54">
        <v>42.76</v>
      </c>
      <c r="G744" s="54">
        <v>252.1</v>
      </c>
      <c r="H744" s="31">
        <f t="shared" si="11"/>
        <v>9</v>
      </c>
    </row>
    <row r="745" spans="2:8" ht="30" hidden="1" x14ac:dyDescent="0.25">
      <c r="B745" s="51" t="s">
        <v>2135</v>
      </c>
      <c r="C745" s="52" t="s">
        <v>2136</v>
      </c>
      <c r="D745" s="53" t="s">
        <v>9</v>
      </c>
      <c r="E745" s="54">
        <v>141.84</v>
      </c>
      <c r="F745" s="54">
        <v>32.96</v>
      </c>
      <c r="G745" s="54">
        <v>174.8</v>
      </c>
      <c r="H745" s="31">
        <f t="shared" si="11"/>
        <v>9</v>
      </c>
    </row>
    <row r="746" spans="2:8" ht="30" hidden="1" x14ac:dyDescent="0.25">
      <c r="B746" s="51" t="s">
        <v>2137</v>
      </c>
      <c r="C746" s="52" t="s">
        <v>2138</v>
      </c>
      <c r="D746" s="53" t="s">
        <v>9</v>
      </c>
      <c r="E746" s="54">
        <v>162.76</v>
      </c>
      <c r="F746" s="54">
        <v>32.96</v>
      </c>
      <c r="G746" s="54">
        <v>195.72</v>
      </c>
      <c r="H746" s="31">
        <f t="shared" si="11"/>
        <v>9</v>
      </c>
    </row>
    <row r="747" spans="2:8" ht="30" hidden="1" x14ac:dyDescent="0.25">
      <c r="B747" s="51" t="s">
        <v>2139</v>
      </c>
      <c r="C747" s="52" t="s">
        <v>2140</v>
      </c>
      <c r="D747" s="53" t="s">
        <v>9</v>
      </c>
      <c r="E747" s="54">
        <v>201.26</v>
      </c>
      <c r="F747" s="54">
        <v>35.94</v>
      </c>
      <c r="G747" s="54">
        <v>237.2</v>
      </c>
      <c r="H747" s="31">
        <f t="shared" si="11"/>
        <v>9</v>
      </c>
    </row>
    <row r="748" spans="2:8" ht="30" hidden="1" x14ac:dyDescent="0.25">
      <c r="B748" s="51" t="s">
        <v>2141</v>
      </c>
      <c r="C748" s="52" t="s">
        <v>2142</v>
      </c>
      <c r="D748" s="53" t="s">
        <v>9</v>
      </c>
      <c r="E748" s="54">
        <v>221.3</v>
      </c>
      <c r="F748" s="54">
        <v>38.94</v>
      </c>
      <c r="G748" s="54">
        <v>260.24</v>
      </c>
      <c r="H748" s="31">
        <f t="shared" si="11"/>
        <v>9</v>
      </c>
    </row>
    <row r="749" spans="2:8" ht="30" hidden="1" x14ac:dyDescent="0.25">
      <c r="B749" s="51" t="s">
        <v>2143</v>
      </c>
      <c r="C749" s="52" t="s">
        <v>2144</v>
      </c>
      <c r="D749" s="53" t="s">
        <v>9</v>
      </c>
      <c r="E749" s="54">
        <v>252.29</v>
      </c>
      <c r="F749" s="54">
        <v>42.76</v>
      </c>
      <c r="G749" s="54">
        <v>295.05</v>
      </c>
      <c r="H749" s="31">
        <f t="shared" si="11"/>
        <v>9</v>
      </c>
    </row>
    <row r="750" spans="2:8" hidden="1" x14ac:dyDescent="0.25">
      <c r="B750" s="51" t="s">
        <v>2145</v>
      </c>
      <c r="C750" s="52" t="s">
        <v>2146</v>
      </c>
      <c r="D750" s="53"/>
      <c r="E750" s="54"/>
      <c r="F750" s="54"/>
      <c r="G750" s="54"/>
      <c r="H750" s="31">
        <f t="shared" si="11"/>
        <v>5</v>
      </c>
    </row>
    <row r="751" spans="2:8" ht="30" hidden="1" x14ac:dyDescent="0.25">
      <c r="B751" s="51" t="s">
        <v>2147</v>
      </c>
      <c r="C751" s="52" t="s">
        <v>2148</v>
      </c>
      <c r="D751" s="53" t="s">
        <v>9</v>
      </c>
      <c r="E751" s="54">
        <v>165.8</v>
      </c>
      <c r="F751" s="54">
        <v>32.96</v>
      </c>
      <c r="G751" s="54">
        <v>198.76</v>
      </c>
      <c r="H751" s="31">
        <f t="shared" si="11"/>
        <v>9</v>
      </c>
    </row>
    <row r="752" spans="2:8" ht="30" hidden="1" x14ac:dyDescent="0.25">
      <c r="B752" s="51" t="s">
        <v>2149</v>
      </c>
      <c r="C752" s="52" t="s">
        <v>2150</v>
      </c>
      <c r="D752" s="53" t="s">
        <v>9</v>
      </c>
      <c r="E752" s="54">
        <v>184.76</v>
      </c>
      <c r="F752" s="54">
        <v>35.94</v>
      </c>
      <c r="G752" s="54">
        <v>220.7</v>
      </c>
      <c r="H752" s="31">
        <f t="shared" si="11"/>
        <v>9</v>
      </c>
    </row>
    <row r="753" spans="2:8" ht="30" hidden="1" x14ac:dyDescent="0.25">
      <c r="B753" s="51" t="s">
        <v>2151</v>
      </c>
      <c r="C753" s="52" t="s">
        <v>2152</v>
      </c>
      <c r="D753" s="53" t="s">
        <v>9</v>
      </c>
      <c r="E753" s="54">
        <v>199.21</v>
      </c>
      <c r="F753" s="54">
        <v>38.94</v>
      </c>
      <c r="G753" s="54">
        <v>238.15</v>
      </c>
      <c r="H753" s="31">
        <f t="shared" si="11"/>
        <v>9</v>
      </c>
    </row>
    <row r="754" spans="2:8" ht="30" hidden="1" x14ac:dyDescent="0.25">
      <c r="B754" s="51" t="s">
        <v>2153</v>
      </c>
      <c r="C754" s="52" t="s">
        <v>2154</v>
      </c>
      <c r="D754" s="53" t="s">
        <v>9</v>
      </c>
      <c r="E754" s="54">
        <v>210.09</v>
      </c>
      <c r="F754" s="54">
        <v>42.76</v>
      </c>
      <c r="G754" s="54">
        <v>252.85</v>
      </c>
      <c r="H754" s="31">
        <f t="shared" si="11"/>
        <v>9</v>
      </c>
    </row>
    <row r="755" spans="2:8" hidden="1" x14ac:dyDescent="0.25">
      <c r="B755" s="51" t="s">
        <v>2155</v>
      </c>
      <c r="C755" s="52" t="s">
        <v>2156</v>
      </c>
      <c r="D755" s="53"/>
      <c r="E755" s="54"/>
      <c r="F755" s="54"/>
      <c r="G755" s="54"/>
      <c r="H755" s="31">
        <f t="shared" si="11"/>
        <v>5</v>
      </c>
    </row>
    <row r="756" spans="2:8" hidden="1" x14ac:dyDescent="0.25">
      <c r="B756" s="51" t="s">
        <v>2157</v>
      </c>
      <c r="C756" s="52" t="s">
        <v>2158</v>
      </c>
      <c r="D756" s="53" t="s">
        <v>9</v>
      </c>
      <c r="E756" s="54">
        <v>158.03</v>
      </c>
      <c r="F756" s="54">
        <v>10.050000000000001</v>
      </c>
      <c r="G756" s="54">
        <v>168.08</v>
      </c>
      <c r="H756" s="31">
        <f t="shared" si="11"/>
        <v>9</v>
      </c>
    </row>
    <row r="757" spans="2:8" hidden="1" x14ac:dyDescent="0.25">
      <c r="B757" s="51" t="s">
        <v>2159</v>
      </c>
      <c r="C757" s="52" t="s">
        <v>2160</v>
      </c>
      <c r="D757" s="53" t="s">
        <v>9</v>
      </c>
      <c r="E757" s="54">
        <v>179.93</v>
      </c>
      <c r="F757" s="54">
        <v>10.57</v>
      </c>
      <c r="G757" s="54">
        <v>190.5</v>
      </c>
      <c r="H757" s="31">
        <f t="shared" si="11"/>
        <v>9</v>
      </c>
    </row>
    <row r="758" spans="2:8" hidden="1" x14ac:dyDescent="0.25">
      <c r="B758" s="51" t="s">
        <v>2161</v>
      </c>
      <c r="C758" s="52" t="s">
        <v>2162</v>
      </c>
      <c r="D758" s="53" t="s">
        <v>9</v>
      </c>
      <c r="E758" s="54">
        <v>197.36</v>
      </c>
      <c r="F758" s="54">
        <v>11.09</v>
      </c>
      <c r="G758" s="54">
        <v>208.45</v>
      </c>
      <c r="H758" s="31">
        <f t="shared" si="11"/>
        <v>9</v>
      </c>
    </row>
    <row r="759" spans="2:8" hidden="1" x14ac:dyDescent="0.25">
      <c r="B759" s="51" t="s">
        <v>2163</v>
      </c>
      <c r="C759" s="52" t="s">
        <v>2164</v>
      </c>
      <c r="D759" s="53" t="s">
        <v>9</v>
      </c>
      <c r="E759" s="54">
        <v>268.07</v>
      </c>
      <c r="F759" s="54">
        <v>11.29</v>
      </c>
      <c r="G759" s="54">
        <v>279.36</v>
      </c>
      <c r="H759" s="31">
        <f t="shared" si="11"/>
        <v>9</v>
      </c>
    </row>
    <row r="760" spans="2:8" hidden="1" x14ac:dyDescent="0.25">
      <c r="B760" s="51" t="s">
        <v>2165</v>
      </c>
      <c r="C760" s="52" t="s">
        <v>2166</v>
      </c>
      <c r="D760" s="53" t="s">
        <v>9</v>
      </c>
      <c r="E760" s="54">
        <v>155.30000000000001</v>
      </c>
      <c r="F760" s="54">
        <v>10.050000000000001</v>
      </c>
      <c r="G760" s="54">
        <v>165.35</v>
      </c>
      <c r="H760" s="31">
        <f t="shared" si="11"/>
        <v>9</v>
      </c>
    </row>
    <row r="761" spans="2:8" hidden="1" x14ac:dyDescent="0.25">
      <c r="B761" s="51" t="s">
        <v>2167</v>
      </c>
      <c r="C761" s="52" t="s">
        <v>2168</v>
      </c>
      <c r="D761" s="53" t="s">
        <v>9</v>
      </c>
      <c r="E761" s="54">
        <v>168.17</v>
      </c>
      <c r="F761" s="54">
        <v>10.57</v>
      </c>
      <c r="G761" s="54">
        <v>178.74</v>
      </c>
      <c r="H761" s="31">
        <f t="shared" si="11"/>
        <v>9</v>
      </c>
    </row>
    <row r="762" spans="2:8" hidden="1" x14ac:dyDescent="0.25">
      <c r="B762" s="51" t="s">
        <v>2169</v>
      </c>
      <c r="C762" s="52" t="s">
        <v>2170</v>
      </c>
      <c r="D762" s="53"/>
      <c r="E762" s="54"/>
      <c r="F762" s="54"/>
      <c r="G762" s="54"/>
      <c r="H762" s="31">
        <f t="shared" si="11"/>
        <v>2</v>
      </c>
    </row>
    <row r="763" spans="2:8" hidden="1" x14ac:dyDescent="0.25">
      <c r="B763" s="51" t="s">
        <v>2171</v>
      </c>
      <c r="C763" s="52" t="s">
        <v>2172</v>
      </c>
      <c r="D763" s="53"/>
      <c r="E763" s="54"/>
      <c r="F763" s="54"/>
      <c r="G763" s="54"/>
      <c r="H763" s="31">
        <f t="shared" si="11"/>
        <v>5</v>
      </c>
    </row>
    <row r="764" spans="2:8" hidden="1" x14ac:dyDescent="0.25">
      <c r="B764" s="51" t="s">
        <v>2173</v>
      </c>
      <c r="C764" s="52" t="s">
        <v>2174</v>
      </c>
      <c r="D764" s="53" t="s">
        <v>21</v>
      </c>
      <c r="E764" s="54">
        <v>629.42999999999995</v>
      </c>
      <c r="F764" s="54">
        <v>341.18</v>
      </c>
      <c r="G764" s="54">
        <v>970.61</v>
      </c>
      <c r="H764" s="31">
        <f t="shared" si="11"/>
        <v>9</v>
      </c>
    </row>
    <row r="765" spans="2:8" ht="30" hidden="1" x14ac:dyDescent="0.25">
      <c r="B765" s="51" t="s">
        <v>2175</v>
      </c>
      <c r="C765" s="52" t="s">
        <v>2176</v>
      </c>
      <c r="D765" s="53" t="s">
        <v>9</v>
      </c>
      <c r="E765" s="54">
        <v>71.67</v>
      </c>
      <c r="F765" s="54">
        <v>32.74</v>
      </c>
      <c r="G765" s="54">
        <v>104.41</v>
      </c>
      <c r="H765" s="31">
        <f t="shared" si="11"/>
        <v>9</v>
      </c>
    </row>
    <row r="766" spans="2:8" ht="30" hidden="1" x14ac:dyDescent="0.25">
      <c r="B766" s="51" t="s">
        <v>2177</v>
      </c>
      <c r="C766" s="52" t="s">
        <v>2178</v>
      </c>
      <c r="D766" s="53" t="s">
        <v>9</v>
      </c>
      <c r="E766" s="54">
        <v>94.21</v>
      </c>
      <c r="F766" s="54">
        <v>33.49</v>
      </c>
      <c r="G766" s="54">
        <v>127.7</v>
      </c>
      <c r="H766" s="31">
        <f t="shared" si="11"/>
        <v>9</v>
      </c>
    </row>
    <row r="767" spans="2:8" hidden="1" x14ac:dyDescent="0.25">
      <c r="B767" s="51" t="s">
        <v>2179</v>
      </c>
      <c r="C767" s="52" t="s">
        <v>2180</v>
      </c>
      <c r="D767" s="53"/>
      <c r="E767" s="54"/>
      <c r="F767" s="54"/>
      <c r="G767" s="54"/>
      <c r="H767" s="31">
        <f t="shared" si="11"/>
        <v>5</v>
      </c>
    </row>
    <row r="768" spans="2:8" hidden="1" x14ac:dyDescent="0.25">
      <c r="B768" s="51" t="s">
        <v>2181</v>
      </c>
      <c r="C768" s="52" t="s">
        <v>2182</v>
      </c>
      <c r="D768" s="53" t="s">
        <v>9</v>
      </c>
      <c r="E768" s="54">
        <v>38.89</v>
      </c>
      <c r="F768" s="54">
        <v>42.14</v>
      </c>
      <c r="G768" s="54">
        <v>81.03</v>
      </c>
      <c r="H768" s="31">
        <f t="shared" si="11"/>
        <v>9</v>
      </c>
    </row>
    <row r="769" spans="2:8" hidden="1" x14ac:dyDescent="0.25">
      <c r="B769" s="51" t="s">
        <v>2183</v>
      </c>
      <c r="C769" s="52" t="s">
        <v>2184</v>
      </c>
      <c r="D769" s="53" t="s">
        <v>9</v>
      </c>
      <c r="E769" s="54">
        <v>53.48</v>
      </c>
      <c r="F769" s="54">
        <v>66.680000000000007</v>
      </c>
      <c r="G769" s="54">
        <v>120.16</v>
      </c>
      <c r="H769" s="31">
        <f t="shared" si="11"/>
        <v>9</v>
      </c>
    </row>
    <row r="770" spans="2:8" hidden="1" x14ac:dyDescent="0.25">
      <c r="B770" s="51" t="s">
        <v>2185</v>
      </c>
      <c r="C770" s="52" t="s">
        <v>2186</v>
      </c>
      <c r="D770" s="53" t="s">
        <v>9</v>
      </c>
      <c r="E770" s="54">
        <v>118.21</v>
      </c>
      <c r="F770" s="54">
        <v>108.2</v>
      </c>
      <c r="G770" s="54">
        <v>226.41</v>
      </c>
      <c r="H770" s="31">
        <f t="shared" si="11"/>
        <v>9</v>
      </c>
    </row>
    <row r="771" spans="2:8" hidden="1" x14ac:dyDescent="0.25">
      <c r="B771" s="51" t="s">
        <v>2187</v>
      </c>
      <c r="C771" s="52" t="s">
        <v>2188</v>
      </c>
      <c r="D771" s="53" t="s">
        <v>9</v>
      </c>
      <c r="E771" s="54">
        <v>170.8</v>
      </c>
      <c r="F771" s="54">
        <v>133.43</v>
      </c>
      <c r="G771" s="54">
        <v>304.23</v>
      </c>
      <c r="H771" s="31">
        <f t="shared" si="11"/>
        <v>9</v>
      </c>
    </row>
    <row r="772" spans="2:8" hidden="1" x14ac:dyDescent="0.25">
      <c r="B772" s="51" t="s">
        <v>2189</v>
      </c>
      <c r="C772" s="52" t="s">
        <v>2190</v>
      </c>
      <c r="D772" s="53" t="s">
        <v>9</v>
      </c>
      <c r="E772" s="54">
        <v>145.27000000000001</v>
      </c>
      <c r="F772" s="54">
        <v>66.680000000000007</v>
      </c>
      <c r="G772" s="54">
        <v>211.95</v>
      </c>
      <c r="H772" s="31">
        <f t="shared" si="11"/>
        <v>9</v>
      </c>
    </row>
    <row r="773" spans="2:8" hidden="1" x14ac:dyDescent="0.25">
      <c r="B773" s="51" t="s">
        <v>2191</v>
      </c>
      <c r="C773" s="52" t="s">
        <v>2192</v>
      </c>
      <c r="D773" s="53" t="s">
        <v>9</v>
      </c>
      <c r="E773" s="54">
        <v>329.19</v>
      </c>
      <c r="F773" s="54">
        <v>108.2</v>
      </c>
      <c r="G773" s="54">
        <v>437.39</v>
      </c>
      <c r="H773" s="31">
        <f t="shared" si="11"/>
        <v>9</v>
      </c>
    </row>
    <row r="774" spans="2:8" hidden="1" x14ac:dyDescent="0.25">
      <c r="B774" s="51" t="s">
        <v>2193</v>
      </c>
      <c r="C774" s="52" t="s">
        <v>2194</v>
      </c>
      <c r="D774" s="53"/>
      <c r="E774" s="54"/>
      <c r="F774" s="54"/>
      <c r="G774" s="54"/>
      <c r="H774" s="31">
        <f t="shared" si="11"/>
        <v>5</v>
      </c>
    </row>
    <row r="775" spans="2:8" hidden="1" x14ac:dyDescent="0.25">
      <c r="B775" s="51" t="s">
        <v>2195</v>
      </c>
      <c r="C775" s="52" t="s">
        <v>2196</v>
      </c>
      <c r="D775" s="53" t="s">
        <v>9</v>
      </c>
      <c r="E775" s="54">
        <v>133.24</v>
      </c>
      <c r="F775" s="54">
        <v>59.43</v>
      </c>
      <c r="G775" s="54">
        <v>192.67</v>
      </c>
      <c r="H775" s="31">
        <f t="shared" si="11"/>
        <v>9</v>
      </c>
    </row>
    <row r="776" spans="2:8" hidden="1" x14ac:dyDescent="0.25">
      <c r="B776" s="51" t="s">
        <v>2197</v>
      </c>
      <c r="C776" s="52" t="s">
        <v>2198</v>
      </c>
      <c r="D776" s="53" t="s">
        <v>9</v>
      </c>
      <c r="E776" s="54">
        <v>251.41</v>
      </c>
      <c r="F776" s="54">
        <v>112.09</v>
      </c>
      <c r="G776" s="54">
        <v>363.5</v>
      </c>
      <c r="H776" s="31">
        <f t="shared" si="11"/>
        <v>9</v>
      </c>
    </row>
    <row r="777" spans="2:8" hidden="1" x14ac:dyDescent="0.25">
      <c r="B777" s="51" t="s">
        <v>2199</v>
      </c>
      <c r="C777" s="52" t="s">
        <v>2200</v>
      </c>
      <c r="D777" s="53" t="s">
        <v>9</v>
      </c>
      <c r="E777" s="54">
        <v>520.34</v>
      </c>
      <c r="F777" s="54">
        <v>156.76</v>
      </c>
      <c r="G777" s="54">
        <v>677.1</v>
      </c>
      <c r="H777" s="31">
        <f t="shared" si="11"/>
        <v>9</v>
      </c>
    </row>
    <row r="778" spans="2:8" hidden="1" x14ac:dyDescent="0.25">
      <c r="B778" s="51" t="s">
        <v>2201</v>
      </c>
      <c r="C778" s="52" t="s">
        <v>2202</v>
      </c>
      <c r="D778" s="53"/>
      <c r="E778" s="54"/>
      <c r="F778" s="54"/>
      <c r="G778" s="54"/>
      <c r="H778" s="31">
        <f t="shared" ref="H778:H841" si="12">LEN(B778)</f>
        <v>5</v>
      </c>
    </row>
    <row r="779" spans="2:8" hidden="1" x14ac:dyDescent="0.25">
      <c r="B779" s="51" t="s">
        <v>2203</v>
      </c>
      <c r="C779" s="52" t="s">
        <v>2204</v>
      </c>
      <c r="D779" s="53" t="s">
        <v>9</v>
      </c>
      <c r="E779" s="54">
        <v>37.82</v>
      </c>
      <c r="F779" s="54">
        <v>30.16</v>
      </c>
      <c r="G779" s="54">
        <v>67.98</v>
      </c>
      <c r="H779" s="31">
        <f t="shared" si="12"/>
        <v>9</v>
      </c>
    </row>
    <row r="780" spans="2:8" hidden="1" x14ac:dyDescent="0.25">
      <c r="B780" s="51" t="s">
        <v>2205</v>
      </c>
      <c r="C780" s="52" t="s">
        <v>2206</v>
      </c>
      <c r="D780" s="53" t="s">
        <v>9</v>
      </c>
      <c r="E780" s="54">
        <v>46.32</v>
      </c>
      <c r="F780" s="54">
        <v>32.74</v>
      </c>
      <c r="G780" s="54">
        <v>79.06</v>
      </c>
      <c r="H780" s="31">
        <f t="shared" si="12"/>
        <v>9</v>
      </c>
    </row>
    <row r="781" spans="2:8" hidden="1" x14ac:dyDescent="0.25">
      <c r="B781" s="51" t="s">
        <v>2207</v>
      </c>
      <c r="C781" s="52" t="s">
        <v>2208</v>
      </c>
      <c r="D781" s="53" t="s">
        <v>9</v>
      </c>
      <c r="E781" s="54">
        <v>55.86</v>
      </c>
      <c r="F781" s="54">
        <v>35.130000000000003</v>
      </c>
      <c r="G781" s="54">
        <v>90.99</v>
      </c>
      <c r="H781" s="31">
        <f t="shared" si="12"/>
        <v>9</v>
      </c>
    </row>
    <row r="782" spans="2:8" hidden="1" x14ac:dyDescent="0.25">
      <c r="B782" s="51" t="s">
        <v>2209</v>
      </c>
      <c r="C782" s="52" t="s">
        <v>2210</v>
      </c>
      <c r="D782" s="53"/>
      <c r="E782" s="54"/>
      <c r="F782" s="54"/>
      <c r="G782" s="54"/>
      <c r="H782" s="31">
        <f t="shared" si="12"/>
        <v>5</v>
      </c>
    </row>
    <row r="783" spans="2:8" hidden="1" x14ac:dyDescent="0.25">
      <c r="B783" s="51" t="s">
        <v>2211</v>
      </c>
      <c r="C783" s="52" t="s">
        <v>2212</v>
      </c>
      <c r="D783" s="53" t="s">
        <v>9</v>
      </c>
      <c r="E783" s="54">
        <v>44.1</v>
      </c>
      <c r="F783" s="54">
        <v>32.74</v>
      </c>
      <c r="G783" s="54">
        <v>76.84</v>
      </c>
      <c r="H783" s="31">
        <f t="shared" si="12"/>
        <v>9</v>
      </c>
    </row>
    <row r="784" spans="2:8" hidden="1" x14ac:dyDescent="0.25">
      <c r="B784" s="51" t="s">
        <v>2213</v>
      </c>
      <c r="C784" s="52" t="s">
        <v>2214</v>
      </c>
      <c r="D784" s="53" t="s">
        <v>9</v>
      </c>
      <c r="E784" s="54">
        <v>57.83</v>
      </c>
      <c r="F784" s="54">
        <v>35.130000000000003</v>
      </c>
      <c r="G784" s="54">
        <v>92.96</v>
      </c>
      <c r="H784" s="31">
        <f t="shared" si="12"/>
        <v>9</v>
      </c>
    </row>
    <row r="785" spans="2:8" hidden="1" x14ac:dyDescent="0.25">
      <c r="B785" s="51" t="s">
        <v>2215</v>
      </c>
      <c r="C785" s="52" t="s">
        <v>2216</v>
      </c>
      <c r="D785" s="53"/>
      <c r="E785" s="54"/>
      <c r="F785" s="54"/>
      <c r="G785" s="54"/>
      <c r="H785" s="31">
        <f t="shared" si="12"/>
        <v>5</v>
      </c>
    </row>
    <row r="786" spans="2:8" hidden="1" x14ac:dyDescent="0.25">
      <c r="B786" s="51" t="s">
        <v>2217</v>
      </c>
      <c r="C786" s="52" t="s">
        <v>2218</v>
      </c>
      <c r="D786" s="53" t="s">
        <v>9</v>
      </c>
      <c r="E786" s="54">
        <v>44.03</v>
      </c>
      <c r="F786" s="54">
        <v>30.16</v>
      </c>
      <c r="G786" s="54">
        <v>74.19</v>
      </c>
      <c r="H786" s="31">
        <f t="shared" si="12"/>
        <v>9</v>
      </c>
    </row>
    <row r="787" spans="2:8" hidden="1" x14ac:dyDescent="0.25">
      <c r="B787" s="51" t="s">
        <v>2219</v>
      </c>
      <c r="C787" s="52" t="s">
        <v>2220</v>
      </c>
      <c r="D787" s="53" t="s">
        <v>9</v>
      </c>
      <c r="E787" s="54">
        <v>56.71</v>
      </c>
      <c r="F787" s="54">
        <v>32.74</v>
      </c>
      <c r="G787" s="54">
        <v>89.45</v>
      </c>
      <c r="H787" s="31">
        <f t="shared" si="12"/>
        <v>9</v>
      </c>
    </row>
    <row r="788" spans="2:8" hidden="1" x14ac:dyDescent="0.25">
      <c r="B788" s="51" t="s">
        <v>2221</v>
      </c>
      <c r="C788" s="52" t="s">
        <v>2222</v>
      </c>
      <c r="D788" s="53" t="s">
        <v>9</v>
      </c>
      <c r="E788" s="54">
        <v>74.47</v>
      </c>
      <c r="F788" s="54">
        <v>33.49</v>
      </c>
      <c r="G788" s="54">
        <v>107.96</v>
      </c>
      <c r="H788" s="31">
        <f t="shared" si="12"/>
        <v>9</v>
      </c>
    </row>
    <row r="789" spans="2:8" hidden="1" x14ac:dyDescent="0.25">
      <c r="B789" s="51" t="s">
        <v>2223</v>
      </c>
      <c r="C789" s="52" t="s">
        <v>2224</v>
      </c>
      <c r="D789" s="53"/>
      <c r="E789" s="54"/>
      <c r="F789" s="54"/>
      <c r="G789" s="54"/>
      <c r="H789" s="31">
        <f t="shared" si="12"/>
        <v>5</v>
      </c>
    </row>
    <row r="790" spans="2:8" hidden="1" x14ac:dyDescent="0.25">
      <c r="B790" s="51" t="s">
        <v>2225</v>
      </c>
      <c r="C790" s="52" t="s">
        <v>2226</v>
      </c>
      <c r="D790" s="53" t="s">
        <v>9</v>
      </c>
      <c r="E790" s="54">
        <v>64.94</v>
      </c>
      <c r="F790" s="54">
        <v>36.86</v>
      </c>
      <c r="G790" s="54">
        <v>101.8</v>
      </c>
      <c r="H790" s="31">
        <f t="shared" si="12"/>
        <v>9</v>
      </c>
    </row>
    <row r="791" spans="2:8" hidden="1" x14ac:dyDescent="0.25">
      <c r="B791" s="51" t="s">
        <v>2227</v>
      </c>
      <c r="C791" s="52" t="s">
        <v>2228</v>
      </c>
      <c r="D791" s="53" t="s">
        <v>9</v>
      </c>
      <c r="E791" s="54">
        <v>78.900000000000006</v>
      </c>
      <c r="F791" s="54">
        <v>37.79</v>
      </c>
      <c r="G791" s="54">
        <v>116.69</v>
      </c>
      <c r="H791" s="31">
        <f t="shared" si="12"/>
        <v>9</v>
      </c>
    </row>
    <row r="792" spans="2:8" hidden="1" x14ac:dyDescent="0.25">
      <c r="B792" s="51" t="s">
        <v>2229</v>
      </c>
      <c r="C792" s="52" t="s">
        <v>2230</v>
      </c>
      <c r="D792" s="53" t="s">
        <v>9</v>
      </c>
      <c r="E792" s="54">
        <v>72.48</v>
      </c>
      <c r="F792" s="54">
        <v>48.81</v>
      </c>
      <c r="G792" s="54">
        <v>121.29</v>
      </c>
      <c r="H792" s="31">
        <f t="shared" si="12"/>
        <v>9</v>
      </c>
    </row>
    <row r="793" spans="2:8" hidden="1" x14ac:dyDescent="0.25">
      <c r="B793" s="51" t="s">
        <v>2231</v>
      </c>
      <c r="C793" s="52" t="s">
        <v>2232</v>
      </c>
      <c r="D793" s="53" t="s">
        <v>9</v>
      </c>
      <c r="E793" s="54">
        <v>95.41</v>
      </c>
      <c r="F793" s="54">
        <v>52.01</v>
      </c>
      <c r="G793" s="54">
        <v>147.41999999999999</v>
      </c>
      <c r="H793" s="31">
        <f t="shared" si="12"/>
        <v>9</v>
      </c>
    </row>
    <row r="794" spans="2:8" hidden="1" x14ac:dyDescent="0.25">
      <c r="B794" s="51" t="s">
        <v>2233</v>
      </c>
      <c r="C794" s="52" t="s">
        <v>2234</v>
      </c>
      <c r="D794" s="53"/>
      <c r="E794" s="54"/>
      <c r="F794" s="54"/>
      <c r="G794" s="54"/>
      <c r="H794" s="31">
        <f t="shared" si="12"/>
        <v>5</v>
      </c>
    </row>
    <row r="795" spans="2:8" ht="30" hidden="1" x14ac:dyDescent="0.25">
      <c r="B795" s="51" t="s">
        <v>2235</v>
      </c>
      <c r="C795" s="52" t="s">
        <v>2236</v>
      </c>
      <c r="D795" s="53" t="s">
        <v>9</v>
      </c>
      <c r="E795" s="54">
        <v>96.03</v>
      </c>
      <c r="F795" s="54">
        <v>14.3</v>
      </c>
      <c r="G795" s="54">
        <v>110.33</v>
      </c>
      <c r="H795" s="31">
        <f t="shared" si="12"/>
        <v>9</v>
      </c>
    </row>
    <row r="796" spans="2:8" ht="30" hidden="1" x14ac:dyDescent="0.25">
      <c r="B796" s="51" t="s">
        <v>2237</v>
      </c>
      <c r="C796" s="52" t="s">
        <v>2238</v>
      </c>
      <c r="D796" s="53" t="s">
        <v>9</v>
      </c>
      <c r="E796" s="54">
        <v>113.23</v>
      </c>
      <c r="F796" s="54">
        <v>14.67</v>
      </c>
      <c r="G796" s="54">
        <v>127.9</v>
      </c>
      <c r="H796" s="31">
        <f t="shared" si="12"/>
        <v>9</v>
      </c>
    </row>
    <row r="797" spans="2:8" ht="30" hidden="1" x14ac:dyDescent="0.25">
      <c r="B797" s="51" t="s">
        <v>2239</v>
      </c>
      <c r="C797" s="52" t="s">
        <v>2240</v>
      </c>
      <c r="D797" s="53" t="s">
        <v>9</v>
      </c>
      <c r="E797" s="54">
        <v>138.36000000000001</v>
      </c>
      <c r="F797" s="54">
        <v>14.85</v>
      </c>
      <c r="G797" s="54">
        <v>153.21</v>
      </c>
      <c r="H797" s="31">
        <f t="shared" si="12"/>
        <v>9</v>
      </c>
    </row>
    <row r="798" spans="2:8" ht="30" hidden="1" x14ac:dyDescent="0.25">
      <c r="B798" s="51" t="s">
        <v>2241</v>
      </c>
      <c r="C798" s="52" t="s">
        <v>2242</v>
      </c>
      <c r="D798" s="53" t="s">
        <v>9</v>
      </c>
      <c r="E798" s="54">
        <v>178.61</v>
      </c>
      <c r="F798" s="54">
        <v>15.41</v>
      </c>
      <c r="G798" s="54">
        <v>194.02</v>
      </c>
      <c r="H798" s="31">
        <f t="shared" si="12"/>
        <v>9</v>
      </c>
    </row>
    <row r="799" spans="2:8" hidden="1" x14ac:dyDescent="0.25">
      <c r="B799" s="51" t="s">
        <v>2243</v>
      </c>
      <c r="C799" s="52" t="s">
        <v>2244</v>
      </c>
      <c r="D799" s="53"/>
      <c r="E799" s="54"/>
      <c r="F799" s="54"/>
      <c r="G799" s="54"/>
      <c r="H799" s="31">
        <f t="shared" si="12"/>
        <v>5</v>
      </c>
    </row>
    <row r="800" spans="2:8" hidden="1" x14ac:dyDescent="0.25">
      <c r="B800" s="51" t="s">
        <v>533</v>
      </c>
      <c r="C800" s="52" t="s">
        <v>2245</v>
      </c>
      <c r="D800" s="53" t="s">
        <v>21</v>
      </c>
      <c r="E800" s="54">
        <v>982.59</v>
      </c>
      <c r="F800" s="54">
        <v>778.69</v>
      </c>
      <c r="G800" s="54">
        <v>1761.28</v>
      </c>
      <c r="H800" s="31">
        <f t="shared" si="12"/>
        <v>9</v>
      </c>
    </row>
    <row r="801" spans="2:8" hidden="1" x14ac:dyDescent="0.25">
      <c r="B801" s="51" t="s">
        <v>2246</v>
      </c>
      <c r="C801" s="52" t="s">
        <v>2247</v>
      </c>
      <c r="D801" s="53" t="s">
        <v>38</v>
      </c>
      <c r="E801" s="54">
        <v>4.13</v>
      </c>
      <c r="F801" s="54">
        <v>7.04</v>
      </c>
      <c r="G801" s="54">
        <v>11.17</v>
      </c>
      <c r="H801" s="31">
        <f t="shared" si="12"/>
        <v>9</v>
      </c>
    </row>
    <row r="802" spans="2:8" hidden="1" x14ac:dyDescent="0.25">
      <c r="B802" s="51" t="s">
        <v>2248</v>
      </c>
      <c r="C802" s="52" t="s">
        <v>2249</v>
      </c>
      <c r="D802" s="53"/>
      <c r="E802" s="54"/>
      <c r="F802" s="54"/>
      <c r="G802" s="54"/>
      <c r="H802" s="31">
        <f t="shared" si="12"/>
        <v>5</v>
      </c>
    </row>
    <row r="803" spans="2:8" ht="30" hidden="1" x14ac:dyDescent="0.25">
      <c r="B803" s="51" t="s">
        <v>2250</v>
      </c>
      <c r="C803" s="52" t="s">
        <v>2251</v>
      </c>
      <c r="D803" s="53" t="s">
        <v>9</v>
      </c>
      <c r="E803" s="54">
        <v>172.8</v>
      </c>
      <c r="F803" s="54">
        <v>74.08</v>
      </c>
      <c r="G803" s="54">
        <v>246.88</v>
      </c>
      <c r="H803" s="31">
        <f t="shared" si="12"/>
        <v>9</v>
      </c>
    </row>
    <row r="804" spans="2:8" ht="30" hidden="1" x14ac:dyDescent="0.25">
      <c r="B804" s="51" t="s">
        <v>2252</v>
      </c>
      <c r="C804" s="52" t="s">
        <v>2253</v>
      </c>
      <c r="D804" s="53" t="s">
        <v>9</v>
      </c>
      <c r="E804" s="54">
        <v>146.03</v>
      </c>
      <c r="F804" s="54">
        <v>61.48</v>
      </c>
      <c r="G804" s="54">
        <v>207.51</v>
      </c>
      <c r="H804" s="31">
        <f t="shared" si="12"/>
        <v>9</v>
      </c>
    </row>
    <row r="805" spans="2:8" ht="30" hidden="1" x14ac:dyDescent="0.25">
      <c r="B805" s="51" t="s">
        <v>2254</v>
      </c>
      <c r="C805" s="52" t="s">
        <v>2255</v>
      </c>
      <c r="D805" s="53" t="s">
        <v>9</v>
      </c>
      <c r="E805" s="54">
        <v>145.49</v>
      </c>
      <c r="F805" s="54">
        <v>61.48</v>
      </c>
      <c r="G805" s="54">
        <v>206.97</v>
      </c>
      <c r="H805" s="31">
        <f t="shared" si="12"/>
        <v>9</v>
      </c>
    </row>
    <row r="806" spans="2:8" ht="30" hidden="1" x14ac:dyDescent="0.25">
      <c r="B806" s="51" t="s">
        <v>2256</v>
      </c>
      <c r="C806" s="52" t="s">
        <v>2257</v>
      </c>
      <c r="D806" s="53" t="s">
        <v>9</v>
      </c>
      <c r="E806" s="54">
        <v>1927.15</v>
      </c>
      <c r="F806" s="54">
        <v>166.79</v>
      </c>
      <c r="G806" s="54">
        <v>2093.94</v>
      </c>
      <c r="H806" s="31">
        <f t="shared" si="12"/>
        <v>9</v>
      </c>
    </row>
    <row r="807" spans="2:8" hidden="1" x14ac:dyDescent="0.25">
      <c r="B807" s="51" t="s">
        <v>2258</v>
      </c>
      <c r="C807" s="52" t="s">
        <v>2259</v>
      </c>
      <c r="D807" s="53" t="s">
        <v>9</v>
      </c>
      <c r="E807" s="54">
        <v>1029.06</v>
      </c>
      <c r="F807" s="54">
        <v>110.74</v>
      </c>
      <c r="G807" s="54">
        <v>1139.8</v>
      </c>
      <c r="H807" s="31">
        <f t="shared" si="12"/>
        <v>9</v>
      </c>
    </row>
    <row r="808" spans="2:8" hidden="1" x14ac:dyDescent="0.25">
      <c r="B808" s="51" t="s">
        <v>2260</v>
      </c>
      <c r="C808" s="52" t="s">
        <v>2261</v>
      </c>
      <c r="D808" s="53"/>
      <c r="E808" s="54"/>
      <c r="F808" s="54"/>
      <c r="G808" s="54"/>
      <c r="H808" s="31">
        <f t="shared" si="12"/>
        <v>5</v>
      </c>
    </row>
    <row r="809" spans="2:8" hidden="1" x14ac:dyDescent="0.25">
      <c r="B809" s="51" t="s">
        <v>2262</v>
      </c>
      <c r="C809" s="52" t="s">
        <v>2263</v>
      </c>
      <c r="D809" s="53" t="s">
        <v>9</v>
      </c>
      <c r="E809" s="54">
        <v>1096.3</v>
      </c>
      <c r="F809" s="54">
        <v>71.7</v>
      </c>
      <c r="G809" s="54">
        <v>1168</v>
      </c>
      <c r="H809" s="31">
        <f t="shared" si="12"/>
        <v>9</v>
      </c>
    </row>
    <row r="810" spans="2:8" hidden="1" x14ac:dyDescent="0.25">
      <c r="B810" s="51" t="s">
        <v>2264</v>
      </c>
      <c r="C810" s="52" t="s">
        <v>2265</v>
      </c>
      <c r="D810" s="53" t="s">
        <v>9</v>
      </c>
      <c r="E810" s="54">
        <v>275.39</v>
      </c>
      <c r="F810" s="54"/>
      <c r="G810" s="54">
        <v>275.39</v>
      </c>
      <c r="H810" s="31">
        <f t="shared" si="12"/>
        <v>9</v>
      </c>
    </row>
    <row r="811" spans="2:8" ht="45" hidden="1" x14ac:dyDescent="0.25">
      <c r="B811" s="51" t="s">
        <v>2266</v>
      </c>
      <c r="C811" s="52" t="s">
        <v>2267</v>
      </c>
      <c r="D811" s="53" t="s">
        <v>9</v>
      </c>
      <c r="E811" s="54">
        <v>813.42</v>
      </c>
      <c r="F811" s="54"/>
      <c r="G811" s="54">
        <v>813.42</v>
      </c>
      <c r="H811" s="31">
        <f t="shared" si="12"/>
        <v>9</v>
      </c>
    </row>
    <row r="812" spans="2:8" ht="30" hidden="1" x14ac:dyDescent="0.25">
      <c r="B812" s="51" t="s">
        <v>2268</v>
      </c>
      <c r="C812" s="52" t="s">
        <v>2269</v>
      </c>
      <c r="D812" s="53" t="s">
        <v>9</v>
      </c>
      <c r="E812" s="54">
        <v>1129.81</v>
      </c>
      <c r="F812" s="54">
        <v>71.7</v>
      </c>
      <c r="G812" s="54">
        <v>1201.51</v>
      </c>
      <c r="H812" s="31">
        <f t="shared" si="12"/>
        <v>9</v>
      </c>
    </row>
    <row r="813" spans="2:8" ht="30" hidden="1" x14ac:dyDescent="0.25">
      <c r="B813" s="51" t="s">
        <v>2270</v>
      </c>
      <c r="C813" s="52" t="s">
        <v>2271</v>
      </c>
      <c r="D813" s="53" t="s">
        <v>9</v>
      </c>
      <c r="E813" s="54">
        <v>155.19</v>
      </c>
      <c r="F813" s="54"/>
      <c r="G813" s="54">
        <v>155.19</v>
      </c>
      <c r="H813" s="31">
        <f t="shared" si="12"/>
        <v>9</v>
      </c>
    </row>
    <row r="814" spans="2:8" ht="30" hidden="1" x14ac:dyDescent="0.25">
      <c r="B814" s="51" t="s">
        <v>2272</v>
      </c>
      <c r="C814" s="52" t="s">
        <v>2273</v>
      </c>
      <c r="D814" s="53" t="s">
        <v>9</v>
      </c>
      <c r="E814" s="54">
        <v>200.65</v>
      </c>
      <c r="F814" s="54"/>
      <c r="G814" s="54">
        <v>200.65</v>
      </c>
      <c r="H814" s="31">
        <f t="shared" si="12"/>
        <v>9</v>
      </c>
    </row>
    <row r="815" spans="2:8" ht="30" hidden="1" x14ac:dyDescent="0.25">
      <c r="B815" s="51" t="s">
        <v>2274</v>
      </c>
      <c r="C815" s="52" t="s">
        <v>2275</v>
      </c>
      <c r="D815" s="53" t="s">
        <v>9</v>
      </c>
      <c r="E815" s="54">
        <v>195.57</v>
      </c>
      <c r="F815" s="54"/>
      <c r="G815" s="54">
        <v>195.57</v>
      </c>
      <c r="H815" s="31">
        <f t="shared" si="12"/>
        <v>9</v>
      </c>
    </row>
    <row r="816" spans="2:8" ht="30" hidden="1" x14ac:dyDescent="0.25">
      <c r="B816" s="51" t="s">
        <v>2276</v>
      </c>
      <c r="C816" s="52" t="s">
        <v>2277</v>
      </c>
      <c r="D816" s="53" t="s">
        <v>9</v>
      </c>
      <c r="E816" s="54">
        <v>194.26</v>
      </c>
      <c r="F816" s="54"/>
      <c r="G816" s="54">
        <v>194.26</v>
      </c>
      <c r="H816" s="31">
        <f t="shared" si="12"/>
        <v>9</v>
      </c>
    </row>
    <row r="817" spans="2:8" ht="30" hidden="1" x14ac:dyDescent="0.25">
      <c r="B817" s="51" t="s">
        <v>2278</v>
      </c>
      <c r="C817" s="52" t="s">
        <v>2279</v>
      </c>
      <c r="D817" s="53" t="s">
        <v>9</v>
      </c>
      <c r="E817" s="54">
        <v>164.22</v>
      </c>
      <c r="F817" s="54"/>
      <c r="G817" s="54">
        <v>164.22</v>
      </c>
      <c r="H817" s="31">
        <f t="shared" si="12"/>
        <v>9</v>
      </c>
    </row>
    <row r="818" spans="2:8" ht="30" hidden="1" x14ac:dyDescent="0.25">
      <c r="B818" s="51" t="s">
        <v>2280</v>
      </c>
      <c r="C818" s="52" t="s">
        <v>2281</v>
      </c>
      <c r="D818" s="53" t="s">
        <v>9</v>
      </c>
      <c r="E818" s="54">
        <v>164.91</v>
      </c>
      <c r="F818" s="54"/>
      <c r="G818" s="54">
        <v>164.91</v>
      </c>
      <c r="H818" s="31">
        <f t="shared" si="12"/>
        <v>9</v>
      </c>
    </row>
    <row r="819" spans="2:8" ht="30" hidden="1" x14ac:dyDescent="0.25">
      <c r="B819" s="51" t="s">
        <v>2282</v>
      </c>
      <c r="C819" s="52" t="s">
        <v>2283</v>
      </c>
      <c r="D819" s="53" t="s">
        <v>9</v>
      </c>
      <c r="E819" s="54">
        <v>204.25</v>
      </c>
      <c r="F819" s="54"/>
      <c r="G819" s="54">
        <v>204.25</v>
      </c>
      <c r="H819" s="31">
        <f t="shared" si="12"/>
        <v>9</v>
      </c>
    </row>
    <row r="820" spans="2:8" ht="30" hidden="1" x14ac:dyDescent="0.25">
      <c r="B820" s="51" t="s">
        <v>2284</v>
      </c>
      <c r="C820" s="52" t="s">
        <v>2285</v>
      </c>
      <c r="D820" s="53" t="s">
        <v>9</v>
      </c>
      <c r="E820" s="54">
        <v>154.33000000000001</v>
      </c>
      <c r="F820" s="54"/>
      <c r="G820" s="54">
        <v>154.33000000000001</v>
      </c>
      <c r="H820" s="31">
        <f t="shared" si="12"/>
        <v>9</v>
      </c>
    </row>
    <row r="821" spans="2:8" ht="30" hidden="1" x14ac:dyDescent="0.25">
      <c r="B821" s="51" t="s">
        <v>2286</v>
      </c>
      <c r="C821" s="52" t="s">
        <v>2287</v>
      </c>
      <c r="D821" s="53" t="s">
        <v>9</v>
      </c>
      <c r="E821" s="54">
        <v>222.17</v>
      </c>
      <c r="F821" s="54"/>
      <c r="G821" s="54">
        <v>222.17</v>
      </c>
      <c r="H821" s="31">
        <f t="shared" si="12"/>
        <v>9</v>
      </c>
    </row>
    <row r="822" spans="2:8" ht="30" hidden="1" x14ac:dyDescent="0.25">
      <c r="B822" s="51" t="s">
        <v>2288</v>
      </c>
      <c r="C822" s="52" t="s">
        <v>2289</v>
      </c>
      <c r="D822" s="53" t="s">
        <v>9</v>
      </c>
      <c r="E822" s="54">
        <v>250.18</v>
      </c>
      <c r="F822" s="54"/>
      <c r="G822" s="54">
        <v>250.18</v>
      </c>
      <c r="H822" s="31">
        <f t="shared" si="12"/>
        <v>9</v>
      </c>
    </row>
    <row r="823" spans="2:8" ht="30" hidden="1" x14ac:dyDescent="0.25">
      <c r="B823" s="51" t="s">
        <v>2290</v>
      </c>
      <c r="C823" s="52" t="s">
        <v>2291</v>
      </c>
      <c r="D823" s="53" t="s">
        <v>9</v>
      </c>
      <c r="E823" s="54">
        <v>1453.8</v>
      </c>
      <c r="F823" s="54"/>
      <c r="G823" s="54">
        <v>1453.8</v>
      </c>
      <c r="H823" s="31">
        <f t="shared" si="12"/>
        <v>9</v>
      </c>
    </row>
    <row r="824" spans="2:8" ht="30" hidden="1" x14ac:dyDescent="0.25">
      <c r="B824" s="51" t="s">
        <v>2292</v>
      </c>
      <c r="C824" s="52" t="s">
        <v>2293</v>
      </c>
      <c r="D824" s="53" t="s">
        <v>9</v>
      </c>
      <c r="E824" s="54">
        <v>930.07</v>
      </c>
      <c r="F824" s="54"/>
      <c r="G824" s="54">
        <v>930.07</v>
      </c>
      <c r="H824" s="31">
        <f t="shared" si="12"/>
        <v>9</v>
      </c>
    </row>
    <row r="825" spans="2:8" ht="30" hidden="1" x14ac:dyDescent="0.25">
      <c r="B825" s="51" t="s">
        <v>2294</v>
      </c>
      <c r="C825" s="52" t="s">
        <v>2295</v>
      </c>
      <c r="D825" s="53" t="s">
        <v>9</v>
      </c>
      <c r="E825" s="54">
        <v>1505.16</v>
      </c>
      <c r="F825" s="54"/>
      <c r="G825" s="54">
        <v>1505.16</v>
      </c>
      <c r="H825" s="31">
        <f t="shared" si="12"/>
        <v>9</v>
      </c>
    </row>
    <row r="826" spans="2:8" hidden="1" x14ac:dyDescent="0.25">
      <c r="B826" s="51" t="s">
        <v>2296</v>
      </c>
      <c r="C826" s="52" t="s">
        <v>2297</v>
      </c>
      <c r="D826" s="53" t="s">
        <v>9</v>
      </c>
      <c r="E826" s="54">
        <v>299.18</v>
      </c>
      <c r="F826" s="54">
        <v>66.53</v>
      </c>
      <c r="G826" s="54">
        <v>365.71</v>
      </c>
      <c r="H826" s="31">
        <f t="shared" si="12"/>
        <v>9</v>
      </c>
    </row>
    <row r="827" spans="2:8" ht="30" hidden="1" x14ac:dyDescent="0.25">
      <c r="B827" s="51" t="s">
        <v>2298</v>
      </c>
      <c r="C827" s="52" t="s">
        <v>2299</v>
      </c>
      <c r="D827" s="53" t="s">
        <v>9</v>
      </c>
      <c r="E827" s="54">
        <v>245.13</v>
      </c>
      <c r="F827" s="54"/>
      <c r="G827" s="54">
        <v>245.13</v>
      </c>
      <c r="H827" s="31">
        <f t="shared" si="12"/>
        <v>9</v>
      </c>
    </row>
    <row r="828" spans="2:8" ht="30" hidden="1" x14ac:dyDescent="0.25">
      <c r="B828" s="51" t="s">
        <v>2300</v>
      </c>
      <c r="C828" s="52" t="s">
        <v>2301</v>
      </c>
      <c r="D828" s="53" t="s">
        <v>9</v>
      </c>
      <c r="E828" s="54">
        <v>283.31</v>
      </c>
      <c r="F828" s="54"/>
      <c r="G828" s="54">
        <v>283.31</v>
      </c>
      <c r="H828" s="31">
        <f t="shared" si="12"/>
        <v>9</v>
      </c>
    </row>
    <row r="829" spans="2:8" ht="30" hidden="1" x14ac:dyDescent="0.25">
      <c r="B829" s="51" t="s">
        <v>2302</v>
      </c>
      <c r="C829" s="52" t="s">
        <v>2303</v>
      </c>
      <c r="D829" s="53" t="s">
        <v>9</v>
      </c>
      <c r="E829" s="54">
        <v>285.89999999999998</v>
      </c>
      <c r="F829" s="54"/>
      <c r="G829" s="54">
        <v>285.89999999999998</v>
      </c>
      <c r="H829" s="31">
        <f t="shared" si="12"/>
        <v>9</v>
      </c>
    </row>
    <row r="830" spans="2:8" ht="30" hidden="1" x14ac:dyDescent="0.25">
      <c r="B830" s="51" t="s">
        <v>2304</v>
      </c>
      <c r="C830" s="52" t="s">
        <v>2305</v>
      </c>
      <c r="D830" s="53" t="s">
        <v>9</v>
      </c>
      <c r="E830" s="54">
        <v>238.64</v>
      </c>
      <c r="F830" s="54"/>
      <c r="G830" s="54">
        <v>238.64</v>
      </c>
      <c r="H830" s="31">
        <f t="shared" si="12"/>
        <v>9</v>
      </c>
    </row>
    <row r="831" spans="2:8" ht="30" hidden="1" x14ac:dyDescent="0.25">
      <c r="B831" s="51" t="s">
        <v>2306</v>
      </c>
      <c r="C831" s="52" t="s">
        <v>2307</v>
      </c>
      <c r="D831" s="53" t="s">
        <v>9</v>
      </c>
      <c r="E831" s="54">
        <v>272.89</v>
      </c>
      <c r="F831" s="54"/>
      <c r="G831" s="54">
        <v>272.89</v>
      </c>
      <c r="H831" s="31">
        <f t="shared" si="12"/>
        <v>9</v>
      </c>
    </row>
    <row r="832" spans="2:8" ht="30" hidden="1" x14ac:dyDescent="0.25">
      <c r="B832" s="51" t="s">
        <v>2308</v>
      </c>
      <c r="C832" s="52" t="s">
        <v>2309</v>
      </c>
      <c r="D832" s="53" t="s">
        <v>9</v>
      </c>
      <c r="E832" s="54">
        <v>272.89</v>
      </c>
      <c r="F832" s="54"/>
      <c r="G832" s="54">
        <v>272.89</v>
      </c>
      <c r="H832" s="31">
        <f t="shared" si="12"/>
        <v>9</v>
      </c>
    </row>
    <row r="833" spans="2:8" hidden="1" x14ac:dyDescent="0.25">
      <c r="B833" s="51" t="s">
        <v>2310</v>
      </c>
      <c r="C833" s="52" t="s">
        <v>2311</v>
      </c>
      <c r="D833" s="53"/>
      <c r="E833" s="54"/>
      <c r="F833" s="54"/>
      <c r="G833" s="54"/>
      <c r="H833" s="31">
        <f t="shared" si="12"/>
        <v>5</v>
      </c>
    </row>
    <row r="834" spans="2:8" hidden="1" x14ac:dyDescent="0.25">
      <c r="B834" s="51" t="s">
        <v>2312</v>
      </c>
      <c r="C834" s="52" t="s">
        <v>2313</v>
      </c>
      <c r="D834" s="53" t="s">
        <v>9</v>
      </c>
      <c r="E834" s="54">
        <v>99.33</v>
      </c>
      <c r="F834" s="54">
        <v>118.73</v>
      </c>
      <c r="G834" s="54">
        <v>218.06</v>
      </c>
      <c r="H834" s="31">
        <f t="shared" si="12"/>
        <v>9</v>
      </c>
    </row>
    <row r="835" spans="2:8" hidden="1" x14ac:dyDescent="0.25">
      <c r="B835" s="51" t="s">
        <v>2314</v>
      </c>
      <c r="C835" s="52" t="s">
        <v>2315</v>
      </c>
      <c r="D835" s="53"/>
      <c r="E835" s="54"/>
      <c r="F835" s="54"/>
      <c r="G835" s="54"/>
      <c r="H835" s="31">
        <f t="shared" si="12"/>
        <v>5</v>
      </c>
    </row>
    <row r="836" spans="2:8" ht="30" hidden="1" x14ac:dyDescent="0.25">
      <c r="B836" s="51" t="s">
        <v>2316</v>
      </c>
      <c r="C836" s="52" t="s">
        <v>2317</v>
      </c>
      <c r="D836" s="53" t="s">
        <v>9</v>
      </c>
      <c r="E836" s="54"/>
      <c r="F836" s="54">
        <v>41.18</v>
      </c>
      <c r="G836" s="54">
        <v>41.18</v>
      </c>
      <c r="H836" s="31">
        <f t="shared" si="12"/>
        <v>9</v>
      </c>
    </row>
    <row r="837" spans="2:8" ht="30" hidden="1" x14ac:dyDescent="0.25">
      <c r="B837" s="51" t="s">
        <v>2318</v>
      </c>
      <c r="C837" s="52" t="s">
        <v>2319</v>
      </c>
      <c r="D837" s="53" t="s">
        <v>78</v>
      </c>
      <c r="E837" s="54">
        <v>2.0099999999999998</v>
      </c>
      <c r="F837" s="54">
        <v>5.65</v>
      </c>
      <c r="G837" s="54">
        <v>7.66</v>
      </c>
      <c r="H837" s="31">
        <f t="shared" si="12"/>
        <v>9</v>
      </c>
    </row>
    <row r="838" spans="2:8" ht="30" hidden="1" x14ac:dyDescent="0.25">
      <c r="B838" s="51" t="s">
        <v>2320</v>
      </c>
      <c r="C838" s="52" t="s">
        <v>2321</v>
      </c>
      <c r="D838" s="53" t="s">
        <v>78</v>
      </c>
      <c r="E838" s="54">
        <v>2.31</v>
      </c>
      <c r="F838" s="54">
        <v>5.65</v>
      </c>
      <c r="G838" s="54">
        <v>7.96</v>
      </c>
      <c r="H838" s="31">
        <f t="shared" si="12"/>
        <v>9</v>
      </c>
    </row>
    <row r="839" spans="2:8" ht="30" hidden="1" x14ac:dyDescent="0.25">
      <c r="B839" s="51" t="s">
        <v>2322</v>
      </c>
      <c r="C839" s="52" t="s">
        <v>2323</v>
      </c>
      <c r="D839" s="53" t="s">
        <v>78</v>
      </c>
      <c r="E839" s="54">
        <v>2.79</v>
      </c>
      <c r="F839" s="54">
        <v>5.65</v>
      </c>
      <c r="G839" s="54">
        <v>8.44</v>
      </c>
      <c r="H839" s="31">
        <f t="shared" si="12"/>
        <v>9</v>
      </c>
    </row>
    <row r="840" spans="2:8" ht="30" hidden="1" x14ac:dyDescent="0.25">
      <c r="B840" s="51" t="s">
        <v>2324</v>
      </c>
      <c r="C840" s="52" t="s">
        <v>2325</v>
      </c>
      <c r="D840" s="53" t="s">
        <v>78</v>
      </c>
      <c r="E840" s="54">
        <v>2.99</v>
      </c>
      <c r="F840" s="54">
        <v>5.65</v>
      </c>
      <c r="G840" s="54">
        <v>8.64</v>
      </c>
      <c r="H840" s="31">
        <f t="shared" si="12"/>
        <v>9</v>
      </c>
    </row>
    <row r="841" spans="2:8" ht="30" hidden="1" x14ac:dyDescent="0.25">
      <c r="B841" s="51" t="s">
        <v>2326</v>
      </c>
      <c r="C841" s="52" t="s">
        <v>2327</v>
      </c>
      <c r="D841" s="53" t="s">
        <v>78</v>
      </c>
      <c r="E841" s="54">
        <v>4.2</v>
      </c>
      <c r="F841" s="54">
        <v>5.65</v>
      </c>
      <c r="G841" s="54">
        <v>9.85</v>
      </c>
      <c r="H841" s="31">
        <f t="shared" si="12"/>
        <v>9</v>
      </c>
    </row>
    <row r="842" spans="2:8" hidden="1" x14ac:dyDescent="0.25">
      <c r="B842" s="51" t="s">
        <v>2328</v>
      </c>
      <c r="C842" s="52" t="s">
        <v>2329</v>
      </c>
      <c r="D842" s="53"/>
      <c r="E842" s="54"/>
      <c r="F842" s="54"/>
      <c r="G842" s="54"/>
      <c r="H842" s="31">
        <f t="shared" ref="H842:H905" si="13">LEN(B842)</f>
        <v>2</v>
      </c>
    </row>
    <row r="843" spans="2:8" hidden="1" x14ac:dyDescent="0.25">
      <c r="B843" s="51" t="s">
        <v>2330</v>
      </c>
      <c r="C843" s="52" t="s">
        <v>2331</v>
      </c>
      <c r="D843" s="53"/>
      <c r="E843" s="54"/>
      <c r="F843" s="54"/>
      <c r="G843" s="54"/>
      <c r="H843" s="31">
        <f t="shared" si="13"/>
        <v>5</v>
      </c>
    </row>
    <row r="844" spans="2:8" ht="30" hidden="1" x14ac:dyDescent="0.25">
      <c r="B844" s="51" t="s">
        <v>2332</v>
      </c>
      <c r="C844" s="52" t="s">
        <v>2333</v>
      </c>
      <c r="D844" s="53" t="s">
        <v>9</v>
      </c>
      <c r="E844" s="54">
        <v>121.56</v>
      </c>
      <c r="F844" s="54">
        <v>51.47</v>
      </c>
      <c r="G844" s="54">
        <v>173.03</v>
      </c>
      <c r="H844" s="31">
        <f t="shared" si="13"/>
        <v>9</v>
      </c>
    </row>
    <row r="845" spans="2:8" ht="30" hidden="1" x14ac:dyDescent="0.25">
      <c r="B845" s="51" t="s">
        <v>2334</v>
      </c>
      <c r="C845" s="52" t="s">
        <v>2335</v>
      </c>
      <c r="D845" s="53" t="s">
        <v>9</v>
      </c>
      <c r="E845" s="54">
        <v>130.41</v>
      </c>
      <c r="F845" s="54">
        <v>53.53</v>
      </c>
      <c r="G845" s="54">
        <v>183.94</v>
      </c>
      <c r="H845" s="31">
        <f t="shared" si="13"/>
        <v>9</v>
      </c>
    </row>
    <row r="846" spans="2:8" ht="30" hidden="1" x14ac:dyDescent="0.25">
      <c r="B846" s="51" t="s">
        <v>2336</v>
      </c>
      <c r="C846" s="52" t="s">
        <v>2337</v>
      </c>
      <c r="D846" s="53" t="s">
        <v>9</v>
      </c>
      <c r="E846" s="54">
        <v>139.27000000000001</v>
      </c>
      <c r="F846" s="54">
        <v>55.59</v>
      </c>
      <c r="G846" s="54">
        <v>194.86</v>
      </c>
      <c r="H846" s="31">
        <f t="shared" si="13"/>
        <v>9</v>
      </c>
    </row>
    <row r="847" spans="2:8" ht="30" hidden="1" x14ac:dyDescent="0.25">
      <c r="B847" s="51" t="s">
        <v>2338</v>
      </c>
      <c r="C847" s="52" t="s">
        <v>2339</v>
      </c>
      <c r="D847" s="53" t="s">
        <v>9</v>
      </c>
      <c r="E847" s="54">
        <v>152.74</v>
      </c>
      <c r="F847" s="54">
        <v>59.71</v>
      </c>
      <c r="G847" s="54">
        <v>212.45</v>
      </c>
      <c r="H847" s="31">
        <f t="shared" si="13"/>
        <v>9</v>
      </c>
    </row>
    <row r="848" spans="2:8" ht="30" hidden="1" x14ac:dyDescent="0.25">
      <c r="B848" s="51" t="s">
        <v>2340</v>
      </c>
      <c r="C848" s="52" t="s">
        <v>2341</v>
      </c>
      <c r="D848" s="53" t="s">
        <v>9</v>
      </c>
      <c r="E848" s="54">
        <v>83.2</v>
      </c>
      <c r="F848" s="54">
        <v>39.119999999999997</v>
      </c>
      <c r="G848" s="54">
        <v>122.32</v>
      </c>
      <c r="H848" s="31">
        <f t="shared" si="13"/>
        <v>9</v>
      </c>
    </row>
    <row r="849" spans="2:8" ht="30" hidden="1" x14ac:dyDescent="0.25">
      <c r="B849" s="51" t="s">
        <v>539</v>
      </c>
      <c r="C849" s="52" t="s">
        <v>2342</v>
      </c>
      <c r="D849" s="53" t="s">
        <v>9</v>
      </c>
      <c r="E849" s="54">
        <v>92.05</v>
      </c>
      <c r="F849" s="54">
        <v>41.18</v>
      </c>
      <c r="G849" s="54">
        <v>133.22999999999999</v>
      </c>
      <c r="H849" s="31">
        <f t="shared" si="13"/>
        <v>9</v>
      </c>
    </row>
    <row r="850" spans="2:8" ht="30" hidden="1" x14ac:dyDescent="0.25">
      <c r="B850" s="51" t="s">
        <v>2343</v>
      </c>
      <c r="C850" s="52" t="s">
        <v>2344</v>
      </c>
      <c r="D850" s="53" t="s">
        <v>9</v>
      </c>
      <c r="E850" s="54">
        <v>100.91</v>
      </c>
      <c r="F850" s="54">
        <v>43.24</v>
      </c>
      <c r="G850" s="54">
        <v>144.15</v>
      </c>
      <c r="H850" s="31">
        <f t="shared" si="13"/>
        <v>9</v>
      </c>
    </row>
    <row r="851" spans="2:8" ht="30" hidden="1" x14ac:dyDescent="0.25">
      <c r="B851" s="51" t="s">
        <v>2345</v>
      </c>
      <c r="C851" s="52" t="s">
        <v>2346</v>
      </c>
      <c r="D851" s="53" t="s">
        <v>9</v>
      </c>
      <c r="E851" s="54">
        <v>110.15</v>
      </c>
      <c r="F851" s="54">
        <v>47.36</v>
      </c>
      <c r="G851" s="54">
        <v>157.51</v>
      </c>
      <c r="H851" s="31">
        <f t="shared" si="13"/>
        <v>9</v>
      </c>
    </row>
    <row r="852" spans="2:8" hidden="1" x14ac:dyDescent="0.25">
      <c r="B852" s="51" t="s">
        <v>2347</v>
      </c>
      <c r="C852" s="52" t="s">
        <v>2348</v>
      </c>
      <c r="D852" s="53" t="s">
        <v>9</v>
      </c>
      <c r="E852" s="54">
        <v>91.71</v>
      </c>
      <c r="F852" s="54">
        <v>49.41</v>
      </c>
      <c r="G852" s="54">
        <v>141.12</v>
      </c>
      <c r="H852" s="31">
        <f t="shared" si="13"/>
        <v>9</v>
      </c>
    </row>
    <row r="853" spans="2:8" hidden="1" x14ac:dyDescent="0.25">
      <c r="B853" s="51" t="s">
        <v>2349</v>
      </c>
      <c r="C853" s="52" t="s">
        <v>2350</v>
      </c>
      <c r="D853" s="53" t="s">
        <v>9</v>
      </c>
      <c r="E853" s="54">
        <v>69.16</v>
      </c>
      <c r="F853" s="54">
        <v>37.06</v>
      </c>
      <c r="G853" s="54">
        <v>106.22</v>
      </c>
      <c r="H853" s="31">
        <f t="shared" si="13"/>
        <v>9</v>
      </c>
    </row>
    <row r="854" spans="2:8" hidden="1" x14ac:dyDescent="0.25">
      <c r="B854" s="51" t="s">
        <v>2351</v>
      </c>
      <c r="C854" s="52" t="s">
        <v>2352</v>
      </c>
      <c r="D854" s="53" t="s">
        <v>9</v>
      </c>
      <c r="E854" s="54">
        <v>85.42</v>
      </c>
      <c r="F854" s="54">
        <v>26.77</v>
      </c>
      <c r="G854" s="54">
        <v>112.19</v>
      </c>
      <c r="H854" s="31">
        <f t="shared" si="13"/>
        <v>9</v>
      </c>
    </row>
    <row r="855" spans="2:8" ht="30" hidden="1" x14ac:dyDescent="0.25">
      <c r="B855" s="51" t="s">
        <v>2353</v>
      </c>
      <c r="C855" s="52" t="s">
        <v>2354</v>
      </c>
      <c r="D855" s="53" t="s">
        <v>9</v>
      </c>
      <c r="E855" s="54">
        <v>25.99</v>
      </c>
      <c r="F855" s="54">
        <v>5.25</v>
      </c>
      <c r="G855" s="54">
        <v>31.24</v>
      </c>
      <c r="H855" s="31">
        <f t="shared" si="13"/>
        <v>9</v>
      </c>
    </row>
    <row r="856" spans="2:8" hidden="1" x14ac:dyDescent="0.25">
      <c r="B856" s="51" t="s">
        <v>2355</v>
      </c>
      <c r="C856" s="52" t="s">
        <v>2356</v>
      </c>
      <c r="D856" s="53" t="s">
        <v>9</v>
      </c>
      <c r="E856" s="54">
        <v>16.25</v>
      </c>
      <c r="F856" s="54">
        <v>5.25</v>
      </c>
      <c r="G856" s="54">
        <v>21.5</v>
      </c>
      <c r="H856" s="31">
        <f t="shared" si="13"/>
        <v>9</v>
      </c>
    </row>
    <row r="857" spans="2:8" hidden="1" x14ac:dyDescent="0.25">
      <c r="B857" s="51" t="s">
        <v>2357</v>
      </c>
      <c r="C857" s="52" t="s">
        <v>2358</v>
      </c>
      <c r="D857" s="53"/>
      <c r="E857" s="54"/>
      <c r="F857" s="54"/>
      <c r="G857" s="54"/>
      <c r="H857" s="31">
        <f t="shared" si="13"/>
        <v>5</v>
      </c>
    </row>
    <row r="858" spans="2:8" ht="30" hidden="1" x14ac:dyDescent="0.25">
      <c r="B858" s="51" t="s">
        <v>483</v>
      </c>
      <c r="C858" s="52" t="s">
        <v>484</v>
      </c>
      <c r="D858" s="53" t="s">
        <v>122</v>
      </c>
      <c r="E858" s="54">
        <v>26.85</v>
      </c>
      <c r="F858" s="54"/>
      <c r="G858" s="54">
        <v>26.85</v>
      </c>
      <c r="H858" s="31">
        <f t="shared" si="13"/>
        <v>9</v>
      </c>
    </row>
    <row r="859" spans="2:8" hidden="1" x14ac:dyDescent="0.25">
      <c r="B859" s="51" t="s">
        <v>2359</v>
      </c>
      <c r="C859" s="52" t="s">
        <v>2360</v>
      </c>
      <c r="D859" s="53" t="s">
        <v>122</v>
      </c>
      <c r="E859" s="54"/>
      <c r="F859" s="54">
        <v>5.28</v>
      </c>
      <c r="G859" s="54">
        <v>5.28</v>
      </c>
      <c r="H859" s="31">
        <f t="shared" si="13"/>
        <v>9</v>
      </c>
    </row>
    <row r="860" spans="2:8" ht="30" hidden="1" x14ac:dyDescent="0.25">
      <c r="B860" s="51" t="s">
        <v>2361</v>
      </c>
      <c r="C860" s="52" t="s">
        <v>2362</v>
      </c>
      <c r="D860" s="53" t="s">
        <v>122</v>
      </c>
      <c r="E860" s="54">
        <v>27.3</v>
      </c>
      <c r="F860" s="54"/>
      <c r="G860" s="54">
        <v>27.3</v>
      </c>
      <c r="H860" s="31">
        <f t="shared" si="13"/>
        <v>9</v>
      </c>
    </row>
    <row r="861" spans="2:8" ht="30" hidden="1" x14ac:dyDescent="0.25">
      <c r="B861" s="51" t="s">
        <v>2363</v>
      </c>
      <c r="C861" s="52" t="s">
        <v>2364</v>
      </c>
      <c r="D861" s="53" t="s">
        <v>122</v>
      </c>
      <c r="E861" s="54">
        <v>29.87</v>
      </c>
      <c r="F861" s="54"/>
      <c r="G861" s="54">
        <v>29.87</v>
      </c>
      <c r="H861" s="31">
        <f t="shared" si="13"/>
        <v>9</v>
      </c>
    </row>
    <row r="862" spans="2:8" ht="30" hidden="1" x14ac:dyDescent="0.25">
      <c r="B862" s="51" t="s">
        <v>2365</v>
      </c>
      <c r="C862" s="52" t="s">
        <v>2366</v>
      </c>
      <c r="D862" s="53" t="s">
        <v>122</v>
      </c>
      <c r="E862" s="54">
        <v>32.130000000000003</v>
      </c>
      <c r="F862" s="54"/>
      <c r="G862" s="54">
        <v>32.130000000000003</v>
      </c>
      <c r="H862" s="31">
        <f t="shared" si="13"/>
        <v>9</v>
      </c>
    </row>
    <row r="863" spans="2:8" ht="30" hidden="1" x14ac:dyDescent="0.25">
      <c r="B863" s="51" t="s">
        <v>2367</v>
      </c>
      <c r="C863" s="52" t="s">
        <v>2368</v>
      </c>
      <c r="D863" s="53" t="s">
        <v>122</v>
      </c>
      <c r="E863" s="54">
        <v>10.94</v>
      </c>
      <c r="F863" s="54">
        <v>5.28</v>
      </c>
      <c r="G863" s="54">
        <v>16.22</v>
      </c>
      <c r="H863" s="31">
        <f t="shared" si="13"/>
        <v>9</v>
      </c>
    </row>
    <row r="864" spans="2:8" hidden="1" x14ac:dyDescent="0.25">
      <c r="B864" s="51" t="s">
        <v>2369</v>
      </c>
      <c r="C864" s="52" t="s">
        <v>2370</v>
      </c>
      <c r="D864" s="53"/>
      <c r="E864" s="54"/>
      <c r="F864" s="54"/>
      <c r="G864" s="54"/>
      <c r="H864" s="31">
        <f t="shared" si="13"/>
        <v>5</v>
      </c>
    </row>
    <row r="865" spans="2:8" ht="30" hidden="1" x14ac:dyDescent="0.25">
      <c r="B865" s="51" t="s">
        <v>2371</v>
      </c>
      <c r="C865" s="52" t="s">
        <v>2372</v>
      </c>
      <c r="D865" s="53" t="s">
        <v>21</v>
      </c>
      <c r="E865" s="54">
        <v>2559.6799999999998</v>
      </c>
      <c r="F865" s="54">
        <v>792.39</v>
      </c>
      <c r="G865" s="54">
        <v>3352.07</v>
      </c>
      <c r="H865" s="31">
        <f t="shared" si="13"/>
        <v>9</v>
      </c>
    </row>
    <row r="866" spans="2:8" hidden="1" x14ac:dyDescent="0.25">
      <c r="B866" s="51" t="s">
        <v>2373</v>
      </c>
      <c r="C866" s="52" t="s">
        <v>2374</v>
      </c>
      <c r="D866" s="53" t="s">
        <v>21</v>
      </c>
      <c r="E866" s="54">
        <v>2477.64</v>
      </c>
      <c r="F866" s="54">
        <v>874.25</v>
      </c>
      <c r="G866" s="54">
        <v>3351.89</v>
      </c>
      <c r="H866" s="31">
        <f t="shared" si="13"/>
        <v>9</v>
      </c>
    </row>
    <row r="867" spans="2:8" ht="30" hidden="1" x14ac:dyDescent="0.25">
      <c r="B867" s="51" t="s">
        <v>2375</v>
      </c>
      <c r="C867" s="52" t="s">
        <v>2376</v>
      </c>
      <c r="D867" s="53" t="s">
        <v>21</v>
      </c>
      <c r="E867" s="54">
        <v>2293.33</v>
      </c>
      <c r="F867" s="54">
        <v>753.35</v>
      </c>
      <c r="G867" s="54">
        <v>3046.68</v>
      </c>
      <c r="H867" s="31">
        <f t="shared" si="13"/>
        <v>9</v>
      </c>
    </row>
    <row r="868" spans="2:8" ht="30" hidden="1" x14ac:dyDescent="0.25">
      <c r="B868" s="51" t="s">
        <v>2377</v>
      </c>
      <c r="C868" s="52" t="s">
        <v>2378</v>
      </c>
      <c r="D868" s="53" t="s">
        <v>21</v>
      </c>
      <c r="E868" s="54">
        <v>2015.12</v>
      </c>
      <c r="F868" s="54">
        <v>745.73</v>
      </c>
      <c r="G868" s="54">
        <v>2760.85</v>
      </c>
      <c r="H868" s="31">
        <f t="shared" si="13"/>
        <v>9</v>
      </c>
    </row>
    <row r="869" spans="2:8" hidden="1" x14ac:dyDescent="0.25">
      <c r="B869" s="51" t="s">
        <v>2379</v>
      </c>
      <c r="C869" s="52" t="s">
        <v>2380</v>
      </c>
      <c r="D869" s="53" t="s">
        <v>21</v>
      </c>
      <c r="E869" s="54">
        <v>2251.2399999999998</v>
      </c>
      <c r="F869" s="54">
        <v>799.05</v>
      </c>
      <c r="G869" s="54">
        <v>3050.29</v>
      </c>
      <c r="H869" s="31">
        <f t="shared" si="13"/>
        <v>9</v>
      </c>
    </row>
    <row r="870" spans="2:8" hidden="1" x14ac:dyDescent="0.25">
      <c r="B870" s="51" t="s">
        <v>2381</v>
      </c>
      <c r="C870" s="52" t="s">
        <v>2382</v>
      </c>
      <c r="D870" s="53"/>
      <c r="E870" s="54"/>
      <c r="F870" s="54"/>
      <c r="G870" s="54"/>
      <c r="H870" s="31">
        <f t="shared" si="13"/>
        <v>5</v>
      </c>
    </row>
    <row r="871" spans="2:8" hidden="1" x14ac:dyDescent="0.25">
      <c r="B871" s="51" t="s">
        <v>2383</v>
      </c>
      <c r="C871" s="52" t="s">
        <v>2384</v>
      </c>
      <c r="D871" s="53" t="s">
        <v>21</v>
      </c>
      <c r="E871" s="54">
        <v>4270.9399999999996</v>
      </c>
      <c r="F871" s="54">
        <v>1235.4000000000001</v>
      </c>
      <c r="G871" s="54">
        <v>5506.34</v>
      </c>
      <c r="H871" s="31">
        <f t="shared" si="13"/>
        <v>9</v>
      </c>
    </row>
    <row r="872" spans="2:8" ht="30" hidden="1" x14ac:dyDescent="0.25">
      <c r="B872" s="51" t="s">
        <v>2385</v>
      </c>
      <c r="C872" s="52" t="s">
        <v>2386</v>
      </c>
      <c r="D872" s="53" t="s">
        <v>38</v>
      </c>
      <c r="E872" s="54">
        <v>0.11</v>
      </c>
      <c r="F872" s="54">
        <v>5.77</v>
      </c>
      <c r="G872" s="54">
        <v>5.88</v>
      </c>
      <c r="H872" s="31">
        <f t="shared" si="13"/>
        <v>9</v>
      </c>
    </row>
    <row r="873" spans="2:8" ht="30" hidden="1" x14ac:dyDescent="0.25">
      <c r="B873" s="51" t="s">
        <v>2387</v>
      </c>
      <c r="C873" s="52" t="s">
        <v>2388</v>
      </c>
      <c r="D873" s="53" t="s">
        <v>38</v>
      </c>
      <c r="E873" s="54">
        <v>0.28999999999999998</v>
      </c>
      <c r="F873" s="54">
        <v>15.24</v>
      </c>
      <c r="G873" s="54">
        <v>15.53</v>
      </c>
      <c r="H873" s="31">
        <f t="shared" si="13"/>
        <v>9</v>
      </c>
    </row>
    <row r="874" spans="2:8" hidden="1" x14ac:dyDescent="0.25">
      <c r="B874" s="51" t="s">
        <v>2389</v>
      </c>
      <c r="C874" s="52" t="s">
        <v>2390</v>
      </c>
      <c r="D874" s="53"/>
      <c r="E874" s="54"/>
      <c r="F874" s="54"/>
      <c r="G874" s="54"/>
      <c r="H874" s="31">
        <f t="shared" si="13"/>
        <v>2</v>
      </c>
    </row>
    <row r="875" spans="2:8" hidden="1" x14ac:dyDescent="0.25">
      <c r="B875" s="51" t="s">
        <v>2391</v>
      </c>
      <c r="C875" s="52" t="s">
        <v>2392</v>
      </c>
      <c r="D875" s="53"/>
      <c r="E875" s="54"/>
      <c r="F875" s="54"/>
      <c r="G875" s="54"/>
      <c r="H875" s="31">
        <f t="shared" si="13"/>
        <v>5</v>
      </c>
    </row>
    <row r="876" spans="2:8" hidden="1" x14ac:dyDescent="0.25">
      <c r="B876" s="51" t="s">
        <v>2393</v>
      </c>
      <c r="C876" s="52" t="s">
        <v>2394</v>
      </c>
      <c r="D876" s="53" t="s">
        <v>9</v>
      </c>
      <c r="E876" s="54">
        <v>44.32</v>
      </c>
      <c r="F876" s="54">
        <v>29.88</v>
      </c>
      <c r="G876" s="54">
        <v>74.2</v>
      </c>
      <c r="H876" s="31">
        <f t="shared" si="13"/>
        <v>9</v>
      </c>
    </row>
    <row r="877" spans="2:8" hidden="1" x14ac:dyDescent="0.25">
      <c r="B877" s="51" t="s">
        <v>2395</v>
      </c>
      <c r="C877" s="52" t="s">
        <v>2396</v>
      </c>
      <c r="D877" s="53" t="s">
        <v>9</v>
      </c>
      <c r="E877" s="54">
        <v>60.64</v>
      </c>
      <c r="F877" s="54">
        <v>29.88</v>
      </c>
      <c r="G877" s="54">
        <v>90.52</v>
      </c>
      <c r="H877" s="31">
        <f t="shared" si="13"/>
        <v>9</v>
      </c>
    </row>
    <row r="878" spans="2:8" hidden="1" x14ac:dyDescent="0.25">
      <c r="B878" s="51" t="s">
        <v>2397</v>
      </c>
      <c r="C878" s="52" t="s">
        <v>2398</v>
      </c>
      <c r="D878" s="53" t="s">
        <v>9</v>
      </c>
      <c r="E878" s="54">
        <v>36.159999999999997</v>
      </c>
      <c r="F878" s="54">
        <v>29.88</v>
      </c>
      <c r="G878" s="54">
        <v>66.040000000000006</v>
      </c>
      <c r="H878" s="31">
        <f t="shared" si="13"/>
        <v>9</v>
      </c>
    </row>
    <row r="879" spans="2:8" hidden="1" x14ac:dyDescent="0.25">
      <c r="B879" s="51" t="s">
        <v>540</v>
      </c>
      <c r="C879" s="52" t="s">
        <v>2399</v>
      </c>
      <c r="D879" s="53" t="s">
        <v>9</v>
      </c>
      <c r="E879" s="54">
        <v>85.32</v>
      </c>
      <c r="F879" s="54">
        <v>44.82</v>
      </c>
      <c r="G879" s="54">
        <v>130.13999999999999</v>
      </c>
      <c r="H879" s="31">
        <f t="shared" si="13"/>
        <v>9</v>
      </c>
    </row>
    <row r="880" spans="2:8" hidden="1" x14ac:dyDescent="0.25">
      <c r="B880" s="51" t="s">
        <v>2400</v>
      </c>
      <c r="C880" s="52" t="s">
        <v>2401</v>
      </c>
      <c r="D880" s="53" t="s">
        <v>9</v>
      </c>
      <c r="E880" s="54">
        <v>100.17</v>
      </c>
      <c r="F880" s="54">
        <v>44.82</v>
      </c>
      <c r="G880" s="54">
        <v>144.99</v>
      </c>
      <c r="H880" s="31">
        <f t="shared" si="13"/>
        <v>9</v>
      </c>
    </row>
    <row r="881" spans="2:8" hidden="1" x14ac:dyDescent="0.25">
      <c r="B881" s="51" t="s">
        <v>2402</v>
      </c>
      <c r="C881" s="52" t="s">
        <v>2403</v>
      </c>
      <c r="D881" s="53" t="s">
        <v>38</v>
      </c>
      <c r="E881" s="54">
        <v>0.98</v>
      </c>
      <c r="F881" s="54">
        <v>13.18</v>
      </c>
      <c r="G881" s="54">
        <v>14.16</v>
      </c>
      <c r="H881" s="31">
        <f t="shared" si="13"/>
        <v>9</v>
      </c>
    </row>
    <row r="882" spans="2:8" ht="30" hidden="1" x14ac:dyDescent="0.25">
      <c r="B882" s="51" t="s">
        <v>2404</v>
      </c>
      <c r="C882" s="52" t="s">
        <v>2405</v>
      </c>
      <c r="D882" s="53" t="s">
        <v>38</v>
      </c>
      <c r="E882" s="54">
        <v>13.45</v>
      </c>
      <c r="F882" s="54">
        <v>16.47</v>
      </c>
      <c r="G882" s="54">
        <v>29.92</v>
      </c>
      <c r="H882" s="31">
        <f t="shared" si="13"/>
        <v>9</v>
      </c>
    </row>
    <row r="883" spans="2:8" hidden="1" x14ac:dyDescent="0.25">
      <c r="B883" s="51" t="s">
        <v>2406</v>
      </c>
      <c r="C883" s="52" t="s">
        <v>2407</v>
      </c>
      <c r="D883" s="53" t="s">
        <v>38</v>
      </c>
      <c r="E883" s="54">
        <v>21.08</v>
      </c>
      <c r="F883" s="54">
        <v>16.47</v>
      </c>
      <c r="G883" s="54">
        <v>37.549999999999997</v>
      </c>
      <c r="H883" s="31">
        <f t="shared" si="13"/>
        <v>9</v>
      </c>
    </row>
    <row r="884" spans="2:8" hidden="1" x14ac:dyDescent="0.25">
      <c r="B884" s="51" t="s">
        <v>2408</v>
      </c>
      <c r="C884" s="52" t="s">
        <v>2409</v>
      </c>
      <c r="D884" s="53"/>
      <c r="E884" s="54"/>
      <c r="F884" s="54"/>
      <c r="G884" s="54"/>
      <c r="H884" s="31">
        <f t="shared" si="13"/>
        <v>5</v>
      </c>
    </row>
    <row r="885" spans="2:8" ht="30" hidden="1" x14ac:dyDescent="0.25">
      <c r="B885" s="51" t="s">
        <v>2410</v>
      </c>
      <c r="C885" s="52" t="s">
        <v>2411</v>
      </c>
      <c r="D885" s="53" t="s">
        <v>9</v>
      </c>
      <c r="E885" s="54">
        <v>40.24</v>
      </c>
      <c r="F885" s="54">
        <v>16.47</v>
      </c>
      <c r="G885" s="54">
        <v>56.71</v>
      </c>
      <c r="H885" s="31">
        <f t="shared" si="13"/>
        <v>9</v>
      </c>
    </row>
    <row r="886" spans="2:8" ht="30" hidden="1" x14ac:dyDescent="0.25">
      <c r="B886" s="51" t="s">
        <v>541</v>
      </c>
      <c r="C886" s="52" t="s">
        <v>2412</v>
      </c>
      <c r="D886" s="53" t="s">
        <v>9</v>
      </c>
      <c r="E886" s="54">
        <v>62.5</v>
      </c>
      <c r="F886" s="54">
        <v>16.47</v>
      </c>
      <c r="G886" s="54">
        <v>78.97</v>
      </c>
      <c r="H886" s="31">
        <f t="shared" si="13"/>
        <v>9</v>
      </c>
    </row>
    <row r="887" spans="2:8" ht="30" hidden="1" x14ac:dyDescent="0.25">
      <c r="B887" s="51" t="s">
        <v>2413</v>
      </c>
      <c r="C887" s="52" t="s">
        <v>2414</v>
      </c>
      <c r="D887" s="53" t="s">
        <v>9</v>
      </c>
      <c r="E887" s="54">
        <v>150.29</v>
      </c>
      <c r="F887" s="54">
        <v>16.47</v>
      </c>
      <c r="G887" s="54">
        <v>166.76</v>
      </c>
      <c r="H887" s="31">
        <f t="shared" si="13"/>
        <v>9</v>
      </c>
    </row>
    <row r="888" spans="2:8" ht="30" hidden="1" x14ac:dyDescent="0.25">
      <c r="B888" s="51" t="s">
        <v>2415</v>
      </c>
      <c r="C888" s="52" t="s">
        <v>2416</v>
      </c>
      <c r="D888" s="53" t="s">
        <v>9</v>
      </c>
      <c r="E888" s="54">
        <v>162.02000000000001</v>
      </c>
      <c r="F888" s="54">
        <v>16.47</v>
      </c>
      <c r="G888" s="54">
        <v>178.49</v>
      </c>
      <c r="H888" s="31">
        <f t="shared" si="13"/>
        <v>9</v>
      </c>
    </row>
    <row r="889" spans="2:8" ht="30" hidden="1" x14ac:dyDescent="0.25">
      <c r="B889" s="51" t="s">
        <v>2417</v>
      </c>
      <c r="C889" s="52" t="s">
        <v>2418</v>
      </c>
      <c r="D889" s="53" t="s">
        <v>38</v>
      </c>
      <c r="E889" s="54">
        <v>84.49</v>
      </c>
      <c r="F889" s="54">
        <v>8.23</v>
      </c>
      <c r="G889" s="54">
        <v>92.72</v>
      </c>
      <c r="H889" s="31">
        <f t="shared" si="13"/>
        <v>9</v>
      </c>
    </row>
    <row r="890" spans="2:8" ht="30" hidden="1" x14ac:dyDescent="0.25">
      <c r="B890" s="51" t="s">
        <v>2419</v>
      </c>
      <c r="C890" s="52" t="s">
        <v>2420</v>
      </c>
      <c r="D890" s="53" t="s">
        <v>38</v>
      </c>
      <c r="E890" s="54">
        <v>78.790000000000006</v>
      </c>
      <c r="F890" s="54">
        <v>8.23</v>
      </c>
      <c r="G890" s="54">
        <v>87.02</v>
      </c>
      <c r="H890" s="31">
        <f t="shared" si="13"/>
        <v>9</v>
      </c>
    </row>
    <row r="891" spans="2:8" ht="30" hidden="1" x14ac:dyDescent="0.25">
      <c r="B891" s="51" t="s">
        <v>2421</v>
      </c>
      <c r="C891" s="52" t="s">
        <v>2422</v>
      </c>
      <c r="D891" s="53" t="s">
        <v>38</v>
      </c>
      <c r="E891" s="54">
        <v>109.25</v>
      </c>
      <c r="F891" s="54">
        <v>8.23</v>
      </c>
      <c r="G891" s="54">
        <v>117.48</v>
      </c>
      <c r="H891" s="31">
        <f t="shared" si="13"/>
        <v>9</v>
      </c>
    </row>
    <row r="892" spans="2:8" ht="30" hidden="1" x14ac:dyDescent="0.25">
      <c r="B892" s="51" t="s">
        <v>2423</v>
      </c>
      <c r="C892" s="52" t="s">
        <v>2424</v>
      </c>
      <c r="D892" s="53" t="s">
        <v>38</v>
      </c>
      <c r="E892" s="54">
        <v>169.47</v>
      </c>
      <c r="F892" s="54">
        <v>8.23</v>
      </c>
      <c r="G892" s="54">
        <v>177.7</v>
      </c>
      <c r="H892" s="31">
        <f t="shared" si="13"/>
        <v>9</v>
      </c>
    </row>
    <row r="893" spans="2:8" ht="30" hidden="1" x14ac:dyDescent="0.25">
      <c r="B893" s="51" t="s">
        <v>2425</v>
      </c>
      <c r="C893" s="52" t="s">
        <v>2426</v>
      </c>
      <c r="D893" s="53" t="s">
        <v>38</v>
      </c>
      <c r="E893" s="54">
        <v>55.09</v>
      </c>
      <c r="F893" s="54">
        <v>8.23</v>
      </c>
      <c r="G893" s="54">
        <v>63.32</v>
      </c>
      <c r="H893" s="31">
        <f t="shared" si="13"/>
        <v>9</v>
      </c>
    </row>
    <row r="894" spans="2:8" ht="30" hidden="1" x14ac:dyDescent="0.25">
      <c r="B894" s="51" t="s">
        <v>2427</v>
      </c>
      <c r="C894" s="52" t="s">
        <v>2428</v>
      </c>
      <c r="D894" s="53" t="s">
        <v>38</v>
      </c>
      <c r="E894" s="54">
        <v>105.34</v>
      </c>
      <c r="F894" s="54">
        <v>8.23</v>
      </c>
      <c r="G894" s="54">
        <v>113.57</v>
      </c>
      <c r="H894" s="31">
        <f t="shared" si="13"/>
        <v>9</v>
      </c>
    </row>
    <row r="895" spans="2:8" ht="30" hidden="1" x14ac:dyDescent="0.25">
      <c r="B895" s="51" t="s">
        <v>2429</v>
      </c>
      <c r="C895" s="52" t="s">
        <v>2430</v>
      </c>
      <c r="D895" s="53" t="s">
        <v>38</v>
      </c>
      <c r="E895" s="54">
        <v>70.69</v>
      </c>
      <c r="F895" s="54">
        <v>8.23</v>
      </c>
      <c r="G895" s="54">
        <v>78.92</v>
      </c>
      <c r="H895" s="31">
        <f t="shared" si="13"/>
        <v>9</v>
      </c>
    </row>
    <row r="896" spans="2:8" hidden="1" x14ac:dyDescent="0.25">
      <c r="B896" s="51" t="s">
        <v>415</v>
      </c>
      <c r="C896" s="52" t="s">
        <v>2431</v>
      </c>
      <c r="D896" s="53"/>
      <c r="E896" s="54"/>
      <c r="F896" s="54"/>
      <c r="G896" s="54"/>
      <c r="H896" s="31">
        <f t="shared" si="13"/>
        <v>5</v>
      </c>
    </row>
    <row r="897" spans="2:8" ht="30" hidden="1" x14ac:dyDescent="0.25">
      <c r="B897" s="51" t="s">
        <v>2432</v>
      </c>
      <c r="C897" s="52" t="s">
        <v>2433</v>
      </c>
      <c r="D897" s="53" t="s">
        <v>9</v>
      </c>
      <c r="E897" s="54">
        <v>80.08</v>
      </c>
      <c r="F897" s="54">
        <v>26.77</v>
      </c>
      <c r="G897" s="54">
        <v>106.85</v>
      </c>
      <c r="H897" s="31">
        <f t="shared" si="13"/>
        <v>9</v>
      </c>
    </row>
    <row r="898" spans="2:8" hidden="1" x14ac:dyDescent="0.25">
      <c r="B898" s="51" t="s">
        <v>2434</v>
      </c>
      <c r="C898" s="52" t="s">
        <v>2435</v>
      </c>
      <c r="D898" s="53" t="s">
        <v>38</v>
      </c>
      <c r="E898" s="54">
        <v>105.26</v>
      </c>
      <c r="F898" s="54">
        <v>9.06</v>
      </c>
      <c r="G898" s="54">
        <v>114.32</v>
      </c>
      <c r="H898" s="31">
        <f t="shared" si="13"/>
        <v>9</v>
      </c>
    </row>
    <row r="899" spans="2:8" hidden="1" x14ac:dyDescent="0.25">
      <c r="B899" s="51" t="s">
        <v>417</v>
      </c>
      <c r="C899" s="52" t="s">
        <v>2436</v>
      </c>
      <c r="D899" s="53"/>
      <c r="E899" s="54"/>
      <c r="F899" s="54"/>
      <c r="G899" s="54"/>
      <c r="H899" s="31">
        <f t="shared" si="13"/>
        <v>5</v>
      </c>
    </row>
    <row r="900" spans="2:8" ht="30" hidden="1" x14ac:dyDescent="0.25">
      <c r="B900" s="51" t="s">
        <v>2437</v>
      </c>
      <c r="C900" s="52" t="s">
        <v>2438</v>
      </c>
      <c r="D900" s="53" t="s">
        <v>9</v>
      </c>
      <c r="E900" s="54">
        <v>85.28</v>
      </c>
      <c r="F900" s="54">
        <v>16.47</v>
      </c>
      <c r="G900" s="54">
        <v>101.75</v>
      </c>
      <c r="H900" s="31">
        <f t="shared" si="13"/>
        <v>9</v>
      </c>
    </row>
    <row r="901" spans="2:8" ht="45" hidden="1" x14ac:dyDescent="0.25">
      <c r="B901" s="51" t="s">
        <v>2439</v>
      </c>
      <c r="C901" s="52" t="s">
        <v>2440</v>
      </c>
      <c r="D901" s="53" t="s">
        <v>9</v>
      </c>
      <c r="E901" s="54">
        <v>154.57</v>
      </c>
      <c r="F901" s="54">
        <v>16.47</v>
      </c>
      <c r="G901" s="54">
        <v>171.04</v>
      </c>
      <c r="H901" s="31">
        <f t="shared" si="13"/>
        <v>9</v>
      </c>
    </row>
    <row r="902" spans="2:8" ht="45" hidden="1" x14ac:dyDescent="0.25">
      <c r="B902" s="51" t="s">
        <v>2441</v>
      </c>
      <c r="C902" s="52" t="s">
        <v>2442</v>
      </c>
      <c r="D902" s="53" t="s">
        <v>9</v>
      </c>
      <c r="E902" s="54">
        <v>160.47999999999999</v>
      </c>
      <c r="F902" s="54">
        <v>16.47</v>
      </c>
      <c r="G902" s="54">
        <v>176.95</v>
      </c>
      <c r="H902" s="31">
        <f t="shared" si="13"/>
        <v>9</v>
      </c>
    </row>
    <row r="903" spans="2:8" ht="45" hidden="1" x14ac:dyDescent="0.25">
      <c r="B903" s="51" t="s">
        <v>2443</v>
      </c>
      <c r="C903" s="52" t="s">
        <v>2444</v>
      </c>
      <c r="D903" s="53" t="s">
        <v>9</v>
      </c>
      <c r="E903" s="54">
        <v>81.849999999999994</v>
      </c>
      <c r="F903" s="54">
        <v>16.47</v>
      </c>
      <c r="G903" s="54">
        <v>98.32</v>
      </c>
      <c r="H903" s="31">
        <f t="shared" si="13"/>
        <v>9</v>
      </c>
    </row>
    <row r="904" spans="2:8" ht="30" hidden="1" x14ac:dyDescent="0.25">
      <c r="B904" s="51" t="s">
        <v>2445</v>
      </c>
      <c r="C904" s="52" t="s">
        <v>2446</v>
      </c>
      <c r="D904" s="53" t="s">
        <v>38</v>
      </c>
      <c r="E904" s="54">
        <v>66.709999999999994</v>
      </c>
      <c r="F904" s="54">
        <v>8.23</v>
      </c>
      <c r="G904" s="54">
        <v>74.94</v>
      </c>
      <c r="H904" s="31">
        <f t="shared" si="13"/>
        <v>9</v>
      </c>
    </row>
    <row r="905" spans="2:8" ht="30" hidden="1" x14ac:dyDescent="0.25">
      <c r="B905" s="51" t="s">
        <v>2447</v>
      </c>
      <c r="C905" s="52" t="s">
        <v>2448</v>
      </c>
      <c r="D905" s="53" t="s">
        <v>38</v>
      </c>
      <c r="E905" s="54">
        <v>79.650000000000006</v>
      </c>
      <c r="F905" s="54">
        <v>8.23</v>
      </c>
      <c r="G905" s="54">
        <v>87.88</v>
      </c>
      <c r="H905" s="31">
        <f t="shared" si="13"/>
        <v>9</v>
      </c>
    </row>
    <row r="906" spans="2:8" hidden="1" x14ac:dyDescent="0.25">
      <c r="B906" s="51" t="s">
        <v>2449</v>
      </c>
      <c r="C906" s="52" t="s">
        <v>2450</v>
      </c>
      <c r="D906" s="53"/>
      <c r="E906" s="54"/>
      <c r="F906" s="54"/>
      <c r="G906" s="54"/>
      <c r="H906" s="31">
        <f t="shared" ref="H906:H969" si="14">LEN(B906)</f>
        <v>5</v>
      </c>
    </row>
    <row r="907" spans="2:8" ht="45" hidden="1" x14ac:dyDescent="0.25">
      <c r="B907" s="51" t="s">
        <v>2451</v>
      </c>
      <c r="C907" s="52" t="s">
        <v>2452</v>
      </c>
      <c r="D907" s="53" t="s">
        <v>9</v>
      </c>
      <c r="E907" s="54">
        <v>236.51</v>
      </c>
      <c r="F907" s="54">
        <v>41.43</v>
      </c>
      <c r="G907" s="54">
        <v>277.94</v>
      </c>
      <c r="H907" s="31">
        <f t="shared" si="14"/>
        <v>9</v>
      </c>
    </row>
    <row r="908" spans="2:8" ht="45" hidden="1" x14ac:dyDescent="0.25">
      <c r="B908" s="51" t="s">
        <v>2453</v>
      </c>
      <c r="C908" s="52" t="s">
        <v>2454</v>
      </c>
      <c r="D908" s="53" t="s">
        <v>9</v>
      </c>
      <c r="E908" s="54">
        <v>161.69999999999999</v>
      </c>
      <c r="F908" s="54">
        <v>17.920000000000002</v>
      </c>
      <c r="G908" s="54">
        <v>179.62</v>
      </c>
      <c r="H908" s="31">
        <f t="shared" si="14"/>
        <v>9</v>
      </c>
    </row>
    <row r="909" spans="2:8" ht="45" hidden="1" x14ac:dyDescent="0.25">
      <c r="B909" s="51" t="s">
        <v>2455</v>
      </c>
      <c r="C909" s="52" t="s">
        <v>2456</v>
      </c>
      <c r="D909" s="53" t="s">
        <v>9</v>
      </c>
      <c r="E909" s="54">
        <v>133.1</v>
      </c>
      <c r="F909" s="54">
        <v>17.920000000000002</v>
      </c>
      <c r="G909" s="54">
        <v>151.02000000000001</v>
      </c>
      <c r="H909" s="31">
        <f t="shared" si="14"/>
        <v>9</v>
      </c>
    </row>
    <row r="910" spans="2:8" ht="30" hidden="1" x14ac:dyDescent="0.25">
      <c r="B910" s="51" t="s">
        <v>2457</v>
      </c>
      <c r="C910" s="52" t="s">
        <v>2458</v>
      </c>
      <c r="D910" s="53" t="s">
        <v>9</v>
      </c>
      <c r="E910" s="54">
        <v>125.16</v>
      </c>
      <c r="F910" s="54">
        <v>16.47</v>
      </c>
      <c r="G910" s="54">
        <v>141.63</v>
      </c>
      <c r="H910" s="31">
        <f t="shared" si="14"/>
        <v>9</v>
      </c>
    </row>
    <row r="911" spans="2:8" hidden="1" x14ac:dyDescent="0.25">
      <c r="B911" s="51" t="s">
        <v>2459</v>
      </c>
      <c r="C911" s="52" t="s">
        <v>2460</v>
      </c>
      <c r="D911" s="53"/>
      <c r="E911" s="54"/>
      <c r="F911" s="54"/>
      <c r="G911" s="54"/>
      <c r="H911" s="31">
        <f t="shared" si="14"/>
        <v>5</v>
      </c>
    </row>
    <row r="912" spans="2:8" hidden="1" x14ac:dyDescent="0.25">
      <c r="B912" s="51" t="s">
        <v>2461</v>
      </c>
      <c r="C912" s="52" t="s">
        <v>2462</v>
      </c>
      <c r="D912" s="53" t="s">
        <v>9</v>
      </c>
      <c r="E912" s="54">
        <v>72.75</v>
      </c>
      <c r="F912" s="54">
        <v>16.47</v>
      </c>
      <c r="G912" s="54">
        <v>89.22</v>
      </c>
      <c r="H912" s="31">
        <f t="shared" si="14"/>
        <v>9</v>
      </c>
    </row>
    <row r="913" spans="2:8" ht="30" hidden="1" x14ac:dyDescent="0.25">
      <c r="B913" s="51" t="s">
        <v>2463</v>
      </c>
      <c r="C913" s="52" t="s">
        <v>2464</v>
      </c>
      <c r="D913" s="53" t="s">
        <v>9</v>
      </c>
      <c r="E913" s="54">
        <v>122.47</v>
      </c>
      <c r="F913" s="54">
        <v>16.47</v>
      </c>
      <c r="G913" s="54">
        <v>138.94</v>
      </c>
      <c r="H913" s="31">
        <f t="shared" si="14"/>
        <v>9</v>
      </c>
    </row>
    <row r="914" spans="2:8" hidden="1" x14ac:dyDescent="0.25">
      <c r="B914" s="51" t="s">
        <v>2465</v>
      </c>
      <c r="C914" s="52" t="s">
        <v>2466</v>
      </c>
      <c r="D914" s="53" t="s">
        <v>38</v>
      </c>
      <c r="E914" s="54">
        <v>159.71</v>
      </c>
      <c r="F914" s="54">
        <v>8.23</v>
      </c>
      <c r="G914" s="54">
        <v>167.94</v>
      </c>
      <c r="H914" s="31">
        <f t="shared" si="14"/>
        <v>9</v>
      </c>
    </row>
    <row r="915" spans="2:8" hidden="1" x14ac:dyDescent="0.25">
      <c r="B915" s="51" t="s">
        <v>2467</v>
      </c>
      <c r="C915" s="52" t="s">
        <v>2468</v>
      </c>
      <c r="D915" s="53"/>
      <c r="E915" s="54"/>
      <c r="F915" s="54"/>
      <c r="G915" s="54"/>
      <c r="H915" s="31">
        <f t="shared" si="14"/>
        <v>5</v>
      </c>
    </row>
    <row r="916" spans="2:8" hidden="1" x14ac:dyDescent="0.25">
      <c r="B916" s="51" t="s">
        <v>2469</v>
      </c>
      <c r="C916" s="52" t="s">
        <v>2470</v>
      </c>
      <c r="D916" s="53" t="s">
        <v>78</v>
      </c>
      <c r="E916" s="54">
        <v>68.97</v>
      </c>
      <c r="F916" s="54">
        <v>4.12</v>
      </c>
      <c r="G916" s="54">
        <v>73.09</v>
      </c>
      <c r="H916" s="31">
        <f t="shared" si="14"/>
        <v>9</v>
      </c>
    </row>
    <row r="917" spans="2:8" hidden="1" x14ac:dyDescent="0.25">
      <c r="B917" s="51" t="s">
        <v>2471</v>
      </c>
      <c r="C917" s="52" t="s">
        <v>2472</v>
      </c>
      <c r="D917" s="53" t="s">
        <v>78</v>
      </c>
      <c r="E917" s="54">
        <v>68.97</v>
      </c>
      <c r="F917" s="54">
        <v>4.12</v>
      </c>
      <c r="G917" s="54">
        <v>73.09</v>
      </c>
      <c r="H917" s="31">
        <f t="shared" si="14"/>
        <v>9</v>
      </c>
    </row>
    <row r="918" spans="2:8" hidden="1" x14ac:dyDescent="0.25">
      <c r="B918" s="51" t="s">
        <v>2473</v>
      </c>
      <c r="C918" s="52" t="s">
        <v>2474</v>
      </c>
      <c r="D918" s="53"/>
      <c r="E918" s="54"/>
      <c r="F918" s="54"/>
      <c r="G918" s="54"/>
      <c r="H918" s="31">
        <f t="shared" si="14"/>
        <v>5</v>
      </c>
    </row>
    <row r="919" spans="2:8" hidden="1" x14ac:dyDescent="0.25">
      <c r="B919" s="51" t="s">
        <v>2475</v>
      </c>
      <c r="C919" s="52" t="s">
        <v>2476</v>
      </c>
      <c r="D919" s="53" t="s">
        <v>9</v>
      </c>
      <c r="E919" s="54">
        <v>748.72</v>
      </c>
      <c r="F919" s="54"/>
      <c r="G919" s="54">
        <v>748.72</v>
      </c>
      <c r="H919" s="31">
        <f t="shared" si="14"/>
        <v>9</v>
      </c>
    </row>
    <row r="920" spans="2:8" hidden="1" x14ac:dyDescent="0.25">
      <c r="B920" s="51" t="s">
        <v>2477</v>
      </c>
      <c r="C920" s="52" t="s">
        <v>2478</v>
      </c>
      <c r="D920" s="53"/>
      <c r="E920" s="54"/>
      <c r="F920" s="54"/>
      <c r="G920" s="54"/>
      <c r="H920" s="31">
        <f t="shared" si="14"/>
        <v>5</v>
      </c>
    </row>
    <row r="921" spans="2:8" ht="30" hidden="1" x14ac:dyDescent="0.25">
      <c r="B921" s="51" t="s">
        <v>2479</v>
      </c>
      <c r="C921" s="52" t="s">
        <v>2480</v>
      </c>
      <c r="D921" s="53" t="s">
        <v>9</v>
      </c>
      <c r="E921" s="54">
        <v>128.34</v>
      </c>
      <c r="F921" s="54">
        <v>84</v>
      </c>
      <c r="G921" s="54">
        <v>212.34</v>
      </c>
      <c r="H921" s="31">
        <f t="shared" si="14"/>
        <v>9</v>
      </c>
    </row>
    <row r="922" spans="2:8" hidden="1" x14ac:dyDescent="0.25">
      <c r="B922" s="51" t="s">
        <v>2481</v>
      </c>
      <c r="C922" s="52" t="s">
        <v>2482</v>
      </c>
      <c r="D922" s="53" t="s">
        <v>9</v>
      </c>
      <c r="E922" s="54">
        <v>164.92</v>
      </c>
      <c r="F922" s="54">
        <v>75.599999999999994</v>
      </c>
      <c r="G922" s="54">
        <v>240.52</v>
      </c>
      <c r="H922" s="31">
        <f t="shared" si="14"/>
        <v>9</v>
      </c>
    </row>
    <row r="923" spans="2:8" ht="30" hidden="1" x14ac:dyDescent="0.25">
      <c r="B923" s="51" t="s">
        <v>2483</v>
      </c>
      <c r="C923" s="52" t="s">
        <v>2484</v>
      </c>
      <c r="D923" s="53" t="s">
        <v>9</v>
      </c>
      <c r="E923" s="54">
        <v>188.11</v>
      </c>
      <c r="F923" s="54">
        <v>84</v>
      </c>
      <c r="G923" s="54">
        <v>272.11</v>
      </c>
      <c r="H923" s="31">
        <f t="shared" si="14"/>
        <v>9</v>
      </c>
    </row>
    <row r="924" spans="2:8" hidden="1" x14ac:dyDescent="0.25">
      <c r="B924" s="51" t="s">
        <v>2485</v>
      </c>
      <c r="C924" s="52" t="s">
        <v>2486</v>
      </c>
      <c r="D924" s="53"/>
      <c r="E924" s="54"/>
      <c r="F924" s="54"/>
      <c r="G924" s="54"/>
      <c r="H924" s="31">
        <f t="shared" si="14"/>
        <v>5</v>
      </c>
    </row>
    <row r="925" spans="2:8" hidden="1" x14ac:dyDescent="0.25">
      <c r="B925" s="51" t="s">
        <v>2487</v>
      </c>
      <c r="C925" s="52" t="s">
        <v>2488</v>
      </c>
      <c r="D925" s="53" t="s">
        <v>38</v>
      </c>
      <c r="E925" s="54">
        <v>57.49</v>
      </c>
      <c r="F925" s="54">
        <v>50.22</v>
      </c>
      <c r="G925" s="54">
        <v>107.71</v>
      </c>
      <c r="H925" s="31">
        <f t="shared" si="14"/>
        <v>9</v>
      </c>
    </row>
    <row r="926" spans="2:8" hidden="1" x14ac:dyDescent="0.25">
      <c r="B926" s="51" t="s">
        <v>2489</v>
      </c>
      <c r="C926" s="52" t="s">
        <v>2490</v>
      </c>
      <c r="D926" s="53" t="s">
        <v>38</v>
      </c>
      <c r="E926" s="54">
        <v>89.02</v>
      </c>
      <c r="F926" s="54">
        <v>59.34</v>
      </c>
      <c r="G926" s="54">
        <v>148.36000000000001</v>
      </c>
      <c r="H926" s="31">
        <f t="shared" si="14"/>
        <v>9</v>
      </c>
    </row>
    <row r="927" spans="2:8" hidden="1" x14ac:dyDescent="0.25">
      <c r="B927" s="51" t="s">
        <v>2491</v>
      </c>
      <c r="C927" s="52" t="s">
        <v>2492</v>
      </c>
      <c r="D927" s="53" t="s">
        <v>38</v>
      </c>
      <c r="E927" s="54">
        <v>164.56</v>
      </c>
      <c r="F927" s="54">
        <v>63.91</v>
      </c>
      <c r="G927" s="54">
        <v>228.47</v>
      </c>
      <c r="H927" s="31">
        <f t="shared" si="14"/>
        <v>9</v>
      </c>
    </row>
    <row r="928" spans="2:8" hidden="1" x14ac:dyDescent="0.25">
      <c r="B928" s="51" t="s">
        <v>2493</v>
      </c>
      <c r="C928" s="52" t="s">
        <v>2494</v>
      </c>
      <c r="D928" s="53" t="s">
        <v>38</v>
      </c>
      <c r="E928" s="54">
        <v>43.73</v>
      </c>
      <c r="F928" s="54">
        <v>50.22</v>
      </c>
      <c r="G928" s="54">
        <v>93.95</v>
      </c>
      <c r="H928" s="31">
        <f t="shared" si="14"/>
        <v>9</v>
      </c>
    </row>
    <row r="929" spans="2:8" hidden="1" x14ac:dyDescent="0.25">
      <c r="B929" s="51" t="s">
        <v>2495</v>
      </c>
      <c r="C929" s="52" t="s">
        <v>2496</v>
      </c>
      <c r="D929" s="53" t="s">
        <v>38</v>
      </c>
      <c r="E929" s="54">
        <v>66.89</v>
      </c>
      <c r="F929" s="54">
        <v>59.34</v>
      </c>
      <c r="G929" s="54">
        <v>126.23</v>
      </c>
      <c r="H929" s="31">
        <f t="shared" si="14"/>
        <v>9</v>
      </c>
    </row>
    <row r="930" spans="2:8" hidden="1" x14ac:dyDescent="0.25">
      <c r="B930" s="51" t="s">
        <v>2497</v>
      </c>
      <c r="C930" s="52" t="s">
        <v>2498</v>
      </c>
      <c r="D930" s="53" t="s">
        <v>38</v>
      </c>
      <c r="E930" s="54">
        <v>83.94</v>
      </c>
      <c r="F930" s="54">
        <v>43.37</v>
      </c>
      <c r="G930" s="54">
        <v>127.31</v>
      </c>
      <c r="H930" s="31">
        <f t="shared" si="14"/>
        <v>9</v>
      </c>
    </row>
    <row r="931" spans="2:8" hidden="1" x14ac:dyDescent="0.25">
      <c r="B931" s="51" t="s">
        <v>2499</v>
      </c>
      <c r="C931" s="52" t="s">
        <v>2500</v>
      </c>
      <c r="D931" s="53" t="s">
        <v>78</v>
      </c>
      <c r="E931" s="54">
        <v>15.18</v>
      </c>
      <c r="F931" s="54">
        <v>1.3</v>
      </c>
      <c r="G931" s="54">
        <v>16.48</v>
      </c>
      <c r="H931" s="31">
        <f t="shared" si="14"/>
        <v>9</v>
      </c>
    </row>
    <row r="932" spans="2:8" hidden="1" x14ac:dyDescent="0.25">
      <c r="B932" s="51" t="s">
        <v>2501</v>
      </c>
      <c r="C932" s="52" t="s">
        <v>2502</v>
      </c>
      <c r="D932" s="53" t="s">
        <v>78</v>
      </c>
      <c r="E932" s="54">
        <v>18.04</v>
      </c>
      <c r="F932" s="54">
        <v>1.86</v>
      </c>
      <c r="G932" s="54">
        <v>19.899999999999999</v>
      </c>
      <c r="H932" s="31">
        <f t="shared" si="14"/>
        <v>9</v>
      </c>
    </row>
    <row r="933" spans="2:8" hidden="1" x14ac:dyDescent="0.25">
      <c r="B933" s="51" t="s">
        <v>2503</v>
      </c>
      <c r="C933" s="52" t="s">
        <v>2504</v>
      </c>
      <c r="D933" s="53" t="s">
        <v>78</v>
      </c>
      <c r="E933" s="54">
        <v>19.2</v>
      </c>
      <c r="F933" s="54">
        <v>2.6</v>
      </c>
      <c r="G933" s="54">
        <v>21.8</v>
      </c>
      <c r="H933" s="31">
        <f t="shared" si="14"/>
        <v>9</v>
      </c>
    </row>
    <row r="934" spans="2:8" hidden="1" x14ac:dyDescent="0.25">
      <c r="B934" s="51" t="s">
        <v>2505</v>
      </c>
      <c r="C934" s="52" t="s">
        <v>2506</v>
      </c>
      <c r="D934" s="53"/>
      <c r="E934" s="54"/>
      <c r="F934" s="54"/>
      <c r="G934" s="54"/>
      <c r="H934" s="31">
        <f t="shared" si="14"/>
        <v>5</v>
      </c>
    </row>
    <row r="935" spans="2:8" hidden="1" x14ac:dyDescent="0.25">
      <c r="B935" s="51" t="s">
        <v>2507</v>
      </c>
      <c r="C935" s="52" t="s">
        <v>2508</v>
      </c>
      <c r="D935" s="53" t="s">
        <v>38</v>
      </c>
      <c r="E935" s="54">
        <v>2.5299999999999998</v>
      </c>
      <c r="F935" s="54">
        <v>16.47</v>
      </c>
      <c r="G935" s="54">
        <v>19</v>
      </c>
      <c r="H935" s="31">
        <f t="shared" si="14"/>
        <v>9</v>
      </c>
    </row>
    <row r="936" spans="2:8" hidden="1" x14ac:dyDescent="0.25">
      <c r="B936" s="51" t="s">
        <v>2509</v>
      </c>
      <c r="C936" s="52" t="s">
        <v>2510</v>
      </c>
      <c r="D936" s="53" t="s">
        <v>9</v>
      </c>
      <c r="E936" s="54"/>
      <c r="F936" s="54">
        <v>44.82</v>
      </c>
      <c r="G936" s="54">
        <v>44.82</v>
      </c>
      <c r="H936" s="31">
        <f t="shared" si="14"/>
        <v>9</v>
      </c>
    </row>
    <row r="937" spans="2:8" hidden="1" x14ac:dyDescent="0.25">
      <c r="B937" s="51" t="s">
        <v>2511</v>
      </c>
      <c r="C937" s="52" t="s">
        <v>2512</v>
      </c>
      <c r="D937" s="53" t="s">
        <v>9</v>
      </c>
      <c r="E937" s="54"/>
      <c r="F937" s="54">
        <v>44.82</v>
      </c>
      <c r="G937" s="54">
        <v>44.82</v>
      </c>
      <c r="H937" s="31">
        <f t="shared" si="14"/>
        <v>9</v>
      </c>
    </row>
    <row r="938" spans="2:8" ht="30" hidden="1" x14ac:dyDescent="0.25">
      <c r="B938" s="51" t="s">
        <v>2513</v>
      </c>
      <c r="C938" s="52" t="s">
        <v>2514</v>
      </c>
      <c r="D938" s="53" t="s">
        <v>9</v>
      </c>
      <c r="E938" s="54"/>
      <c r="F938" s="54">
        <v>20.6</v>
      </c>
      <c r="G938" s="54">
        <v>20.6</v>
      </c>
      <c r="H938" s="31">
        <f t="shared" si="14"/>
        <v>9</v>
      </c>
    </row>
    <row r="939" spans="2:8" hidden="1" x14ac:dyDescent="0.25">
      <c r="B939" s="51" t="s">
        <v>2515</v>
      </c>
      <c r="C939" s="52" t="s">
        <v>2516</v>
      </c>
      <c r="D939" s="53" t="s">
        <v>9</v>
      </c>
      <c r="E939" s="54"/>
      <c r="F939" s="54">
        <v>29.88</v>
      </c>
      <c r="G939" s="54">
        <v>29.88</v>
      </c>
      <c r="H939" s="31">
        <f t="shared" si="14"/>
        <v>9</v>
      </c>
    </row>
    <row r="940" spans="2:8" ht="30" hidden="1" x14ac:dyDescent="0.25">
      <c r="B940" s="51" t="s">
        <v>2517</v>
      </c>
      <c r="C940" s="52" t="s">
        <v>2518</v>
      </c>
      <c r="D940" s="53" t="s">
        <v>9</v>
      </c>
      <c r="E940" s="54">
        <v>3.27</v>
      </c>
      <c r="F940" s="54">
        <v>16.47</v>
      </c>
      <c r="G940" s="54">
        <v>19.739999999999998</v>
      </c>
      <c r="H940" s="31">
        <f t="shared" si="14"/>
        <v>9</v>
      </c>
    </row>
    <row r="941" spans="2:8" ht="30" hidden="1" x14ac:dyDescent="0.25">
      <c r="B941" s="51" t="s">
        <v>2519</v>
      </c>
      <c r="C941" s="52" t="s">
        <v>2520</v>
      </c>
      <c r="D941" s="53" t="s">
        <v>9</v>
      </c>
      <c r="E941" s="54">
        <v>9.81</v>
      </c>
      <c r="F941" s="54">
        <v>16.47</v>
      </c>
      <c r="G941" s="54">
        <v>26.28</v>
      </c>
      <c r="H941" s="31">
        <f t="shared" si="14"/>
        <v>9</v>
      </c>
    </row>
    <row r="942" spans="2:8" hidden="1" x14ac:dyDescent="0.25">
      <c r="B942" s="51" t="s">
        <v>2521</v>
      </c>
      <c r="C942" s="52" t="s">
        <v>2522</v>
      </c>
      <c r="D942" s="53"/>
      <c r="E942" s="54"/>
      <c r="F942" s="54"/>
      <c r="G942" s="54"/>
      <c r="H942" s="31">
        <f t="shared" si="14"/>
        <v>2</v>
      </c>
    </row>
    <row r="943" spans="2:8" hidden="1" x14ac:dyDescent="0.25">
      <c r="B943" s="51" t="s">
        <v>2523</v>
      </c>
      <c r="C943" s="52" t="s">
        <v>2524</v>
      </c>
      <c r="D943" s="53"/>
      <c r="E943" s="54"/>
      <c r="F943" s="54"/>
      <c r="G943" s="54"/>
      <c r="H943" s="31">
        <f t="shared" si="14"/>
        <v>5</v>
      </c>
    </row>
    <row r="944" spans="2:8" hidden="1" x14ac:dyDescent="0.25">
      <c r="B944" s="51" t="s">
        <v>2525</v>
      </c>
      <c r="C944" s="52" t="s">
        <v>2526</v>
      </c>
      <c r="D944" s="53" t="s">
        <v>21</v>
      </c>
      <c r="E944" s="54">
        <v>1006.01</v>
      </c>
      <c r="F944" s="54">
        <v>293.51</v>
      </c>
      <c r="G944" s="54">
        <v>1299.52</v>
      </c>
      <c r="H944" s="31">
        <f t="shared" si="14"/>
        <v>9</v>
      </c>
    </row>
    <row r="945" spans="2:8" hidden="1" x14ac:dyDescent="0.25">
      <c r="B945" s="51" t="s">
        <v>2527</v>
      </c>
      <c r="C945" s="52" t="s">
        <v>2528</v>
      </c>
      <c r="D945" s="53" t="s">
        <v>21</v>
      </c>
      <c r="E945" s="54">
        <v>469.53</v>
      </c>
      <c r="F945" s="54">
        <v>293.51</v>
      </c>
      <c r="G945" s="54">
        <v>763.04</v>
      </c>
      <c r="H945" s="31">
        <f t="shared" si="14"/>
        <v>9</v>
      </c>
    </row>
    <row r="946" spans="2:8" hidden="1" x14ac:dyDescent="0.25">
      <c r="B946" s="51" t="s">
        <v>2529</v>
      </c>
      <c r="C946" s="52" t="s">
        <v>2530</v>
      </c>
      <c r="D946" s="53" t="s">
        <v>21</v>
      </c>
      <c r="E946" s="54">
        <v>423.13</v>
      </c>
      <c r="F946" s="54">
        <v>293.51</v>
      </c>
      <c r="G946" s="54">
        <v>716.64</v>
      </c>
      <c r="H946" s="31">
        <f t="shared" si="14"/>
        <v>9</v>
      </c>
    </row>
    <row r="947" spans="2:8" hidden="1" x14ac:dyDescent="0.25">
      <c r="B947" s="51" t="s">
        <v>2531</v>
      </c>
      <c r="C947" s="52" t="s">
        <v>2532</v>
      </c>
      <c r="D947" s="53" t="s">
        <v>9</v>
      </c>
      <c r="E947" s="54">
        <v>4.01</v>
      </c>
      <c r="F947" s="54">
        <v>22.86</v>
      </c>
      <c r="G947" s="54">
        <v>26.87</v>
      </c>
      <c r="H947" s="31">
        <f t="shared" si="14"/>
        <v>9</v>
      </c>
    </row>
    <row r="948" spans="2:8" ht="30" hidden="1" x14ac:dyDescent="0.25">
      <c r="B948" s="51" t="s">
        <v>2533</v>
      </c>
      <c r="C948" s="52" t="s">
        <v>2534</v>
      </c>
      <c r="D948" s="53" t="s">
        <v>9</v>
      </c>
      <c r="E948" s="54">
        <v>9.0500000000000007</v>
      </c>
      <c r="F948" s="54">
        <v>22.45</v>
      </c>
      <c r="G948" s="54">
        <v>31.5</v>
      </c>
      <c r="H948" s="31">
        <f t="shared" si="14"/>
        <v>9</v>
      </c>
    </row>
    <row r="949" spans="2:8" hidden="1" x14ac:dyDescent="0.25">
      <c r="B949" s="51" t="s">
        <v>2535</v>
      </c>
      <c r="C949" s="52" t="s">
        <v>2536</v>
      </c>
      <c r="D949" s="53" t="s">
        <v>21</v>
      </c>
      <c r="E949" s="54">
        <v>1156.24</v>
      </c>
      <c r="F949" s="54">
        <v>293.51</v>
      </c>
      <c r="G949" s="54">
        <v>1449.75</v>
      </c>
      <c r="H949" s="31">
        <f t="shared" si="14"/>
        <v>9</v>
      </c>
    </row>
    <row r="950" spans="2:8" hidden="1" x14ac:dyDescent="0.25">
      <c r="B950" s="51" t="s">
        <v>2537</v>
      </c>
      <c r="C950" s="52" t="s">
        <v>2538</v>
      </c>
      <c r="D950" s="53"/>
      <c r="E950" s="54"/>
      <c r="F950" s="54"/>
      <c r="G950" s="54"/>
      <c r="H950" s="31">
        <f t="shared" si="14"/>
        <v>5</v>
      </c>
    </row>
    <row r="951" spans="2:8" hidden="1" x14ac:dyDescent="0.25">
      <c r="B951" s="51" t="s">
        <v>2539</v>
      </c>
      <c r="C951" s="52" t="s">
        <v>2540</v>
      </c>
      <c r="D951" s="53" t="s">
        <v>9</v>
      </c>
      <c r="E951" s="54">
        <v>2.34</v>
      </c>
      <c r="F951" s="54">
        <v>4.3499999999999996</v>
      </c>
      <c r="G951" s="54">
        <v>6.69</v>
      </c>
      <c r="H951" s="31">
        <f t="shared" si="14"/>
        <v>9</v>
      </c>
    </row>
    <row r="952" spans="2:8" hidden="1" x14ac:dyDescent="0.25">
      <c r="B952" s="51" t="s">
        <v>2541</v>
      </c>
      <c r="C952" s="52" t="s">
        <v>2542</v>
      </c>
      <c r="D952" s="53" t="s">
        <v>9</v>
      </c>
      <c r="E952" s="54">
        <v>1.5</v>
      </c>
      <c r="F952" s="54">
        <v>4.3499999999999996</v>
      </c>
      <c r="G952" s="54">
        <v>5.85</v>
      </c>
      <c r="H952" s="31">
        <f t="shared" si="14"/>
        <v>9</v>
      </c>
    </row>
    <row r="953" spans="2:8" hidden="1" x14ac:dyDescent="0.25">
      <c r="B953" s="51" t="s">
        <v>2543</v>
      </c>
      <c r="C953" s="52" t="s">
        <v>2544</v>
      </c>
      <c r="D953" s="53" t="s">
        <v>9</v>
      </c>
      <c r="E953" s="54">
        <v>7.3</v>
      </c>
      <c r="F953" s="54">
        <v>4.3499999999999996</v>
      </c>
      <c r="G953" s="54">
        <v>11.65</v>
      </c>
      <c r="H953" s="31">
        <f t="shared" si="14"/>
        <v>9</v>
      </c>
    </row>
    <row r="954" spans="2:8" hidden="1" x14ac:dyDescent="0.25">
      <c r="B954" s="51" t="s">
        <v>2545</v>
      </c>
      <c r="C954" s="52" t="s">
        <v>2546</v>
      </c>
      <c r="D954" s="53" t="s">
        <v>9</v>
      </c>
      <c r="E954" s="54">
        <v>2.39</v>
      </c>
      <c r="F954" s="54">
        <v>6.35</v>
      </c>
      <c r="G954" s="54">
        <v>8.74</v>
      </c>
      <c r="H954" s="31">
        <f t="shared" si="14"/>
        <v>9</v>
      </c>
    </row>
    <row r="955" spans="2:8" hidden="1" x14ac:dyDescent="0.25">
      <c r="B955" s="51" t="s">
        <v>2547</v>
      </c>
      <c r="C955" s="52" t="s">
        <v>2548</v>
      </c>
      <c r="D955" s="53" t="s">
        <v>9</v>
      </c>
      <c r="E955" s="54">
        <v>4.1900000000000004</v>
      </c>
      <c r="F955" s="54">
        <v>6.73</v>
      </c>
      <c r="G955" s="54">
        <v>10.92</v>
      </c>
      <c r="H955" s="31">
        <f t="shared" si="14"/>
        <v>9</v>
      </c>
    </row>
    <row r="956" spans="2:8" hidden="1" x14ac:dyDescent="0.25">
      <c r="B956" s="51" t="s">
        <v>2549</v>
      </c>
      <c r="C956" s="52" t="s">
        <v>2550</v>
      </c>
      <c r="D956" s="53" t="s">
        <v>9</v>
      </c>
      <c r="E956" s="54">
        <v>9.92</v>
      </c>
      <c r="F956" s="54">
        <v>11.95</v>
      </c>
      <c r="G956" s="54">
        <v>21.87</v>
      </c>
      <c r="H956" s="31">
        <f t="shared" si="14"/>
        <v>9</v>
      </c>
    </row>
    <row r="957" spans="2:8" hidden="1" x14ac:dyDescent="0.25">
      <c r="B957" s="51" t="s">
        <v>2551</v>
      </c>
      <c r="C957" s="52" t="s">
        <v>2552</v>
      </c>
      <c r="D957" s="53" t="s">
        <v>9</v>
      </c>
      <c r="E957" s="54">
        <v>9.92</v>
      </c>
      <c r="F957" s="54">
        <v>16.47</v>
      </c>
      <c r="G957" s="54">
        <v>26.39</v>
      </c>
      <c r="H957" s="31">
        <f t="shared" si="14"/>
        <v>9</v>
      </c>
    </row>
    <row r="958" spans="2:8" hidden="1" x14ac:dyDescent="0.25">
      <c r="B958" s="51" t="s">
        <v>2553</v>
      </c>
      <c r="C958" s="52" t="s">
        <v>2554</v>
      </c>
      <c r="D958" s="53" t="s">
        <v>9</v>
      </c>
      <c r="E958" s="54">
        <v>44.2</v>
      </c>
      <c r="F958" s="54">
        <v>10.29</v>
      </c>
      <c r="G958" s="54">
        <v>54.49</v>
      </c>
      <c r="H958" s="31">
        <f t="shared" si="14"/>
        <v>9</v>
      </c>
    </row>
    <row r="959" spans="2:8" hidden="1" x14ac:dyDescent="0.25">
      <c r="B959" s="51" t="s">
        <v>2555</v>
      </c>
      <c r="C959" s="52" t="s">
        <v>2556</v>
      </c>
      <c r="D959" s="53" t="s">
        <v>9</v>
      </c>
      <c r="E959" s="54">
        <v>1.97</v>
      </c>
      <c r="F959" s="54">
        <v>10.29</v>
      </c>
      <c r="G959" s="54">
        <v>12.26</v>
      </c>
      <c r="H959" s="31">
        <f t="shared" si="14"/>
        <v>9</v>
      </c>
    </row>
    <row r="960" spans="2:8" hidden="1" x14ac:dyDescent="0.25">
      <c r="B960" s="51" t="s">
        <v>2557</v>
      </c>
      <c r="C960" s="52" t="s">
        <v>2558</v>
      </c>
      <c r="D960" s="53" t="s">
        <v>9</v>
      </c>
      <c r="E960" s="54">
        <v>9.66</v>
      </c>
      <c r="F960" s="54">
        <v>26.77</v>
      </c>
      <c r="G960" s="54">
        <v>36.43</v>
      </c>
      <c r="H960" s="31">
        <f t="shared" si="14"/>
        <v>9</v>
      </c>
    </row>
    <row r="961" spans="2:8" hidden="1" x14ac:dyDescent="0.25">
      <c r="B961" s="51" t="s">
        <v>2559</v>
      </c>
      <c r="C961" s="52" t="s">
        <v>2560</v>
      </c>
      <c r="D961" s="53"/>
      <c r="E961" s="54"/>
      <c r="F961" s="54"/>
      <c r="G961" s="54"/>
      <c r="H961" s="31">
        <f t="shared" si="14"/>
        <v>5</v>
      </c>
    </row>
    <row r="962" spans="2:8" hidden="1" x14ac:dyDescent="0.25">
      <c r="B962" s="51" t="s">
        <v>2561</v>
      </c>
      <c r="C962" s="52" t="s">
        <v>2562</v>
      </c>
      <c r="D962" s="53" t="s">
        <v>9</v>
      </c>
      <c r="E962" s="54">
        <v>9.4</v>
      </c>
      <c r="F962" s="54">
        <v>22.65</v>
      </c>
      <c r="G962" s="54">
        <v>32.049999999999997</v>
      </c>
      <c r="H962" s="31">
        <f t="shared" si="14"/>
        <v>9</v>
      </c>
    </row>
    <row r="963" spans="2:8" hidden="1" x14ac:dyDescent="0.25">
      <c r="B963" s="51" t="s">
        <v>2563</v>
      </c>
      <c r="C963" s="52" t="s">
        <v>2564</v>
      </c>
      <c r="D963" s="53" t="s">
        <v>9</v>
      </c>
      <c r="E963" s="54">
        <v>10.02</v>
      </c>
      <c r="F963" s="54">
        <v>26.77</v>
      </c>
      <c r="G963" s="54">
        <v>36.79</v>
      </c>
      <c r="H963" s="31">
        <f t="shared" si="14"/>
        <v>9</v>
      </c>
    </row>
    <row r="964" spans="2:8" hidden="1" x14ac:dyDescent="0.25">
      <c r="B964" s="51" t="s">
        <v>2565</v>
      </c>
      <c r="C964" s="52" t="s">
        <v>2566</v>
      </c>
      <c r="D964" s="53" t="s">
        <v>9</v>
      </c>
      <c r="E964" s="54">
        <v>29</v>
      </c>
      <c r="F964" s="54">
        <v>26.77</v>
      </c>
      <c r="G964" s="54">
        <v>55.77</v>
      </c>
      <c r="H964" s="31">
        <f t="shared" si="14"/>
        <v>9</v>
      </c>
    </row>
    <row r="965" spans="2:8" hidden="1" x14ac:dyDescent="0.25">
      <c r="B965" s="51" t="s">
        <v>2567</v>
      </c>
      <c r="C965" s="52" t="s">
        <v>2568</v>
      </c>
      <c r="D965" s="53" t="s">
        <v>9</v>
      </c>
      <c r="E965" s="54">
        <v>9.4</v>
      </c>
      <c r="F965" s="54">
        <v>16.47</v>
      </c>
      <c r="G965" s="54">
        <v>25.87</v>
      </c>
      <c r="H965" s="31">
        <f t="shared" si="14"/>
        <v>9</v>
      </c>
    </row>
    <row r="966" spans="2:8" hidden="1" x14ac:dyDescent="0.25">
      <c r="B966" s="51" t="s">
        <v>2569</v>
      </c>
      <c r="C966" s="52" t="s">
        <v>2570</v>
      </c>
      <c r="D966" s="53" t="s">
        <v>9</v>
      </c>
      <c r="E966" s="54">
        <v>9.4</v>
      </c>
      <c r="F966" s="54">
        <v>28.83</v>
      </c>
      <c r="G966" s="54">
        <v>38.229999999999997</v>
      </c>
      <c r="H966" s="31">
        <f t="shared" si="14"/>
        <v>9</v>
      </c>
    </row>
    <row r="967" spans="2:8" hidden="1" x14ac:dyDescent="0.25">
      <c r="B967" s="51" t="s">
        <v>2571</v>
      </c>
      <c r="C967" s="52" t="s">
        <v>2572</v>
      </c>
      <c r="D967" s="53" t="s">
        <v>38</v>
      </c>
      <c r="E967" s="54">
        <v>6.75</v>
      </c>
      <c r="F967" s="54">
        <v>46.63</v>
      </c>
      <c r="G967" s="54">
        <v>53.38</v>
      </c>
      <c r="H967" s="31">
        <f t="shared" si="14"/>
        <v>9</v>
      </c>
    </row>
    <row r="968" spans="2:8" ht="30" hidden="1" x14ac:dyDescent="0.25">
      <c r="B968" s="51" t="s">
        <v>2573</v>
      </c>
      <c r="C968" s="52" t="s">
        <v>2574</v>
      </c>
      <c r="D968" s="53" t="s">
        <v>38</v>
      </c>
      <c r="E968" s="54">
        <v>1.22</v>
      </c>
      <c r="F968" s="54">
        <v>21.71</v>
      </c>
      <c r="G968" s="54">
        <v>22.93</v>
      </c>
      <c r="H968" s="31">
        <f t="shared" si="14"/>
        <v>9</v>
      </c>
    </row>
    <row r="969" spans="2:8" ht="30" hidden="1" x14ac:dyDescent="0.25">
      <c r="B969" s="51" t="s">
        <v>2575</v>
      </c>
      <c r="C969" s="52" t="s">
        <v>2576</v>
      </c>
      <c r="D969" s="53" t="s">
        <v>38</v>
      </c>
      <c r="E969" s="54">
        <v>1.4</v>
      </c>
      <c r="F969" s="54">
        <v>21.71</v>
      </c>
      <c r="G969" s="54">
        <v>23.11</v>
      </c>
      <c r="H969" s="31">
        <f t="shared" si="14"/>
        <v>9</v>
      </c>
    </row>
    <row r="970" spans="2:8" ht="30" hidden="1" x14ac:dyDescent="0.25">
      <c r="B970" s="51" t="s">
        <v>2577</v>
      </c>
      <c r="C970" s="52" t="s">
        <v>2578</v>
      </c>
      <c r="D970" s="53" t="s">
        <v>38</v>
      </c>
      <c r="E970" s="54">
        <v>1.65</v>
      </c>
      <c r="F970" s="54">
        <v>21.71</v>
      </c>
      <c r="G970" s="54">
        <v>23.36</v>
      </c>
      <c r="H970" s="31">
        <f t="shared" ref="H970:H1033" si="15">LEN(B970)</f>
        <v>9</v>
      </c>
    </row>
    <row r="971" spans="2:8" ht="30" hidden="1" x14ac:dyDescent="0.25">
      <c r="B971" s="51" t="s">
        <v>2579</v>
      </c>
      <c r="C971" s="52" t="s">
        <v>2580</v>
      </c>
      <c r="D971" s="53" t="s">
        <v>38</v>
      </c>
      <c r="E971" s="54">
        <v>2.11</v>
      </c>
      <c r="F971" s="54">
        <v>21.71</v>
      </c>
      <c r="G971" s="54">
        <v>23.82</v>
      </c>
      <c r="H971" s="31">
        <f t="shared" si="15"/>
        <v>9</v>
      </c>
    </row>
    <row r="972" spans="2:8" hidden="1" x14ac:dyDescent="0.25">
      <c r="B972" s="51" t="s">
        <v>2581</v>
      </c>
      <c r="C972" s="52" t="s">
        <v>2582</v>
      </c>
      <c r="D972" s="53"/>
      <c r="E972" s="54"/>
      <c r="F972" s="54"/>
      <c r="G972" s="54"/>
      <c r="H972" s="31">
        <f t="shared" si="15"/>
        <v>5</v>
      </c>
    </row>
    <row r="973" spans="2:8" hidden="1" x14ac:dyDescent="0.25">
      <c r="B973" s="51" t="s">
        <v>2583</v>
      </c>
      <c r="C973" s="52" t="s">
        <v>2584</v>
      </c>
      <c r="D973" s="53" t="s">
        <v>9</v>
      </c>
      <c r="E973" s="54">
        <v>4.95</v>
      </c>
      <c r="F973" s="54">
        <v>13.68</v>
      </c>
      <c r="G973" s="54">
        <v>18.63</v>
      </c>
      <c r="H973" s="31">
        <f t="shared" si="15"/>
        <v>9</v>
      </c>
    </row>
    <row r="974" spans="2:8" hidden="1" x14ac:dyDescent="0.25">
      <c r="B974" s="51" t="s">
        <v>2585</v>
      </c>
      <c r="C974" s="52" t="s">
        <v>2586</v>
      </c>
      <c r="D974" s="53" t="s">
        <v>9</v>
      </c>
      <c r="E974" s="54">
        <v>6.93</v>
      </c>
      <c r="F974" s="54">
        <v>13.68</v>
      </c>
      <c r="G974" s="54">
        <v>20.61</v>
      </c>
      <c r="H974" s="31">
        <f t="shared" si="15"/>
        <v>9</v>
      </c>
    </row>
    <row r="975" spans="2:8" hidden="1" x14ac:dyDescent="0.25">
      <c r="B975" s="51" t="s">
        <v>2587</v>
      </c>
      <c r="C975" s="52" t="s">
        <v>2588</v>
      </c>
      <c r="D975" s="53"/>
      <c r="E975" s="54"/>
      <c r="F975" s="54"/>
      <c r="G975" s="54"/>
      <c r="H975" s="31">
        <f t="shared" si="15"/>
        <v>5</v>
      </c>
    </row>
    <row r="976" spans="2:8" hidden="1" x14ac:dyDescent="0.25">
      <c r="B976" s="51" t="s">
        <v>2589</v>
      </c>
      <c r="C976" s="52" t="s">
        <v>2590</v>
      </c>
      <c r="D976" s="53" t="s">
        <v>21</v>
      </c>
      <c r="E976" s="54">
        <v>477.53</v>
      </c>
      <c r="F976" s="54">
        <v>395.26</v>
      </c>
      <c r="G976" s="54">
        <v>872.79</v>
      </c>
      <c r="H976" s="31">
        <f t="shared" si="15"/>
        <v>9</v>
      </c>
    </row>
    <row r="977" spans="2:8" ht="30" hidden="1" x14ac:dyDescent="0.25">
      <c r="B977" s="51" t="s">
        <v>2591</v>
      </c>
      <c r="C977" s="52" t="s">
        <v>2592</v>
      </c>
      <c r="D977" s="53" t="s">
        <v>21</v>
      </c>
      <c r="E977" s="54">
        <v>549.66999999999996</v>
      </c>
      <c r="F977" s="54">
        <v>395.26</v>
      </c>
      <c r="G977" s="54">
        <v>944.93</v>
      </c>
      <c r="H977" s="31">
        <f t="shared" si="15"/>
        <v>9</v>
      </c>
    </row>
    <row r="978" spans="2:8" ht="30" hidden="1" x14ac:dyDescent="0.25">
      <c r="B978" s="51" t="s">
        <v>2593</v>
      </c>
      <c r="C978" s="52" t="s">
        <v>2594</v>
      </c>
      <c r="D978" s="53" t="s">
        <v>21</v>
      </c>
      <c r="E978" s="54">
        <v>588.96</v>
      </c>
      <c r="F978" s="54">
        <v>395.26</v>
      </c>
      <c r="G978" s="54">
        <v>984.22</v>
      </c>
      <c r="H978" s="31">
        <f t="shared" si="15"/>
        <v>9</v>
      </c>
    </row>
    <row r="979" spans="2:8" hidden="1" x14ac:dyDescent="0.25">
      <c r="B979" s="51" t="s">
        <v>2595</v>
      </c>
      <c r="C979" s="52" t="s">
        <v>2596</v>
      </c>
      <c r="D979" s="53" t="s">
        <v>38</v>
      </c>
      <c r="E979" s="54">
        <v>26.49</v>
      </c>
      <c r="F979" s="54">
        <v>45.93</v>
      </c>
      <c r="G979" s="54">
        <v>72.42</v>
      </c>
      <c r="H979" s="31">
        <f t="shared" si="15"/>
        <v>9</v>
      </c>
    </row>
    <row r="980" spans="2:8" hidden="1" x14ac:dyDescent="0.25">
      <c r="B980" s="51" t="s">
        <v>2597</v>
      </c>
      <c r="C980" s="52" t="s">
        <v>2598</v>
      </c>
      <c r="D980" s="53" t="s">
        <v>38</v>
      </c>
      <c r="E980" s="54">
        <v>14.23</v>
      </c>
      <c r="F980" s="54">
        <v>62.52</v>
      </c>
      <c r="G980" s="54">
        <v>76.75</v>
      </c>
      <c r="H980" s="31">
        <f t="shared" si="15"/>
        <v>9</v>
      </c>
    </row>
    <row r="981" spans="2:8" hidden="1" x14ac:dyDescent="0.25">
      <c r="B981" s="51" t="s">
        <v>2599</v>
      </c>
      <c r="C981" s="52" t="s">
        <v>2600</v>
      </c>
      <c r="D981" s="53"/>
      <c r="E981" s="54"/>
      <c r="F981" s="54"/>
      <c r="G981" s="54"/>
      <c r="H981" s="31">
        <f t="shared" si="15"/>
        <v>5</v>
      </c>
    </row>
    <row r="982" spans="2:8" hidden="1" x14ac:dyDescent="0.25">
      <c r="B982" s="51" t="s">
        <v>2601</v>
      </c>
      <c r="C982" s="52" t="s">
        <v>2602</v>
      </c>
      <c r="D982" s="53" t="s">
        <v>9</v>
      </c>
      <c r="E982" s="54">
        <v>88.94</v>
      </c>
      <c r="F982" s="54">
        <v>7.43</v>
      </c>
      <c r="G982" s="54">
        <v>96.37</v>
      </c>
      <c r="H982" s="31">
        <f t="shared" si="15"/>
        <v>9</v>
      </c>
    </row>
    <row r="983" spans="2:8" hidden="1" x14ac:dyDescent="0.25">
      <c r="B983" s="51" t="s">
        <v>2603</v>
      </c>
      <c r="C983" s="52" t="s">
        <v>2604</v>
      </c>
      <c r="D983" s="53" t="s">
        <v>38</v>
      </c>
      <c r="E983" s="54">
        <v>52.6</v>
      </c>
      <c r="F983" s="54">
        <v>1.86</v>
      </c>
      <c r="G983" s="54">
        <v>54.46</v>
      </c>
      <c r="H983" s="31">
        <f t="shared" si="15"/>
        <v>9</v>
      </c>
    </row>
    <row r="984" spans="2:8" hidden="1" x14ac:dyDescent="0.25">
      <c r="B984" s="51" t="s">
        <v>2605</v>
      </c>
      <c r="C984" s="52" t="s">
        <v>2606</v>
      </c>
      <c r="D984" s="53" t="s">
        <v>38</v>
      </c>
      <c r="E984" s="54">
        <v>88.29</v>
      </c>
      <c r="F984" s="54">
        <v>2.23</v>
      </c>
      <c r="G984" s="54">
        <v>90.52</v>
      </c>
      <c r="H984" s="31">
        <f t="shared" si="15"/>
        <v>9</v>
      </c>
    </row>
    <row r="985" spans="2:8" hidden="1" x14ac:dyDescent="0.25">
      <c r="B985" s="51" t="s">
        <v>2607</v>
      </c>
      <c r="C985" s="52" t="s">
        <v>2608</v>
      </c>
      <c r="D985" s="53" t="s">
        <v>38</v>
      </c>
      <c r="E985" s="54">
        <v>48.19</v>
      </c>
      <c r="F985" s="54">
        <v>3.71</v>
      </c>
      <c r="G985" s="54">
        <v>51.9</v>
      </c>
      <c r="H985" s="31">
        <f t="shared" si="15"/>
        <v>9</v>
      </c>
    </row>
    <row r="986" spans="2:8" ht="30" hidden="1" x14ac:dyDescent="0.25">
      <c r="B986" s="51" t="s">
        <v>2609</v>
      </c>
      <c r="C986" s="52" t="s">
        <v>2610</v>
      </c>
      <c r="D986" s="53" t="s">
        <v>38</v>
      </c>
      <c r="E986" s="54">
        <v>124.37</v>
      </c>
      <c r="F986" s="54">
        <v>0.45</v>
      </c>
      <c r="G986" s="54">
        <v>124.82</v>
      </c>
      <c r="H986" s="31">
        <f t="shared" si="15"/>
        <v>9</v>
      </c>
    </row>
    <row r="987" spans="2:8" hidden="1" x14ac:dyDescent="0.25">
      <c r="B987" s="51" t="s">
        <v>2611</v>
      </c>
      <c r="C987" s="52" t="s">
        <v>2612</v>
      </c>
      <c r="D987" s="53" t="s">
        <v>9</v>
      </c>
      <c r="E987" s="54">
        <v>259.98</v>
      </c>
      <c r="F987" s="54">
        <v>4.46</v>
      </c>
      <c r="G987" s="54">
        <v>264.44</v>
      </c>
      <c r="H987" s="31">
        <f t="shared" si="15"/>
        <v>9</v>
      </c>
    </row>
    <row r="988" spans="2:8" hidden="1" x14ac:dyDescent="0.25">
      <c r="B988" s="51" t="s">
        <v>2613</v>
      </c>
      <c r="C988" s="52" t="s">
        <v>2614</v>
      </c>
      <c r="D988" s="53"/>
      <c r="E988" s="54"/>
      <c r="F988" s="54"/>
      <c r="G988" s="54"/>
      <c r="H988" s="31">
        <f t="shared" si="15"/>
        <v>5</v>
      </c>
    </row>
    <row r="989" spans="2:8" hidden="1" x14ac:dyDescent="0.25">
      <c r="B989" s="51" t="s">
        <v>2615</v>
      </c>
      <c r="C989" s="52" t="s">
        <v>2616</v>
      </c>
      <c r="D989" s="53" t="s">
        <v>9</v>
      </c>
      <c r="E989" s="54">
        <v>89.32</v>
      </c>
      <c r="F989" s="54">
        <v>7.43</v>
      </c>
      <c r="G989" s="54">
        <v>96.75</v>
      </c>
      <c r="H989" s="31">
        <f t="shared" si="15"/>
        <v>9</v>
      </c>
    </row>
    <row r="990" spans="2:8" hidden="1" x14ac:dyDescent="0.25">
      <c r="B990" s="51" t="s">
        <v>2617</v>
      </c>
      <c r="C990" s="52" t="s">
        <v>2618</v>
      </c>
      <c r="D990" s="53" t="s">
        <v>38</v>
      </c>
      <c r="E990" s="54">
        <v>40.21</v>
      </c>
      <c r="F990" s="54">
        <v>1.86</v>
      </c>
      <c r="G990" s="54">
        <v>42.07</v>
      </c>
      <c r="H990" s="31">
        <f t="shared" si="15"/>
        <v>9</v>
      </c>
    </row>
    <row r="991" spans="2:8" hidden="1" x14ac:dyDescent="0.25">
      <c r="B991" s="51" t="s">
        <v>2619</v>
      </c>
      <c r="C991" s="52" t="s">
        <v>2620</v>
      </c>
      <c r="D991" s="53" t="s">
        <v>38</v>
      </c>
      <c r="E991" s="54">
        <v>79.66</v>
      </c>
      <c r="F991" s="54">
        <v>2.23</v>
      </c>
      <c r="G991" s="54">
        <v>81.89</v>
      </c>
      <c r="H991" s="31">
        <f t="shared" si="15"/>
        <v>9</v>
      </c>
    </row>
    <row r="992" spans="2:8" hidden="1" x14ac:dyDescent="0.25">
      <c r="B992" s="51" t="s">
        <v>2621</v>
      </c>
      <c r="C992" s="52" t="s">
        <v>2622</v>
      </c>
      <c r="D992" s="53" t="s">
        <v>38</v>
      </c>
      <c r="E992" s="54">
        <v>84.84</v>
      </c>
      <c r="F992" s="54">
        <v>2.23</v>
      </c>
      <c r="G992" s="54">
        <v>87.07</v>
      </c>
      <c r="H992" s="31">
        <f t="shared" si="15"/>
        <v>9</v>
      </c>
    </row>
    <row r="993" spans="2:8" ht="30" hidden="1" x14ac:dyDescent="0.25">
      <c r="B993" s="51" t="s">
        <v>2623</v>
      </c>
      <c r="C993" s="52" t="s">
        <v>2624</v>
      </c>
      <c r="D993" s="53" t="s">
        <v>38</v>
      </c>
      <c r="E993" s="54">
        <v>41.47</v>
      </c>
      <c r="F993" s="54">
        <v>3.71</v>
      </c>
      <c r="G993" s="54">
        <v>45.18</v>
      </c>
      <c r="H993" s="31">
        <f t="shared" si="15"/>
        <v>9</v>
      </c>
    </row>
    <row r="994" spans="2:8" hidden="1" x14ac:dyDescent="0.25">
      <c r="B994" s="51" t="s">
        <v>2625</v>
      </c>
      <c r="C994" s="52" t="s">
        <v>2626</v>
      </c>
      <c r="D994" s="53" t="s">
        <v>38</v>
      </c>
      <c r="E994" s="54">
        <v>88.25</v>
      </c>
      <c r="F994" s="54"/>
      <c r="G994" s="54">
        <v>88.25</v>
      </c>
      <c r="H994" s="31">
        <f t="shared" si="15"/>
        <v>9</v>
      </c>
    </row>
    <row r="995" spans="2:8" hidden="1" x14ac:dyDescent="0.25">
      <c r="B995" s="51" t="s">
        <v>2627</v>
      </c>
      <c r="C995" s="52" t="s">
        <v>2628</v>
      </c>
      <c r="D995" s="53" t="s">
        <v>9</v>
      </c>
      <c r="E995" s="54">
        <v>161.33000000000001</v>
      </c>
      <c r="F995" s="54"/>
      <c r="G995" s="54">
        <v>161.33000000000001</v>
      </c>
      <c r="H995" s="31">
        <f t="shared" si="15"/>
        <v>9</v>
      </c>
    </row>
    <row r="996" spans="2:8" ht="30" hidden="1" x14ac:dyDescent="0.25">
      <c r="B996" s="51" t="s">
        <v>2629</v>
      </c>
      <c r="C996" s="52" t="s">
        <v>2630</v>
      </c>
      <c r="D996" s="53" t="s">
        <v>723</v>
      </c>
      <c r="E996" s="54">
        <v>2138.63</v>
      </c>
      <c r="F996" s="54"/>
      <c r="G996" s="54">
        <v>2138.63</v>
      </c>
      <c r="H996" s="31">
        <f t="shared" si="15"/>
        <v>9</v>
      </c>
    </row>
    <row r="997" spans="2:8" hidden="1" x14ac:dyDescent="0.25">
      <c r="B997" s="51" t="s">
        <v>2631</v>
      </c>
      <c r="C997" s="52" t="s">
        <v>2632</v>
      </c>
      <c r="D997" s="53"/>
      <c r="E997" s="54"/>
      <c r="F997" s="54"/>
      <c r="G997" s="54"/>
      <c r="H997" s="31">
        <f t="shared" si="15"/>
        <v>5</v>
      </c>
    </row>
    <row r="998" spans="2:8" hidden="1" x14ac:dyDescent="0.25">
      <c r="B998" s="51" t="s">
        <v>2633</v>
      </c>
      <c r="C998" s="52" t="s">
        <v>2634</v>
      </c>
      <c r="D998" s="53" t="s">
        <v>9</v>
      </c>
      <c r="E998" s="54">
        <v>31.36</v>
      </c>
      <c r="F998" s="54">
        <v>52.2</v>
      </c>
      <c r="G998" s="54">
        <v>83.56</v>
      </c>
      <c r="H998" s="31">
        <f t="shared" si="15"/>
        <v>9</v>
      </c>
    </row>
    <row r="999" spans="2:8" ht="30" hidden="1" x14ac:dyDescent="0.25">
      <c r="B999" s="51" t="s">
        <v>2635</v>
      </c>
      <c r="C999" s="52" t="s">
        <v>2636</v>
      </c>
      <c r="D999" s="53" t="s">
        <v>38</v>
      </c>
      <c r="E999" s="54">
        <v>81.8</v>
      </c>
      <c r="F999" s="54">
        <v>18.57</v>
      </c>
      <c r="G999" s="54">
        <v>100.37</v>
      </c>
      <c r="H999" s="31">
        <f t="shared" si="15"/>
        <v>9</v>
      </c>
    </row>
    <row r="1000" spans="2:8" ht="30" hidden="1" x14ac:dyDescent="0.25">
      <c r="B1000" s="51" t="s">
        <v>2637</v>
      </c>
      <c r="C1000" s="52" t="s">
        <v>2638</v>
      </c>
      <c r="D1000" s="53" t="s">
        <v>38</v>
      </c>
      <c r="E1000" s="54">
        <v>11.08</v>
      </c>
      <c r="F1000" s="54"/>
      <c r="G1000" s="54">
        <v>11.08</v>
      </c>
      <c r="H1000" s="31">
        <f t="shared" si="15"/>
        <v>9</v>
      </c>
    </row>
    <row r="1001" spans="2:8" hidden="1" x14ac:dyDescent="0.25">
      <c r="B1001" s="51" t="s">
        <v>2639</v>
      </c>
      <c r="C1001" s="52" t="s">
        <v>2640</v>
      </c>
      <c r="D1001" s="53" t="s">
        <v>9</v>
      </c>
      <c r="E1001" s="54">
        <v>141.1</v>
      </c>
      <c r="F1001" s="54">
        <v>18.57</v>
      </c>
      <c r="G1001" s="54">
        <v>159.66999999999999</v>
      </c>
      <c r="H1001" s="31">
        <f t="shared" si="15"/>
        <v>9</v>
      </c>
    </row>
    <row r="1002" spans="2:8" ht="30" hidden="1" x14ac:dyDescent="0.25">
      <c r="B1002" s="51" t="s">
        <v>2641</v>
      </c>
      <c r="C1002" s="52" t="s">
        <v>2642</v>
      </c>
      <c r="D1002" s="53" t="s">
        <v>9</v>
      </c>
      <c r="E1002" s="54">
        <v>13.98</v>
      </c>
      <c r="F1002" s="54">
        <v>20.47</v>
      </c>
      <c r="G1002" s="54">
        <v>34.450000000000003</v>
      </c>
      <c r="H1002" s="31">
        <f t="shared" si="15"/>
        <v>9</v>
      </c>
    </row>
    <row r="1003" spans="2:8" hidden="1" x14ac:dyDescent="0.25">
      <c r="B1003" s="51" t="s">
        <v>2643</v>
      </c>
      <c r="C1003" s="52" t="s">
        <v>2644</v>
      </c>
      <c r="D1003" s="53"/>
      <c r="E1003" s="54"/>
      <c r="F1003" s="54"/>
      <c r="G1003" s="54"/>
      <c r="H1003" s="31">
        <f t="shared" si="15"/>
        <v>5</v>
      </c>
    </row>
    <row r="1004" spans="2:8" hidden="1" x14ac:dyDescent="0.25">
      <c r="B1004" s="51" t="s">
        <v>2645</v>
      </c>
      <c r="C1004" s="52" t="s">
        <v>2646</v>
      </c>
      <c r="D1004" s="53" t="s">
        <v>9</v>
      </c>
      <c r="E1004" s="54">
        <v>48.14</v>
      </c>
      <c r="F1004" s="54"/>
      <c r="G1004" s="54">
        <v>48.14</v>
      </c>
      <c r="H1004" s="31">
        <f t="shared" si="15"/>
        <v>9</v>
      </c>
    </row>
    <row r="1005" spans="2:8" ht="30" hidden="1" x14ac:dyDescent="0.25">
      <c r="B1005" s="51" t="s">
        <v>2647</v>
      </c>
      <c r="C1005" s="52" t="s">
        <v>2648</v>
      </c>
      <c r="D1005" s="53" t="s">
        <v>9</v>
      </c>
      <c r="E1005" s="54">
        <v>43.8</v>
      </c>
      <c r="F1005" s="54"/>
      <c r="G1005" s="54">
        <v>43.8</v>
      </c>
      <c r="H1005" s="31">
        <f t="shared" si="15"/>
        <v>9</v>
      </c>
    </row>
    <row r="1006" spans="2:8" ht="30" hidden="1" x14ac:dyDescent="0.25">
      <c r="B1006" s="51" t="s">
        <v>2649</v>
      </c>
      <c r="C1006" s="52" t="s">
        <v>2650</v>
      </c>
      <c r="D1006" s="53" t="s">
        <v>38</v>
      </c>
      <c r="E1006" s="54">
        <v>51.69</v>
      </c>
      <c r="F1006" s="54"/>
      <c r="G1006" s="54">
        <v>51.69</v>
      </c>
      <c r="H1006" s="31">
        <f t="shared" si="15"/>
        <v>9</v>
      </c>
    </row>
    <row r="1007" spans="2:8" hidden="1" x14ac:dyDescent="0.25">
      <c r="B1007" s="51" t="s">
        <v>2651</v>
      </c>
      <c r="C1007" s="52" t="s">
        <v>2652</v>
      </c>
      <c r="D1007" s="53" t="s">
        <v>38</v>
      </c>
      <c r="E1007" s="54">
        <v>49.12</v>
      </c>
      <c r="F1007" s="54"/>
      <c r="G1007" s="54">
        <v>49.12</v>
      </c>
      <c r="H1007" s="31">
        <f t="shared" si="15"/>
        <v>9</v>
      </c>
    </row>
    <row r="1008" spans="2:8" ht="30" hidden="1" x14ac:dyDescent="0.25">
      <c r="B1008" s="51" t="s">
        <v>2653</v>
      </c>
      <c r="C1008" s="52" t="s">
        <v>2654</v>
      </c>
      <c r="D1008" s="53" t="s">
        <v>38</v>
      </c>
      <c r="E1008" s="54"/>
      <c r="F1008" s="54">
        <v>41.18</v>
      </c>
      <c r="G1008" s="54">
        <v>41.18</v>
      </c>
      <c r="H1008" s="31">
        <f t="shared" si="15"/>
        <v>9</v>
      </c>
    </row>
    <row r="1009" spans="2:8" hidden="1" x14ac:dyDescent="0.25">
      <c r="B1009" s="51" t="s">
        <v>2655</v>
      </c>
      <c r="C1009" s="52" t="s">
        <v>2656</v>
      </c>
      <c r="D1009" s="53" t="s">
        <v>9</v>
      </c>
      <c r="E1009" s="54">
        <v>11.57</v>
      </c>
      <c r="F1009" s="54">
        <v>20.97</v>
      </c>
      <c r="G1009" s="54">
        <v>32.54</v>
      </c>
      <c r="H1009" s="31">
        <f t="shared" si="15"/>
        <v>9</v>
      </c>
    </row>
    <row r="1010" spans="2:8" hidden="1" x14ac:dyDescent="0.25">
      <c r="B1010" s="51" t="s">
        <v>2657</v>
      </c>
      <c r="C1010" s="52" t="s">
        <v>2658</v>
      </c>
      <c r="D1010" s="53" t="s">
        <v>9</v>
      </c>
      <c r="E1010" s="54">
        <v>26.18</v>
      </c>
      <c r="F1010" s="54">
        <v>20.97</v>
      </c>
      <c r="G1010" s="54">
        <v>47.15</v>
      </c>
      <c r="H1010" s="31">
        <f t="shared" si="15"/>
        <v>9</v>
      </c>
    </row>
    <row r="1011" spans="2:8" hidden="1" x14ac:dyDescent="0.25">
      <c r="B1011" s="51" t="s">
        <v>2659</v>
      </c>
      <c r="C1011" s="52" t="s">
        <v>2660</v>
      </c>
      <c r="D1011" s="53" t="s">
        <v>38</v>
      </c>
      <c r="E1011" s="54">
        <v>6.17</v>
      </c>
      <c r="F1011" s="54">
        <v>10.94</v>
      </c>
      <c r="G1011" s="54">
        <v>17.11</v>
      </c>
      <c r="H1011" s="31">
        <f t="shared" si="15"/>
        <v>9</v>
      </c>
    </row>
    <row r="1012" spans="2:8" hidden="1" x14ac:dyDescent="0.25">
      <c r="B1012" s="51" t="s">
        <v>2661</v>
      </c>
      <c r="C1012" s="52" t="s">
        <v>2662</v>
      </c>
      <c r="D1012" s="53" t="s">
        <v>38</v>
      </c>
      <c r="E1012" s="54">
        <v>13.96</v>
      </c>
      <c r="F1012" s="54">
        <v>10.94</v>
      </c>
      <c r="G1012" s="54">
        <v>24.9</v>
      </c>
      <c r="H1012" s="31">
        <f t="shared" si="15"/>
        <v>9</v>
      </c>
    </row>
    <row r="1013" spans="2:8" hidden="1" x14ac:dyDescent="0.25">
      <c r="B1013" s="51" t="s">
        <v>2663</v>
      </c>
      <c r="C1013" s="52" t="s">
        <v>2664</v>
      </c>
      <c r="D1013" s="53"/>
      <c r="E1013" s="54"/>
      <c r="F1013" s="54"/>
      <c r="G1013" s="54"/>
      <c r="H1013" s="31">
        <f t="shared" si="15"/>
        <v>2</v>
      </c>
    </row>
    <row r="1014" spans="2:8" hidden="1" x14ac:dyDescent="0.25">
      <c r="B1014" s="51" t="s">
        <v>2665</v>
      </c>
      <c r="C1014" s="52" t="s">
        <v>2666</v>
      </c>
      <c r="D1014" s="53"/>
      <c r="E1014" s="54"/>
      <c r="F1014" s="54"/>
      <c r="G1014" s="54"/>
      <c r="H1014" s="31">
        <f t="shared" si="15"/>
        <v>5</v>
      </c>
    </row>
    <row r="1015" spans="2:8" ht="30" hidden="1" x14ac:dyDescent="0.25">
      <c r="B1015" s="51" t="s">
        <v>2667</v>
      </c>
      <c r="C1015" s="52" t="s">
        <v>2668</v>
      </c>
      <c r="D1015" s="53" t="s">
        <v>9</v>
      </c>
      <c r="E1015" s="54">
        <v>49.5</v>
      </c>
      <c r="F1015" s="54">
        <v>11.85</v>
      </c>
      <c r="G1015" s="54">
        <v>61.35</v>
      </c>
      <c r="H1015" s="31">
        <f t="shared" si="15"/>
        <v>9</v>
      </c>
    </row>
    <row r="1016" spans="2:8" hidden="1" x14ac:dyDescent="0.25">
      <c r="B1016" s="51" t="s">
        <v>2669</v>
      </c>
      <c r="C1016" s="52" t="s">
        <v>2670</v>
      </c>
      <c r="D1016" s="53"/>
      <c r="E1016" s="54"/>
      <c r="F1016" s="54"/>
      <c r="G1016" s="54"/>
      <c r="H1016" s="31">
        <f t="shared" si="15"/>
        <v>5</v>
      </c>
    </row>
    <row r="1017" spans="2:8" ht="45" hidden="1" x14ac:dyDescent="0.25">
      <c r="B1017" s="51" t="s">
        <v>2671</v>
      </c>
      <c r="C1017" s="52" t="s">
        <v>2672</v>
      </c>
      <c r="D1017" s="53" t="s">
        <v>9</v>
      </c>
      <c r="E1017" s="54">
        <v>28.99</v>
      </c>
      <c r="F1017" s="54">
        <v>14.04</v>
      </c>
      <c r="G1017" s="54">
        <v>43.03</v>
      </c>
      <c r="H1017" s="31">
        <f t="shared" si="15"/>
        <v>9</v>
      </c>
    </row>
    <row r="1018" spans="2:8" ht="45" hidden="1" x14ac:dyDescent="0.25">
      <c r="B1018" s="51" t="s">
        <v>2673</v>
      </c>
      <c r="C1018" s="52" t="s">
        <v>2674</v>
      </c>
      <c r="D1018" s="53" t="s">
        <v>38</v>
      </c>
      <c r="E1018" s="54">
        <v>4.75</v>
      </c>
      <c r="F1018" s="54">
        <v>1.1299999999999999</v>
      </c>
      <c r="G1018" s="54">
        <v>5.88</v>
      </c>
      <c r="H1018" s="31">
        <f t="shared" si="15"/>
        <v>9</v>
      </c>
    </row>
    <row r="1019" spans="2:8" ht="60" hidden="1" x14ac:dyDescent="0.25">
      <c r="B1019" s="51" t="s">
        <v>2675</v>
      </c>
      <c r="C1019" s="52" t="s">
        <v>2676</v>
      </c>
      <c r="D1019" s="53" t="s">
        <v>9</v>
      </c>
      <c r="E1019" s="54">
        <v>98.24</v>
      </c>
      <c r="F1019" s="54">
        <v>14.04</v>
      </c>
      <c r="G1019" s="54">
        <v>112.28</v>
      </c>
      <c r="H1019" s="31">
        <f t="shared" si="15"/>
        <v>9</v>
      </c>
    </row>
    <row r="1020" spans="2:8" ht="60" hidden="1" x14ac:dyDescent="0.25">
      <c r="B1020" s="51" t="s">
        <v>2677</v>
      </c>
      <c r="C1020" s="52" t="s">
        <v>2678</v>
      </c>
      <c r="D1020" s="53" t="s">
        <v>38</v>
      </c>
      <c r="E1020" s="54">
        <v>16.37</v>
      </c>
      <c r="F1020" s="54">
        <v>1.1299999999999999</v>
      </c>
      <c r="G1020" s="54">
        <v>17.5</v>
      </c>
      <c r="H1020" s="31">
        <f t="shared" si="15"/>
        <v>9</v>
      </c>
    </row>
    <row r="1021" spans="2:8" ht="45" hidden="1" x14ac:dyDescent="0.25">
      <c r="B1021" s="51" t="s">
        <v>2679</v>
      </c>
      <c r="C1021" s="52" t="s">
        <v>2680</v>
      </c>
      <c r="D1021" s="53" t="s">
        <v>9</v>
      </c>
      <c r="E1021" s="54">
        <v>40.42</v>
      </c>
      <c r="F1021" s="54">
        <v>14.04</v>
      </c>
      <c r="G1021" s="54">
        <v>54.46</v>
      </c>
      <c r="H1021" s="31">
        <f t="shared" si="15"/>
        <v>9</v>
      </c>
    </row>
    <row r="1022" spans="2:8" ht="45" hidden="1" x14ac:dyDescent="0.25">
      <c r="B1022" s="51" t="s">
        <v>2681</v>
      </c>
      <c r="C1022" s="52" t="s">
        <v>2682</v>
      </c>
      <c r="D1022" s="53" t="s">
        <v>38</v>
      </c>
      <c r="E1022" s="54">
        <v>6.49</v>
      </c>
      <c r="F1022" s="54">
        <v>1.1299999999999999</v>
      </c>
      <c r="G1022" s="54">
        <v>7.62</v>
      </c>
      <c r="H1022" s="31">
        <f t="shared" si="15"/>
        <v>9</v>
      </c>
    </row>
    <row r="1023" spans="2:8" ht="45" hidden="1" x14ac:dyDescent="0.25">
      <c r="B1023" s="51" t="s">
        <v>2683</v>
      </c>
      <c r="C1023" s="52" t="s">
        <v>2684</v>
      </c>
      <c r="D1023" s="53" t="s">
        <v>9</v>
      </c>
      <c r="E1023" s="54">
        <v>33.94</v>
      </c>
      <c r="F1023" s="54">
        <v>14.04</v>
      </c>
      <c r="G1023" s="54">
        <v>47.98</v>
      </c>
      <c r="H1023" s="31">
        <f t="shared" si="15"/>
        <v>9</v>
      </c>
    </row>
    <row r="1024" spans="2:8" ht="60" hidden="1" x14ac:dyDescent="0.25">
      <c r="B1024" s="51" t="s">
        <v>2685</v>
      </c>
      <c r="C1024" s="52" t="s">
        <v>2686</v>
      </c>
      <c r="D1024" s="53" t="s">
        <v>38</v>
      </c>
      <c r="E1024" s="54">
        <v>5.38</v>
      </c>
      <c r="F1024" s="54">
        <v>1.1299999999999999</v>
      </c>
      <c r="G1024" s="54">
        <v>6.51</v>
      </c>
      <c r="H1024" s="31">
        <f t="shared" si="15"/>
        <v>9</v>
      </c>
    </row>
    <row r="1025" spans="2:8" ht="30" hidden="1" x14ac:dyDescent="0.25">
      <c r="B1025" s="51" t="s">
        <v>2687</v>
      </c>
      <c r="C1025" s="52" t="s">
        <v>2688</v>
      </c>
      <c r="D1025" s="53" t="s">
        <v>9</v>
      </c>
      <c r="E1025" s="54">
        <v>12.07</v>
      </c>
      <c r="F1025" s="54">
        <v>58.99</v>
      </c>
      <c r="G1025" s="54">
        <v>71.06</v>
      </c>
      <c r="H1025" s="31">
        <f t="shared" si="15"/>
        <v>9</v>
      </c>
    </row>
    <row r="1026" spans="2:8" ht="30" hidden="1" x14ac:dyDescent="0.25">
      <c r="B1026" s="51" t="s">
        <v>2689</v>
      </c>
      <c r="C1026" s="52" t="s">
        <v>2690</v>
      </c>
      <c r="D1026" s="53" t="s">
        <v>9</v>
      </c>
      <c r="E1026" s="54">
        <v>1.1599999999999999</v>
      </c>
      <c r="F1026" s="54">
        <v>9.36</v>
      </c>
      <c r="G1026" s="54">
        <v>10.52</v>
      </c>
      <c r="H1026" s="31">
        <f t="shared" si="15"/>
        <v>9</v>
      </c>
    </row>
    <row r="1027" spans="2:8" ht="30" hidden="1" x14ac:dyDescent="0.25">
      <c r="B1027" s="51" t="s">
        <v>2691</v>
      </c>
      <c r="C1027" s="52" t="s">
        <v>2692</v>
      </c>
      <c r="D1027" s="53" t="s">
        <v>9</v>
      </c>
      <c r="E1027" s="54">
        <v>2.92</v>
      </c>
      <c r="F1027" s="54">
        <v>9.36</v>
      </c>
      <c r="G1027" s="54">
        <v>12.28</v>
      </c>
      <c r="H1027" s="31">
        <f t="shared" si="15"/>
        <v>9</v>
      </c>
    </row>
    <row r="1028" spans="2:8" ht="30" hidden="1" x14ac:dyDescent="0.25">
      <c r="B1028" s="51" t="s">
        <v>2693</v>
      </c>
      <c r="C1028" s="52" t="s">
        <v>2694</v>
      </c>
      <c r="D1028" s="53" t="s">
        <v>9</v>
      </c>
      <c r="E1028" s="54">
        <v>2.33</v>
      </c>
      <c r="F1028" s="54">
        <v>9.36</v>
      </c>
      <c r="G1028" s="54">
        <v>11.69</v>
      </c>
      <c r="H1028" s="31">
        <f t="shared" si="15"/>
        <v>9</v>
      </c>
    </row>
    <row r="1029" spans="2:8" ht="30" hidden="1" x14ac:dyDescent="0.25">
      <c r="B1029" s="51" t="s">
        <v>2695</v>
      </c>
      <c r="C1029" s="52" t="s">
        <v>2696</v>
      </c>
      <c r="D1029" s="53" t="s">
        <v>9</v>
      </c>
      <c r="E1029" s="54">
        <v>7.3</v>
      </c>
      <c r="F1029" s="54">
        <v>9.36</v>
      </c>
      <c r="G1029" s="54">
        <v>16.66</v>
      </c>
      <c r="H1029" s="31">
        <f t="shared" si="15"/>
        <v>9</v>
      </c>
    </row>
    <row r="1030" spans="2:8" ht="30" hidden="1" x14ac:dyDescent="0.25">
      <c r="B1030" s="51" t="s">
        <v>2697</v>
      </c>
      <c r="C1030" s="52" t="s">
        <v>2698</v>
      </c>
      <c r="D1030" s="53" t="s">
        <v>38</v>
      </c>
      <c r="E1030" s="54">
        <v>0.12</v>
      </c>
      <c r="F1030" s="54">
        <v>1.05</v>
      </c>
      <c r="G1030" s="54">
        <v>1.17</v>
      </c>
      <c r="H1030" s="31">
        <f t="shared" si="15"/>
        <v>9</v>
      </c>
    </row>
    <row r="1031" spans="2:8" ht="45" hidden="1" x14ac:dyDescent="0.25">
      <c r="B1031" s="51" t="s">
        <v>2699</v>
      </c>
      <c r="C1031" s="52" t="s">
        <v>2700</v>
      </c>
      <c r="D1031" s="53" t="s">
        <v>38</v>
      </c>
      <c r="E1031" s="54">
        <v>0.28999999999999998</v>
      </c>
      <c r="F1031" s="54">
        <v>1.05</v>
      </c>
      <c r="G1031" s="54">
        <v>1.34</v>
      </c>
      <c r="H1031" s="31">
        <f t="shared" si="15"/>
        <v>9</v>
      </c>
    </row>
    <row r="1032" spans="2:8" ht="30" hidden="1" x14ac:dyDescent="0.25">
      <c r="B1032" s="51" t="s">
        <v>2701</v>
      </c>
      <c r="C1032" s="52" t="s">
        <v>2702</v>
      </c>
      <c r="D1032" s="53" t="s">
        <v>38</v>
      </c>
      <c r="E1032" s="54">
        <v>0.23</v>
      </c>
      <c r="F1032" s="54">
        <v>1.05</v>
      </c>
      <c r="G1032" s="54">
        <v>1.28</v>
      </c>
      <c r="H1032" s="31">
        <f t="shared" si="15"/>
        <v>9</v>
      </c>
    </row>
    <row r="1033" spans="2:8" ht="45" hidden="1" x14ac:dyDescent="0.25">
      <c r="B1033" s="51" t="s">
        <v>2703</v>
      </c>
      <c r="C1033" s="52" t="s">
        <v>2704</v>
      </c>
      <c r="D1033" s="53" t="s">
        <v>38</v>
      </c>
      <c r="E1033" s="54">
        <v>0.73</v>
      </c>
      <c r="F1033" s="54">
        <v>1.05</v>
      </c>
      <c r="G1033" s="54">
        <v>1.78</v>
      </c>
      <c r="H1033" s="31">
        <f t="shared" si="15"/>
        <v>9</v>
      </c>
    </row>
    <row r="1034" spans="2:8" hidden="1" x14ac:dyDescent="0.25">
      <c r="B1034" s="51" t="s">
        <v>2705</v>
      </c>
      <c r="C1034" s="52" t="s">
        <v>2706</v>
      </c>
      <c r="D1034" s="53"/>
      <c r="E1034" s="54"/>
      <c r="F1034" s="54"/>
      <c r="G1034" s="54"/>
      <c r="H1034" s="31">
        <f t="shared" ref="H1034:H1097" si="16">LEN(B1034)</f>
        <v>5</v>
      </c>
    </row>
    <row r="1035" spans="2:8" ht="45" hidden="1" x14ac:dyDescent="0.25">
      <c r="B1035" s="51" t="s">
        <v>2707</v>
      </c>
      <c r="C1035" s="52" t="s">
        <v>2708</v>
      </c>
      <c r="D1035" s="53" t="s">
        <v>9</v>
      </c>
      <c r="E1035" s="54">
        <v>132.13</v>
      </c>
      <c r="F1035" s="54">
        <v>14.04</v>
      </c>
      <c r="G1035" s="54">
        <v>146.16999999999999</v>
      </c>
      <c r="H1035" s="31">
        <f t="shared" si="16"/>
        <v>9</v>
      </c>
    </row>
    <row r="1036" spans="2:8" ht="45" hidden="1" x14ac:dyDescent="0.25">
      <c r="B1036" s="51" t="s">
        <v>2709</v>
      </c>
      <c r="C1036" s="52" t="s">
        <v>2710</v>
      </c>
      <c r="D1036" s="53" t="s">
        <v>9</v>
      </c>
      <c r="E1036" s="54">
        <v>201.66</v>
      </c>
      <c r="F1036" s="54">
        <v>14.04</v>
      </c>
      <c r="G1036" s="54">
        <v>215.7</v>
      </c>
      <c r="H1036" s="31">
        <f t="shared" si="16"/>
        <v>9</v>
      </c>
    </row>
    <row r="1037" spans="2:8" ht="45" hidden="1" x14ac:dyDescent="0.25">
      <c r="B1037" s="51" t="s">
        <v>2711</v>
      </c>
      <c r="C1037" s="52" t="s">
        <v>2712</v>
      </c>
      <c r="D1037" s="53" t="s">
        <v>9</v>
      </c>
      <c r="E1037" s="54">
        <v>144.87</v>
      </c>
      <c r="F1037" s="54">
        <v>14.04</v>
      </c>
      <c r="G1037" s="54">
        <v>158.91</v>
      </c>
      <c r="H1037" s="31">
        <f t="shared" si="16"/>
        <v>9</v>
      </c>
    </row>
    <row r="1038" spans="2:8" ht="45" hidden="1" x14ac:dyDescent="0.25">
      <c r="B1038" s="51" t="s">
        <v>2713</v>
      </c>
      <c r="C1038" s="52" t="s">
        <v>2714</v>
      </c>
      <c r="D1038" s="53" t="s">
        <v>38</v>
      </c>
      <c r="E1038" s="54">
        <v>38.21</v>
      </c>
      <c r="F1038" s="54">
        <v>1.4</v>
      </c>
      <c r="G1038" s="54">
        <v>39.61</v>
      </c>
      <c r="H1038" s="31">
        <f t="shared" si="16"/>
        <v>9</v>
      </c>
    </row>
    <row r="1039" spans="2:8" ht="60" hidden="1" x14ac:dyDescent="0.25">
      <c r="B1039" s="51" t="s">
        <v>2715</v>
      </c>
      <c r="C1039" s="52" t="s">
        <v>2716</v>
      </c>
      <c r="D1039" s="53" t="s">
        <v>9</v>
      </c>
      <c r="E1039" s="54">
        <v>241.19</v>
      </c>
      <c r="F1039" s="54">
        <v>14.04</v>
      </c>
      <c r="G1039" s="54">
        <v>255.23</v>
      </c>
      <c r="H1039" s="31">
        <f t="shared" si="16"/>
        <v>9</v>
      </c>
    </row>
    <row r="1040" spans="2:8" ht="60" hidden="1" x14ac:dyDescent="0.25">
      <c r="B1040" s="51" t="s">
        <v>2717</v>
      </c>
      <c r="C1040" s="52" t="s">
        <v>2718</v>
      </c>
      <c r="D1040" s="53" t="s">
        <v>38</v>
      </c>
      <c r="E1040" s="54">
        <v>51.13</v>
      </c>
      <c r="F1040" s="54">
        <v>1.4</v>
      </c>
      <c r="G1040" s="54">
        <v>52.53</v>
      </c>
      <c r="H1040" s="31">
        <f t="shared" si="16"/>
        <v>9</v>
      </c>
    </row>
    <row r="1041" spans="2:8" ht="45" hidden="1" x14ac:dyDescent="0.25">
      <c r="B1041" s="51" t="s">
        <v>2719</v>
      </c>
      <c r="C1041" s="52" t="s">
        <v>2720</v>
      </c>
      <c r="D1041" s="53" t="s">
        <v>9</v>
      </c>
      <c r="E1041" s="54">
        <v>32.39</v>
      </c>
      <c r="F1041" s="54">
        <v>9.36</v>
      </c>
      <c r="G1041" s="54">
        <v>41.75</v>
      </c>
      <c r="H1041" s="31">
        <f t="shared" si="16"/>
        <v>9</v>
      </c>
    </row>
    <row r="1042" spans="2:8" ht="45" hidden="1" x14ac:dyDescent="0.25">
      <c r="B1042" s="51" t="s">
        <v>2721</v>
      </c>
      <c r="C1042" s="52" t="s">
        <v>2722</v>
      </c>
      <c r="D1042" s="53" t="s">
        <v>9</v>
      </c>
      <c r="E1042" s="54">
        <v>34.18</v>
      </c>
      <c r="F1042" s="54">
        <v>9.36</v>
      </c>
      <c r="G1042" s="54">
        <v>43.54</v>
      </c>
      <c r="H1042" s="31">
        <f t="shared" si="16"/>
        <v>9</v>
      </c>
    </row>
    <row r="1043" spans="2:8" ht="60" hidden="1" x14ac:dyDescent="0.25">
      <c r="B1043" s="51" t="s">
        <v>2723</v>
      </c>
      <c r="C1043" s="52" t="s">
        <v>2724</v>
      </c>
      <c r="D1043" s="53" t="s">
        <v>9</v>
      </c>
      <c r="E1043" s="54">
        <v>53.98</v>
      </c>
      <c r="F1043" s="54">
        <v>9.36</v>
      </c>
      <c r="G1043" s="54">
        <v>63.34</v>
      </c>
      <c r="H1043" s="31">
        <f t="shared" si="16"/>
        <v>9</v>
      </c>
    </row>
    <row r="1044" spans="2:8" ht="45" hidden="1" x14ac:dyDescent="0.25">
      <c r="B1044" s="51" t="s">
        <v>2725</v>
      </c>
      <c r="C1044" s="52" t="s">
        <v>2726</v>
      </c>
      <c r="D1044" s="53" t="s">
        <v>9</v>
      </c>
      <c r="E1044" s="54">
        <v>56.96</v>
      </c>
      <c r="F1044" s="54">
        <v>9.36</v>
      </c>
      <c r="G1044" s="54">
        <v>66.319999999999993</v>
      </c>
      <c r="H1044" s="31">
        <f t="shared" si="16"/>
        <v>9</v>
      </c>
    </row>
    <row r="1045" spans="2:8" ht="60" hidden="1" x14ac:dyDescent="0.25">
      <c r="B1045" s="51" t="s">
        <v>2727</v>
      </c>
      <c r="C1045" s="52" t="s">
        <v>2728</v>
      </c>
      <c r="D1045" s="53" t="s">
        <v>9</v>
      </c>
      <c r="E1045" s="54">
        <v>49.86</v>
      </c>
      <c r="F1045" s="54">
        <v>9.36</v>
      </c>
      <c r="G1045" s="54">
        <v>59.22</v>
      </c>
      <c r="H1045" s="31">
        <f t="shared" si="16"/>
        <v>9</v>
      </c>
    </row>
    <row r="1046" spans="2:8" ht="60" hidden="1" x14ac:dyDescent="0.25">
      <c r="B1046" s="51" t="s">
        <v>2729</v>
      </c>
      <c r="C1046" s="52" t="s">
        <v>2730</v>
      </c>
      <c r="D1046" s="53" t="s">
        <v>38</v>
      </c>
      <c r="E1046" s="54">
        <v>3.24</v>
      </c>
      <c r="F1046" s="54">
        <v>0.94</v>
      </c>
      <c r="G1046" s="54">
        <v>4.18</v>
      </c>
      <c r="H1046" s="31">
        <f t="shared" si="16"/>
        <v>9</v>
      </c>
    </row>
    <row r="1047" spans="2:8" ht="60" hidden="1" x14ac:dyDescent="0.25">
      <c r="B1047" s="51" t="s">
        <v>2731</v>
      </c>
      <c r="C1047" s="52" t="s">
        <v>2732</v>
      </c>
      <c r="D1047" s="53" t="s">
        <v>38</v>
      </c>
      <c r="E1047" s="54">
        <v>3.42</v>
      </c>
      <c r="F1047" s="54">
        <v>0.94</v>
      </c>
      <c r="G1047" s="54">
        <v>4.3600000000000003</v>
      </c>
      <c r="H1047" s="31">
        <f t="shared" si="16"/>
        <v>9</v>
      </c>
    </row>
    <row r="1048" spans="2:8" hidden="1" x14ac:dyDescent="0.25">
      <c r="B1048" s="51" t="s">
        <v>2733</v>
      </c>
      <c r="C1048" s="52" t="s">
        <v>2734</v>
      </c>
      <c r="D1048" s="53"/>
      <c r="E1048" s="54"/>
      <c r="F1048" s="54"/>
      <c r="G1048" s="54"/>
      <c r="H1048" s="31">
        <f t="shared" si="16"/>
        <v>5</v>
      </c>
    </row>
    <row r="1049" spans="2:8" ht="60" hidden="1" x14ac:dyDescent="0.25">
      <c r="B1049" s="51" t="s">
        <v>2735</v>
      </c>
      <c r="C1049" s="52" t="s">
        <v>2736</v>
      </c>
      <c r="D1049" s="53" t="s">
        <v>9</v>
      </c>
      <c r="E1049" s="54">
        <v>93.5</v>
      </c>
      <c r="F1049" s="54">
        <v>37.06</v>
      </c>
      <c r="G1049" s="54">
        <v>130.56</v>
      </c>
      <c r="H1049" s="31">
        <f t="shared" si="16"/>
        <v>9</v>
      </c>
    </row>
    <row r="1050" spans="2:8" ht="45" hidden="1" x14ac:dyDescent="0.25">
      <c r="B1050" s="51" t="s">
        <v>2737</v>
      </c>
      <c r="C1050" s="52" t="s">
        <v>2738</v>
      </c>
      <c r="D1050" s="53" t="s">
        <v>38</v>
      </c>
      <c r="E1050" s="54">
        <v>16.760000000000002</v>
      </c>
      <c r="F1050" s="54">
        <v>10.29</v>
      </c>
      <c r="G1050" s="54">
        <v>27.05</v>
      </c>
      <c r="H1050" s="31">
        <f t="shared" si="16"/>
        <v>9</v>
      </c>
    </row>
    <row r="1051" spans="2:8" ht="45" hidden="1" x14ac:dyDescent="0.25">
      <c r="B1051" s="51" t="s">
        <v>2739</v>
      </c>
      <c r="C1051" s="52" t="s">
        <v>2740</v>
      </c>
      <c r="D1051" s="53" t="s">
        <v>9</v>
      </c>
      <c r="E1051" s="54">
        <v>165.62</v>
      </c>
      <c r="F1051" s="54">
        <v>37.06</v>
      </c>
      <c r="G1051" s="54">
        <v>202.68</v>
      </c>
      <c r="H1051" s="31">
        <f t="shared" si="16"/>
        <v>9</v>
      </c>
    </row>
    <row r="1052" spans="2:8" ht="45" hidden="1" x14ac:dyDescent="0.25">
      <c r="B1052" s="51" t="s">
        <v>2741</v>
      </c>
      <c r="C1052" s="52" t="s">
        <v>2742</v>
      </c>
      <c r="D1052" s="53" t="s">
        <v>38</v>
      </c>
      <c r="E1052" s="54">
        <v>29.32</v>
      </c>
      <c r="F1052" s="54">
        <v>10.29</v>
      </c>
      <c r="G1052" s="54">
        <v>39.61</v>
      </c>
      <c r="H1052" s="31">
        <f t="shared" si="16"/>
        <v>9</v>
      </c>
    </row>
    <row r="1053" spans="2:8" ht="60" hidden="1" x14ac:dyDescent="0.25">
      <c r="B1053" s="51" t="s">
        <v>482</v>
      </c>
      <c r="C1053" s="52" t="s">
        <v>481</v>
      </c>
      <c r="D1053" s="53" t="s">
        <v>9</v>
      </c>
      <c r="E1053" s="54">
        <v>104.11</v>
      </c>
      <c r="F1053" s="54">
        <v>37.06</v>
      </c>
      <c r="G1053" s="54">
        <v>141.16999999999999</v>
      </c>
      <c r="H1053" s="31">
        <f t="shared" si="16"/>
        <v>9</v>
      </c>
    </row>
    <row r="1054" spans="2:8" ht="60" hidden="1" x14ac:dyDescent="0.25">
      <c r="B1054" s="51" t="s">
        <v>480</v>
      </c>
      <c r="C1054" s="52" t="s">
        <v>479</v>
      </c>
      <c r="D1054" s="53" t="s">
        <v>38</v>
      </c>
      <c r="E1054" s="54">
        <v>18.61</v>
      </c>
      <c r="F1054" s="54">
        <v>10.29</v>
      </c>
      <c r="G1054" s="54">
        <v>28.9</v>
      </c>
      <c r="H1054" s="31">
        <f t="shared" si="16"/>
        <v>9</v>
      </c>
    </row>
    <row r="1055" spans="2:8" ht="45" hidden="1" x14ac:dyDescent="0.25">
      <c r="B1055" s="51" t="s">
        <v>2743</v>
      </c>
      <c r="C1055" s="52" t="s">
        <v>2744</v>
      </c>
      <c r="D1055" s="53" t="s">
        <v>9</v>
      </c>
      <c r="E1055" s="54">
        <v>149.22999999999999</v>
      </c>
      <c r="F1055" s="54">
        <v>37.06</v>
      </c>
      <c r="G1055" s="54">
        <v>186.29</v>
      </c>
      <c r="H1055" s="31">
        <f t="shared" si="16"/>
        <v>9</v>
      </c>
    </row>
    <row r="1056" spans="2:8" ht="45" hidden="1" x14ac:dyDescent="0.25">
      <c r="B1056" s="51" t="s">
        <v>2745</v>
      </c>
      <c r="C1056" s="52" t="s">
        <v>2746</v>
      </c>
      <c r="D1056" s="53" t="s">
        <v>38</v>
      </c>
      <c r="E1056" s="54">
        <v>26.72</v>
      </c>
      <c r="F1056" s="54">
        <v>10.29</v>
      </c>
      <c r="G1056" s="54">
        <v>37.01</v>
      </c>
      <c r="H1056" s="31">
        <f t="shared" si="16"/>
        <v>9</v>
      </c>
    </row>
    <row r="1057" spans="2:8" ht="60" hidden="1" x14ac:dyDescent="0.25">
      <c r="B1057" s="51" t="s">
        <v>2747</v>
      </c>
      <c r="C1057" s="52" t="s">
        <v>2748</v>
      </c>
      <c r="D1057" s="53" t="s">
        <v>9</v>
      </c>
      <c r="E1057" s="54">
        <v>153.99</v>
      </c>
      <c r="F1057" s="54">
        <v>37.06</v>
      </c>
      <c r="G1057" s="54">
        <v>191.05</v>
      </c>
      <c r="H1057" s="31">
        <f t="shared" si="16"/>
        <v>9</v>
      </c>
    </row>
    <row r="1058" spans="2:8" ht="45" hidden="1" x14ac:dyDescent="0.25">
      <c r="B1058" s="51" t="s">
        <v>2749</v>
      </c>
      <c r="C1058" s="52" t="s">
        <v>2750</v>
      </c>
      <c r="D1058" s="53" t="s">
        <v>38</v>
      </c>
      <c r="E1058" s="54">
        <v>27.55</v>
      </c>
      <c r="F1058" s="54">
        <v>10.29</v>
      </c>
      <c r="G1058" s="54">
        <v>37.840000000000003</v>
      </c>
      <c r="H1058" s="31">
        <f t="shared" si="16"/>
        <v>9</v>
      </c>
    </row>
    <row r="1059" spans="2:8" ht="60" hidden="1" x14ac:dyDescent="0.25">
      <c r="B1059" s="51" t="s">
        <v>2751</v>
      </c>
      <c r="C1059" s="52" t="s">
        <v>2752</v>
      </c>
      <c r="D1059" s="53" t="s">
        <v>9</v>
      </c>
      <c r="E1059" s="54">
        <v>197.12</v>
      </c>
      <c r="F1059" s="54">
        <v>37.06</v>
      </c>
      <c r="G1059" s="54">
        <v>234.18</v>
      </c>
      <c r="H1059" s="31">
        <f t="shared" si="16"/>
        <v>9</v>
      </c>
    </row>
    <row r="1060" spans="2:8" ht="45" hidden="1" x14ac:dyDescent="0.25">
      <c r="B1060" s="51" t="s">
        <v>2753</v>
      </c>
      <c r="C1060" s="52" t="s">
        <v>2754</v>
      </c>
      <c r="D1060" s="53" t="s">
        <v>38</v>
      </c>
      <c r="E1060" s="54">
        <v>35.06</v>
      </c>
      <c r="F1060" s="54">
        <v>10.29</v>
      </c>
      <c r="G1060" s="54">
        <v>45.35</v>
      </c>
      <c r="H1060" s="31">
        <f t="shared" si="16"/>
        <v>9</v>
      </c>
    </row>
    <row r="1061" spans="2:8" hidden="1" x14ac:dyDescent="0.25">
      <c r="B1061" s="51" t="s">
        <v>2755</v>
      </c>
      <c r="C1061" s="52" t="s">
        <v>2756</v>
      </c>
      <c r="D1061" s="53"/>
      <c r="E1061" s="54"/>
      <c r="F1061" s="54"/>
      <c r="G1061" s="54"/>
      <c r="H1061" s="31">
        <f t="shared" si="16"/>
        <v>5</v>
      </c>
    </row>
    <row r="1062" spans="2:8" ht="30" hidden="1" x14ac:dyDescent="0.25">
      <c r="B1062" s="51" t="s">
        <v>2757</v>
      </c>
      <c r="C1062" s="52" t="s">
        <v>2758</v>
      </c>
      <c r="D1062" s="53" t="s">
        <v>9</v>
      </c>
      <c r="E1062" s="54">
        <v>143.24</v>
      </c>
      <c r="F1062" s="54">
        <v>21</v>
      </c>
      <c r="G1062" s="54">
        <v>164.24</v>
      </c>
      <c r="H1062" s="31">
        <f t="shared" si="16"/>
        <v>9</v>
      </c>
    </row>
    <row r="1063" spans="2:8" ht="30" hidden="1" x14ac:dyDescent="0.25">
      <c r="B1063" s="51" t="s">
        <v>2759</v>
      </c>
      <c r="C1063" s="52" t="s">
        <v>2760</v>
      </c>
      <c r="D1063" s="53" t="s">
        <v>9</v>
      </c>
      <c r="E1063" s="54">
        <v>86.57</v>
      </c>
      <c r="F1063" s="54">
        <v>21</v>
      </c>
      <c r="G1063" s="54">
        <v>107.57</v>
      </c>
      <c r="H1063" s="31">
        <f t="shared" si="16"/>
        <v>9</v>
      </c>
    </row>
    <row r="1064" spans="2:8" ht="45" hidden="1" x14ac:dyDescent="0.25">
      <c r="B1064" s="51" t="s">
        <v>2761</v>
      </c>
      <c r="C1064" s="52" t="s">
        <v>2762</v>
      </c>
      <c r="D1064" s="53" t="s">
        <v>9</v>
      </c>
      <c r="E1064" s="54">
        <v>72.790000000000006</v>
      </c>
      <c r="F1064" s="54">
        <v>21</v>
      </c>
      <c r="G1064" s="54">
        <v>93.79</v>
      </c>
      <c r="H1064" s="31">
        <f t="shared" si="16"/>
        <v>9</v>
      </c>
    </row>
    <row r="1065" spans="2:8" ht="45" hidden="1" x14ac:dyDescent="0.25">
      <c r="B1065" s="51" t="s">
        <v>2763</v>
      </c>
      <c r="C1065" s="52" t="s">
        <v>2764</v>
      </c>
      <c r="D1065" s="53" t="s">
        <v>9</v>
      </c>
      <c r="E1065" s="54">
        <v>70.150000000000006</v>
      </c>
      <c r="F1065" s="54">
        <v>21</v>
      </c>
      <c r="G1065" s="54">
        <v>91.15</v>
      </c>
      <c r="H1065" s="31">
        <f t="shared" si="16"/>
        <v>9</v>
      </c>
    </row>
    <row r="1066" spans="2:8" ht="45" hidden="1" x14ac:dyDescent="0.25">
      <c r="B1066" s="51" t="s">
        <v>2765</v>
      </c>
      <c r="C1066" s="52" t="s">
        <v>2766</v>
      </c>
      <c r="D1066" s="53" t="s">
        <v>9</v>
      </c>
      <c r="E1066" s="54">
        <v>61.69</v>
      </c>
      <c r="F1066" s="54">
        <v>21</v>
      </c>
      <c r="G1066" s="54">
        <v>82.69</v>
      </c>
      <c r="H1066" s="31">
        <f t="shared" si="16"/>
        <v>9</v>
      </c>
    </row>
    <row r="1067" spans="2:8" hidden="1" x14ac:dyDescent="0.25">
      <c r="B1067" s="51" t="s">
        <v>2767</v>
      </c>
      <c r="C1067" s="52" t="s">
        <v>2768</v>
      </c>
      <c r="D1067" s="53"/>
      <c r="E1067" s="54"/>
      <c r="F1067" s="54"/>
      <c r="G1067" s="54"/>
      <c r="H1067" s="31">
        <f t="shared" si="16"/>
        <v>5</v>
      </c>
    </row>
    <row r="1068" spans="2:8" ht="45" hidden="1" x14ac:dyDescent="0.25">
      <c r="B1068" s="51" t="s">
        <v>2769</v>
      </c>
      <c r="C1068" s="52" t="s">
        <v>2770</v>
      </c>
      <c r="D1068" s="53" t="s">
        <v>9</v>
      </c>
      <c r="E1068" s="54">
        <v>156.62</v>
      </c>
      <c r="F1068" s="54">
        <v>26.57</v>
      </c>
      <c r="G1068" s="54">
        <v>183.19</v>
      </c>
      <c r="H1068" s="31">
        <f t="shared" si="16"/>
        <v>9</v>
      </c>
    </row>
    <row r="1069" spans="2:8" ht="45" hidden="1" x14ac:dyDescent="0.25">
      <c r="B1069" s="51" t="s">
        <v>2771</v>
      </c>
      <c r="C1069" s="52" t="s">
        <v>2772</v>
      </c>
      <c r="D1069" s="53" t="s">
        <v>9</v>
      </c>
      <c r="E1069" s="54">
        <v>348.96</v>
      </c>
      <c r="F1069" s="54">
        <v>26.57</v>
      </c>
      <c r="G1069" s="54">
        <v>375.53</v>
      </c>
      <c r="H1069" s="31">
        <f t="shared" si="16"/>
        <v>9</v>
      </c>
    </row>
    <row r="1070" spans="2:8" ht="45" hidden="1" x14ac:dyDescent="0.25">
      <c r="B1070" s="51" t="s">
        <v>2773</v>
      </c>
      <c r="C1070" s="52" t="s">
        <v>2774</v>
      </c>
      <c r="D1070" s="53" t="s">
        <v>9</v>
      </c>
      <c r="E1070" s="54">
        <v>348.02</v>
      </c>
      <c r="F1070" s="54">
        <v>26.57</v>
      </c>
      <c r="G1070" s="54">
        <v>374.59</v>
      </c>
      <c r="H1070" s="31">
        <f t="shared" si="16"/>
        <v>9</v>
      </c>
    </row>
    <row r="1071" spans="2:8" hidden="1" x14ac:dyDescent="0.25">
      <c r="B1071" s="51" t="s">
        <v>2775</v>
      </c>
      <c r="C1071" s="52" t="s">
        <v>2776</v>
      </c>
      <c r="D1071" s="53"/>
      <c r="E1071" s="54"/>
      <c r="F1071" s="54"/>
      <c r="G1071" s="54"/>
      <c r="H1071" s="31">
        <f t="shared" si="16"/>
        <v>5</v>
      </c>
    </row>
    <row r="1072" spans="2:8" ht="45" hidden="1" x14ac:dyDescent="0.25">
      <c r="B1072" s="51" t="s">
        <v>2777</v>
      </c>
      <c r="C1072" s="52" t="s">
        <v>2778</v>
      </c>
      <c r="D1072" s="53" t="s">
        <v>9</v>
      </c>
      <c r="E1072" s="54">
        <v>116.09</v>
      </c>
      <c r="F1072" s="54">
        <v>16.989999999999998</v>
      </c>
      <c r="G1072" s="54">
        <v>133.08000000000001</v>
      </c>
      <c r="H1072" s="31">
        <f t="shared" si="16"/>
        <v>9</v>
      </c>
    </row>
    <row r="1073" spans="2:8" ht="45" hidden="1" x14ac:dyDescent="0.25">
      <c r="B1073" s="51" t="s">
        <v>2779</v>
      </c>
      <c r="C1073" s="52" t="s">
        <v>2780</v>
      </c>
      <c r="D1073" s="53" t="s">
        <v>9</v>
      </c>
      <c r="E1073" s="54">
        <v>129.56</v>
      </c>
      <c r="F1073" s="54">
        <v>16.989999999999998</v>
      </c>
      <c r="G1073" s="54">
        <v>146.55000000000001</v>
      </c>
      <c r="H1073" s="31">
        <f t="shared" si="16"/>
        <v>9</v>
      </c>
    </row>
    <row r="1074" spans="2:8" ht="45" hidden="1" x14ac:dyDescent="0.25">
      <c r="B1074" s="51" t="s">
        <v>2781</v>
      </c>
      <c r="C1074" s="52" t="s">
        <v>2782</v>
      </c>
      <c r="D1074" s="53" t="s">
        <v>9</v>
      </c>
      <c r="E1074" s="54">
        <v>49.84</v>
      </c>
      <c r="F1074" s="54">
        <v>9.36</v>
      </c>
      <c r="G1074" s="54">
        <v>59.2</v>
      </c>
      <c r="H1074" s="31">
        <f t="shared" si="16"/>
        <v>9</v>
      </c>
    </row>
    <row r="1075" spans="2:8" hidden="1" x14ac:dyDescent="0.25">
      <c r="B1075" s="51" t="s">
        <v>2783</v>
      </c>
      <c r="C1075" s="52" t="s">
        <v>2784</v>
      </c>
      <c r="D1075" s="53"/>
      <c r="E1075" s="54"/>
      <c r="F1075" s="54"/>
      <c r="G1075" s="54"/>
      <c r="H1075" s="31">
        <f t="shared" si="16"/>
        <v>2</v>
      </c>
    </row>
    <row r="1076" spans="2:8" hidden="1" x14ac:dyDescent="0.25">
      <c r="B1076" s="51" t="s">
        <v>2785</v>
      </c>
      <c r="C1076" s="52" t="s">
        <v>2786</v>
      </c>
      <c r="D1076" s="53"/>
      <c r="E1076" s="54"/>
      <c r="F1076" s="54"/>
      <c r="G1076" s="54"/>
      <c r="H1076" s="31">
        <f t="shared" si="16"/>
        <v>5</v>
      </c>
    </row>
    <row r="1077" spans="2:8" ht="30" hidden="1" x14ac:dyDescent="0.25">
      <c r="B1077" s="51" t="s">
        <v>2787</v>
      </c>
      <c r="C1077" s="52" t="s">
        <v>2788</v>
      </c>
      <c r="D1077" s="53" t="s">
        <v>9</v>
      </c>
      <c r="E1077" s="54">
        <v>411.26</v>
      </c>
      <c r="F1077" s="54">
        <v>41.08</v>
      </c>
      <c r="G1077" s="54">
        <v>452.34</v>
      </c>
      <c r="H1077" s="31">
        <f t="shared" si="16"/>
        <v>9</v>
      </c>
    </row>
    <row r="1078" spans="2:8" ht="30" hidden="1" x14ac:dyDescent="0.25">
      <c r="B1078" s="51" t="s">
        <v>507</v>
      </c>
      <c r="C1078" s="52" t="s">
        <v>2789</v>
      </c>
      <c r="D1078" s="53" t="s">
        <v>38</v>
      </c>
      <c r="E1078" s="54">
        <v>154.63999999999999</v>
      </c>
      <c r="F1078" s="54">
        <v>12.32</v>
      </c>
      <c r="G1078" s="54">
        <v>166.96</v>
      </c>
      <c r="H1078" s="31">
        <f t="shared" si="16"/>
        <v>9</v>
      </c>
    </row>
    <row r="1079" spans="2:8" ht="30" hidden="1" x14ac:dyDescent="0.25">
      <c r="B1079" s="51" t="s">
        <v>2790</v>
      </c>
      <c r="C1079" s="52" t="s">
        <v>2791</v>
      </c>
      <c r="D1079" s="53" t="s">
        <v>38</v>
      </c>
      <c r="E1079" s="54">
        <v>176.31</v>
      </c>
      <c r="F1079" s="54">
        <v>18.489999999999998</v>
      </c>
      <c r="G1079" s="54">
        <v>194.8</v>
      </c>
      <c r="H1079" s="31">
        <f t="shared" si="16"/>
        <v>9</v>
      </c>
    </row>
    <row r="1080" spans="2:8" ht="30" hidden="1" x14ac:dyDescent="0.25">
      <c r="B1080" s="51" t="s">
        <v>2792</v>
      </c>
      <c r="C1080" s="52" t="s">
        <v>2793</v>
      </c>
      <c r="D1080" s="53" t="s">
        <v>38</v>
      </c>
      <c r="E1080" s="54">
        <v>385.36</v>
      </c>
      <c r="F1080" s="54">
        <v>30.81</v>
      </c>
      <c r="G1080" s="54">
        <v>416.17</v>
      </c>
      <c r="H1080" s="31">
        <f t="shared" si="16"/>
        <v>9</v>
      </c>
    </row>
    <row r="1081" spans="2:8" ht="30" hidden="1" x14ac:dyDescent="0.25">
      <c r="B1081" s="51" t="s">
        <v>2794</v>
      </c>
      <c r="C1081" s="52" t="s">
        <v>2795</v>
      </c>
      <c r="D1081" s="53" t="s">
        <v>38</v>
      </c>
      <c r="E1081" s="54">
        <v>77.400000000000006</v>
      </c>
      <c r="F1081" s="54">
        <v>6.17</v>
      </c>
      <c r="G1081" s="54">
        <v>83.57</v>
      </c>
      <c r="H1081" s="31">
        <f t="shared" si="16"/>
        <v>9</v>
      </c>
    </row>
    <row r="1082" spans="2:8" ht="30" hidden="1" x14ac:dyDescent="0.25">
      <c r="B1082" s="51" t="s">
        <v>2796</v>
      </c>
      <c r="C1082" s="52" t="s">
        <v>2797</v>
      </c>
      <c r="D1082" s="53" t="s">
        <v>38</v>
      </c>
      <c r="E1082" s="54">
        <v>86.72</v>
      </c>
      <c r="F1082" s="54">
        <v>6.17</v>
      </c>
      <c r="G1082" s="54">
        <v>92.89</v>
      </c>
      <c r="H1082" s="31">
        <f t="shared" si="16"/>
        <v>9</v>
      </c>
    </row>
    <row r="1083" spans="2:8" hidden="1" x14ac:dyDescent="0.25">
      <c r="B1083" s="51" t="s">
        <v>2798</v>
      </c>
      <c r="C1083" s="52" t="s">
        <v>2799</v>
      </c>
      <c r="D1083" s="53"/>
      <c r="E1083" s="54"/>
      <c r="F1083" s="54"/>
      <c r="G1083" s="54"/>
      <c r="H1083" s="31">
        <f t="shared" si="16"/>
        <v>5</v>
      </c>
    </row>
    <row r="1084" spans="2:8" ht="30" hidden="1" x14ac:dyDescent="0.25">
      <c r="B1084" s="51" t="s">
        <v>2800</v>
      </c>
      <c r="C1084" s="52" t="s">
        <v>2801</v>
      </c>
      <c r="D1084" s="53" t="s">
        <v>9</v>
      </c>
      <c r="E1084" s="54">
        <v>873.27</v>
      </c>
      <c r="F1084" s="54">
        <v>41.08</v>
      </c>
      <c r="G1084" s="54">
        <v>914.35</v>
      </c>
      <c r="H1084" s="31">
        <f t="shared" si="16"/>
        <v>9</v>
      </c>
    </row>
    <row r="1085" spans="2:8" ht="30" hidden="1" x14ac:dyDescent="0.25">
      <c r="B1085" s="51" t="s">
        <v>2802</v>
      </c>
      <c r="C1085" s="52" t="s">
        <v>2803</v>
      </c>
      <c r="D1085" s="53" t="s">
        <v>9</v>
      </c>
      <c r="E1085" s="54">
        <v>881.28</v>
      </c>
      <c r="F1085" s="54">
        <v>41.08</v>
      </c>
      <c r="G1085" s="54">
        <v>922.36</v>
      </c>
      <c r="H1085" s="31">
        <f t="shared" si="16"/>
        <v>9</v>
      </c>
    </row>
    <row r="1086" spans="2:8" ht="30" hidden="1" x14ac:dyDescent="0.25">
      <c r="B1086" s="51" t="s">
        <v>2804</v>
      </c>
      <c r="C1086" s="52" t="s">
        <v>2805</v>
      </c>
      <c r="D1086" s="53" t="s">
        <v>9</v>
      </c>
      <c r="E1086" s="54">
        <v>1002.68</v>
      </c>
      <c r="F1086" s="54">
        <v>41.08</v>
      </c>
      <c r="G1086" s="54">
        <v>1043.76</v>
      </c>
      <c r="H1086" s="31">
        <f t="shared" si="16"/>
        <v>9</v>
      </c>
    </row>
    <row r="1087" spans="2:8" ht="30" hidden="1" x14ac:dyDescent="0.25">
      <c r="B1087" s="51" t="s">
        <v>2806</v>
      </c>
      <c r="C1087" s="52" t="s">
        <v>2807</v>
      </c>
      <c r="D1087" s="53" t="s">
        <v>9</v>
      </c>
      <c r="E1087" s="54">
        <v>1003.84</v>
      </c>
      <c r="F1087" s="54">
        <v>41.08</v>
      </c>
      <c r="G1087" s="54">
        <v>1044.92</v>
      </c>
      <c r="H1087" s="31">
        <f t="shared" si="16"/>
        <v>9</v>
      </c>
    </row>
    <row r="1088" spans="2:8" hidden="1" x14ac:dyDescent="0.25">
      <c r="B1088" s="51" t="s">
        <v>2808</v>
      </c>
      <c r="C1088" s="52" t="s">
        <v>2809</v>
      </c>
      <c r="D1088" s="53" t="s">
        <v>38</v>
      </c>
      <c r="E1088" s="54">
        <v>432.22</v>
      </c>
      <c r="F1088" s="54">
        <v>30.81</v>
      </c>
      <c r="G1088" s="54">
        <v>463.03</v>
      </c>
      <c r="H1088" s="31">
        <f t="shared" si="16"/>
        <v>9</v>
      </c>
    </row>
    <row r="1089" spans="2:8" ht="30" hidden="1" x14ac:dyDescent="0.25">
      <c r="B1089" s="51" t="s">
        <v>2810</v>
      </c>
      <c r="C1089" s="52" t="s">
        <v>2811</v>
      </c>
      <c r="D1089" s="53" t="s">
        <v>38</v>
      </c>
      <c r="E1089" s="54">
        <v>439.14</v>
      </c>
      <c r="F1089" s="54">
        <v>30.81</v>
      </c>
      <c r="G1089" s="54">
        <v>469.95</v>
      </c>
      <c r="H1089" s="31">
        <f t="shared" si="16"/>
        <v>9</v>
      </c>
    </row>
    <row r="1090" spans="2:8" ht="30" hidden="1" x14ac:dyDescent="0.25">
      <c r="B1090" s="51" t="s">
        <v>2812</v>
      </c>
      <c r="C1090" s="52" t="s">
        <v>2813</v>
      </c>
      <c r="D1090" s="53" t="s">
        <v>38</v>
      </c>
      <c r="E1090" s="54">
        <v>62.73</v>
      </c>
      <c r="F1090" s="54">
        <v>8.2100000000000009</v>
      </c>
      <c r="G1090" s="54">
        <v>70.94</v>
      </c>
      <c r="H1090" s="31">
        <f t="shared" si="16"/>
        <v>9</v>
      </c>
    </row>
    <row r="1091" spans="2:8" hidden="1" x14ac:dyDescent="0.25">
      <c r="B1091" s="51" t="s">
        <v>2814</v>
      </c>
      <c r="C1091" s="52" t="s">
        <v>2815</v>
      </c>
      <c r="D1091" s="53"/>
      <c r="E1091" s="54"/>
      <c r="F1091" s="54"/>
      <c r="G1091" s="54"/>
      <c r="H1091" s="31">
        <f t="shared" si="16"/>
        <v>5</v>
      </c>
    </row>
    <row r="1092" spans="2:8" hidden="1" x14ac:dyDescent="0.25">
      <c r="B1092" s="51" t="s">
        <v>2816</v>
      </c>
      <c r="C1092" s="52" t="s">
        <v>2817</v>
      </c>
      <c r="D1092" s="53" t="s">
        <v>9</v>
      </c>
      <c r="E1092" s="54">
        <v>250.03</v>
      </c>
      <c r="F1092" s="54">
        <v>37.06</v>
      </c>
      <c r="G1092" s="54">
        <v>287.08999999999997</v>
      </c>
      <c r="H1092" s="31">
        <f t="shared" si="16"/>
        <v>9</v>
      </c>
    </row>
    <row r="1093" spans="2:8" hidden="1" x14ac:dyDescent="0.25">
      <c r="B1093" s="51" t="s">
        <v>2818</v>
      </c>
      <c r="C1093" s="52" t="s">
        <v>2819</v>
      </c>
      <c r="D1093" s="53" t="s">
        <v>9</v>
      </c>
      <c r="E1093" s="54">
        <v>61.44</v>
      </c>
      <c r="F1093" s="54">
        <v>37.06</v>
      </c>
      <c r="G1093" s="54">
        <v>98.5</v>
      </c>
      <c r="H1093" s="31">
        <f t="shared" si="16"/>
        <v>9</v>
      </c>
    </row>
    <row r="1094" spans="2:8" hidden="1" x14ac:dyDescent="0.25">
      <c r="B1094" s="51" t="s">
        <v>2820</v>
      </c>
      <c r="C1094" s="52" t="s">
        <v>2821</v>
      </c>
      <c r="D1094" s="53" t="s">
        <v>38</v>
      </c>
      <c r="E1094" s="54">
        <v>8.39</v>
      </c>
      <c r="F1094" s="54">
        <v>11.11</v>
      </c>
      <c r="G1094" s="54">
        <v>19.5</v>
      </c>
      <c r="H1094" s="31">
        <f t="shared" si="16"/>
        <v>9</v>
      </c>
    </row>
    <row r="1095" spans="2:8" hidden="1" x14ac:dyDescent="0.25">
      <c r="B1095" s="51" t="s">
        <v>2822</v>
      </c>
      <c r="C1095" s="52" t="s">
        <v>2823</v>
      </c>
      <c r="D1095" s="53" t="s">
        <v>38</v>
      </c>
      <c r="E1095" s="54">
        <v>53.45</v>
      </c>
      <c r="F1095" s="54">
        <v>5.56</v>
      </c>
      <c r="G1095" s="54">
        <v>59.01</v>
      </c>
      <c r="H1095" s="31">
        <f t="shared" si="16"/>
        <v>9</v>
      </c>
    </row>
    <row r="1096" spans="2:8" hidden="1" x14ac:dyDescent="0.25">
      <c r="B1096" s="51" t="s">
        <v>2824</v>
      </c>
      <c r="C1096" s="52" t="s">
        <v>2825</v>
      </c>
      <c r="D1096" s="53" t="s">
        <v>9</v>
      </c>
      <c r="E1096" s="54">
        <v>272.68</v>
      </c>
      <c r="F1096" s="54">
        <v>16.47</v>
      </c>
      <c r="G1096" s="54">
        <v>289.14999999999998</v>
      </c>
      <c r="H1096" s="31">
        <f t="shared" si="16"/>
        <v>9</v>
      </c>
    </row>
    <row r="1097" spans="2:8" hidden="1" x14ac:dyDescent="0.25">
      <c r="B1097" s="51" t="s">
        <v>2826</v>
      </c>
      <c r="C1097" s="52" t="s">
        <v>2827</v>
      </c>
      <c r="D1097" s="53" t="s">
        <v>38</v>
      </c>
      <c r="E1097" s="54">
        <v>36.01</v>
      </c>
      <c r="F1097" s="54">
        <v>5.56</v>
      </c>
      <c r="G1097" s="54">
        <v>41.57</v>
      </c>
      <c r="H1097" s="31">
        <f t="shared" si="16"/>
        <v>9</v>
      </c>
    </row>
    <row r="1098" spans="2:8" ht="30" hidden="1" x14ac:dyDescent="0.25">
      <c r="B1098" s="51" t="s">
        <v>2828</v>
      </c>
      <c r="C1098" s="52" t="s">
        <v>2829</v>
      </c>
      <c r="D1098" s="53" t="s">
        <v>38</v>
      </c>
      <c r="E1098" s="54">
        <v>127.33</v>
      </c>
      <c r="F1098" s="54">
        <v>11.11</v>
      </c>
      <c r="G1098" s="54">
        <v>138.44</v>
      </c>
      <c r="H1098" s="31">
        <f t="shared" ref="H1098:H1161" si="17">LEN(B1098)</f>
        <v>9</v>
      </c>
    </row>
    <row r="1099" spans="2:8" hidden="1" x14ac:dyDescent="0.25">
      <c r="B1099" s="51" t="s">
        <v>2830</v>
      </c>
      <c r="C1099" s="52" t="s">
        <v>2831</v>
      </c>
      <c r="D1099" s="53"/>
      <c r="E1099" s="54"/>
      <c r="F1099" s="54"/>
      <c r="G1099" s="54"/>
      <c r="H1099" s="31">
        <f t="shared" si="17"/>
        <v>5</v>
      </c>
    </row>
    <row r="1100" spans="2:8" ht="30" hidden="1" x14ac:dyDescent="0.25">
      <c r="B1100" s="51" t="s">
        <v>2832</v>
      </c>
      <c r="C1100" s="52" t="s">
        <v>2833</v>
      </c>
      <c r="D1100" s="53" t="s">
        <v>9</v>
      </c>
      <c r="E1100" s="54">
        <v>24.26</v>
      </c>
      <c r="F1100" s="54">
        <v>37.06</v>
      </c>
      <c r="G1100" s="54">
        <v>61.32</v>
      </c>
      <c r="H1100" s="31">
        <f t="shared" si="17"/>
        <v>9</v>
      </c>
    </row>
    <row r="1101" spans="2:8" hidden="1" x14ac:dyDescent="0.25">
      <c r="B1101" s="51" t="s">
        <v>2834</v>
      </c>
      <c r="C1101" s="52" t="s">
        <v>2835</v>
      </c>
      <c r="D1101" s="53"/>
      <c r="E1101" s="54"/>
      <c r="F1101" s="54"/>
      <c r="G1101" s="54"/>
      <c r="H1101" s="31">
        <f t="shared" si="17"/>
        <v>2</v>
      </c>
    </row>
    <row r="1102" spans="2:8" hidden="1" x14ac:dyDescent="0.25">
      <c r="B1102" s="51" t="s">
        <v>2836</v>
      </c>
      <c r="C1102" s="52" t="s">
        <v>2837</v>
      </c>
      <c r="D1102" s="53"/>
      <c r="E1102" s="54"/>
      <c r="F1102" s="54"/>
      <c r="G1102" s="54"/>
      <c r="H1102" s="31">
        <f t="shared" si="17"/>
        <v>5</v>
      </c>
    </row>
    <row r="1103" spans="2:8" hidden="1" x14ac:dyDescent="0.25">
      <c r="B1103" s="51" t="s">
        <v>2838</v>
      </c>
      <c r="C1103" s="52" t="s">
        <v>2839</v>
      </c>
      <c r="D1103" s="53" t="s">
        <v>9</v>
      </c>
      <c r="E1103" s="54">
        <v>104.16</v>
      </c>
      <c r="F1103" s="54">
        <v>63.62</v>
      </c>
      <c r="G1103" s="54">
        <v>167.78</v>
      </c>
      <c r="H1103" s="31">
        <f t="shared" si="17"/>
        <v>9</v>
      </c>
    </row>
    <row r="1104" spans="2:8" hidden="1" x14ac:dyDescent="0.25">
      <c r="B1104" s="51" t="s">
        <v>2840</v>
      </c>
      <c r="C1104" s="52" t="s">
        <v>2841</v>
      </c>
      <c r="D1104" s="53"/>
      <c r="E1104" s="54"/>
      <c r="F1104" s="54"/>
      <c r="G1104" s="54"/>
      <c r="H1104" s="31">
        <f t="shared" si="17"/>
        <v>5</v>
      </c>
    </row>
    <row r="1105" spans="2:8" hidden="1" x14ac:dyDescent="0.25">
      <c r="B1105" s="51" t="s">
        <v>2842</v>
      </c>
      <c r="C1105" s="52" t="s">
        <v>2843</v>
      </c>
      <c r="D1105" s="53" t="s">
        <v>9</v>
      </c>
      <c r="E1105" s="54">
        <v>744.19</v>
      </c>
      <c r="F1105" s="54"/>
      <c r="G1105" s="54">
        <v>744.19</v>
      </c>
      <c r="H1105" s="31">
        <f t="shared" si="17"/>
        <v>9</v>
      </c>
    </row>
    <row r="1106" spans="2:8" hidden="1" x14ac:dyDescent="0.25">
      <c r="B1106" s="51" t="s">
        <v>2844</v>
      </c>
      <c r="C1106" s="52" t="s">
        <v>2845</v>
      </c>
      <c r="D1106" s="53"/>
      <c r="E1106" s="54"/>
      <c r="F1106" s="54"/>
      <c r="G1106" s="54"/>
      <c r="H1106" s="31">
        <f t="shared" si="17"/>
        <v>5</v>
      </c>
    </row>
    <row r="1107" spans="2:8" hidden="1" x14ac:dyDescent="0.25">
      <c r="B1107" s="51" t="s">
        <v>2846</v>
      </c>
      <c r="C1107" s="52" t="s">
        <v>2847</v>
      </c>
      <c r="D1107" s="53" t="s">
        <v>9</v>
      </c>
      <c r="E1107" s="54">
        <v>361.27</v>
      </c>
      <c r="F1107" s="54">
        <v>20.91</v>
      </c>
      <c r="G1107" s="54">
        <v>382.18</v>
      </c>
      <c r="H1107" s="31">
        <f t="shared" si="17"/>
        <v>9</v>
      </c>
    </row>
    <row r="1108" spans="2:8" hidden="1" x14ac:dyDescent="0.25">
      <c r="B1108" s="51" t="s">
        <v>2848</v>
      </c>
      <c r="C1108" s="52" t="s">
        <v>2849</v>
      </c>
      <c r="D1108" s="53"/>
      <c r="E1108" s="54"/>
      <c r="F1108" s="54"/>
      <c r="G1108" s="54"/>
      <c r="H1108" s="31">
        <f t="shared" si="17"/>
        <v>5</v>
      </c>
    </row>
    <row r="1109" spans="2:8" hidden="1" x14ac:dyDescent="0.25">
      <c r="B1109" s="51" t="s">
        <v>2850</v>
      </c>
      <c r="C1109" s="52" t="s">
        <v>2851</v>
      </c>
      <c r="D1109" s="53" t="s">
        <v>38</v>
      </c>
      <c r="E1109" s="54">
        <v>23.3</v>
      </c>
      <c r="F1109" s="54">
        <v>13.88</v>
      </c>
      <c r="G1109" s="54">
        <v>37.18</v>
      </c>
      <c r="H1109" s="31">
        <f t="shared" si="17"/>
        <v>9</v>
      </c>
    </row>
    <row r="1110" spans="2:8" hidden="1" x14ac:dyDescent="0.25">
      <c r="B1110" s="51" t="s">
        <v>2852</v>
      </c>
      <c r="C1110" s="52" t="s">
        <v>2853</v>
      </c>
      <c r="D1110" s="53" t="s">
        <v>38</v>
      </c>
      <c r="E1110" s="54">
        <v>3.92</v>
      </c>
      <c r="F1110" s="54">
        <v>3.39</v>
      </c>
      <c r="G1110" s="54">
        <v>7.31</v>
      </c>
      <c r="H1110" s="31">
        <f t="shared" si="17"/>
        <v>9</v>
      </c>
    </row>
    <row r="1111" spans="2:8" hidden="1" x14ac:dyDescent="0.25">
      <c r="B1111" s="51" t="s">
        <v>2854</v>
      </c>
      <c r="C1111" s="52" t="s">
        <v>2855</v>
      </c>
      <c r="D1111" s="53"/>
      <c r="E1111" s="54"/>
      <c r="F1111" s="54"/>
      <c r="G1111" s="54"/>
      <c r="H1111" s="31">
        <f t="shared" si="17"/>
        <v>5</v>
      </c>
    </row>
    <row r="1112" spans="2:8" hidden="1" x14ac:dyDescent="0.25">
      <c r="B1112" s="51" t="s">
        <v>2856</v>
      </c>
      <c r="C1112" s="52" t="s">
        <v>2857</v>
      </c>
      <c r="D1112" s="53" t="s">
        <v>9</v>
      </c>
      <c r="E1112" s="54">
        <v>0.46</v>
      </c>
      <c r="F1112" s="54">
        <v>8.23</v>
      </c>
      <c r="G1112" s="54">
        <v>8.69</v>
      </c>
      <c r="H1112" s="31">
        <f t="shared" si="17"/>
        <v>9</v>
      </c>
    </row>
    <row r="1113" spans="2:8" hidden="1" x14ac:dyDescent="0.25">
      <c r="B1113" s="51" t="s">
        <v>2858</v>
      </c>
      <c r="C1113" s="52" t="s">
        <v>2859</v>
      </c>
      <c r="D1113" s="53" t="s">
        <v>9</v>
      </c>
      <c r="E1113" s="54">
        <v>27.86</v>
      </c>
      <c r="F1113" s="54">
        <v>20.91</v>
      </c>
      <c r="G1113" s="54">
        <v>48.77</v>
      </c>
      <c r="H1113" s="31">
        <f t="shared" si="17"/>
        <v>9</v>
      </c>
    </row>
    <row r="1114" spans="2:8" hidden="1" x14ac:dyDescent="0.25">
      <c r="B1114" s="51" t="s">
        <v>2860</v>
      </c>
      <c r="C1114" s="52" t="s">
        <v>2861</v>
      </c>
      <c r="D1114" s="53" t="s">
        <v>38</v>
      </c>
      <c r="E1114" s="54">
        <v>0.46</v>
      </c>
      <c r="F1114" s="54">
        <v>10.49</v>
      </c>
      <c r="G1114" s="54">
        <v>10.95</v>
      </c>
      <c r="H1114" s="31">
        <f t="shared" si="17"/>
        <v>9</v>
      </c>
    </row>
    <row r="1115" spans="2:8" hidden="1" x14ac:dyDescent="0.25">
      <c r="B1115" s="51" t="s">
        <v>2862</v>
      </c>
      <c r="C1115" s="52" t="s">
        <v>2863</v>
      </c>
      <c r="D1115" s="53" t="s">
        <v>9</v>
      </c>
      <c r="E1115" s="54">
        <v>147.09</v>
      </c>
      <c r="F1115" s="54"/>
      <c r="G1115" s="54">
        <v>147.09</v>
      </c>
      <c r="H1115" s="31">
        <f t="shared" si="17"/>
        <v>9</v>
      </c>
    </row>
    <row r="1116" spans="2:8" hidden="1" x14ac:dyDescent="0.25">
      <c r="B1116" s="51" t="s">
        <v>2864</v>
      </c>
      <c r="C1116" s="52" t="s">
        <v>2865</v>
      </c>
      <c r="D1116" s="53"/>
      <c r="E1116" s="54"/>
      <c r="F1116" s="54"/>
      <c r="G1116" s="54"/>
      <c r="H1116" s="31">
        <f t="shared" si="17"/>
        <v>2</v>
      </c>
    </row>
    <row r="1117" spans="2:8" hidden="1" x14ac:dyDescent="0.25">
      <c r="B1117" s="51" t="s">
        <v>2866</v>
      </c>
      <c r="C1117" s="52" t="s">
        <v>2867</v>
      </c>
      <c r="D1117" s="53"/>
      <c r="E1117" s="54"/>
      <c r="F1117" s="54"/>
      <c r="G1117" s="54"/>
      <c r="H1117" s="31">
        <f t="shared" si="17"/>
        <v>5</v>
      </c>
    </row>
    <row r="1118" spans="2:8" ht="30" hidden="1" x14ac:dyDescent="0.25">
      <c r="B1118" s="51" t="s">
        <v>2868</v>
      </c>
      <c r="C1118" s="52" t="s">
        <v>2869</v>
      </c>
      <c r="D1118" s="53" t="s">
        <v>9</v>
      </c>
      <c r="E1118" s="54">
        <v>113.45</v>
      </c>
      <c r="F1118" s="54">
        <v>9.4700000000000006</v>
      </c>
      <c r="G1118" s="54">
        <v>122.92</v>
      </c>
      <c r="H1118" s="31">
        <f t="shared" si="17"/>
        <v>9</v>
      </c>
    </row>
    <row r="1119" spans="2:8" ht="30" hidden="1" x14ac:dyDescent="0.25">
      <c r="B1119" s="51" t="s">
        <v>2870</v>
      </c>
      <c r="C1119" s="52" t="s">
        <v>2871</v>
      </c>
      <c r="D1119" s="53" t="s">
        <v>9</v>
      </c>
      <c r="E1119" s="54">
        <v>69.39</v>
      </c>
      <c r="F1119" s="54"/>
      <c r="G1119" s="54">
        <v>69.39</v>
      </c>
      <c r="H1119" s="31">
        <f t="shared" si="17"/>
        <v>9</v>
      </c>
    </row>
    <row r="1120" spans="2:8" hidden="1" x14ac:dyDescent="0.25">
      <c r="B1120" s="51" t="s">
        <v>2872</v>
      </c>
      <c r="C1120" s="52" t="s">
        <v>2873</v>
      </c>
      <c r="D1120" s="53"/>
      <c r="E1120" s="54"/>
      <c r="F1120" s="54"/>
      <c r="G1120" s="54"/>
      <c r="H1120" s="31">
        <f t="shared" si="17"/>
        <v>5</v>
      </c>
    </row>
    <row r="1121" spans="2:8" ht="30" hidden="1" x14ac:dyDescent="0.25">
      <c r="B1121" s="51" t="s">
        <v>2874</v>
      </c>
      <c r="C1121" s="52" t="s">
        <v>2875</v>
      </c>
      <c r="D1121" s="53" t="s">
        <v>9</v>
      </c>
      <c r="E1121" s="54">
        <v>151.81</v>
      </c>
      <c r="F1121" s="54">
        <v>21.01</v>
      </c>
      <c r="G1121" s="54">
        <v>172.82</v>
      </c>
      <c r="H1121" s="31">
        <f t="shared" si="17"/>
        <v>9</v>
      </c>
    </row>
    <row r="1122" spans="2:8" ht="30" hidden="1" x14ac:dyDescent="0.25">
      <c r="B1122" s="51" t="s">
        <v>2876</v>
      </c>
      <c r="C1122" s="52" t="s">
        <v>2877</v>
      </c>
      <c r="D1122" s="53" t="s">
        <v>9</v>
      </c>
      <c r="E1122" s="54">
        <v>238.67</v>
      </c>
      <c r="F1122" s="54">
        <v>21.01</v>
      </c>
      <c r="G1122" s="54">
        <v>259.68</v>
      </c>
      <c r="H1122" s="31">
        <f t="shared" si="17"/>
        <v>9</v>
      </c>
    </row>
    <row r="1123" spans="2:8" ht="30" hidden="1" x14ac:dyDescent="0.25">
      <c r="B1123" s="51" t="s">
        <v>2878</v>
      </c>
      <c r="C1123" s="52" t="s">
        <v>2879</v>
      </c>
      <c r="D1123" s="53" t="s">
        <v>9</v>
      </c>
      <c r="E1123" s="54">
        <v>218.18</v>
      </c>
      <c r="F1123" s="54"/>
      <c r="G1123" s="54">
        <v>218.18</v>
      </c>
      <c r="H1123" s="31">
        <f t="shared" si="17"/>
        <v>9</v>
      </c>
    </row>
    <row r="1124" spans="2:8" ht="30" hidden="1" x14ac:dyDescent="0.25">
      <c r="B1124" s="51" t="s">
        <v>2880</v>
      </c>
      <c r="C1124" s="52" t="s">
        <v>2881</v>
      </c>
      <c r="D1124" s="53" t="s">
        <v>9</v>
      </c>
      <c r="E1124" s="54">
        <v>256.5</v>
      </c>
      <c r="F1124" s="54">
        <v>21.01</v>
      </c>
      <c r="G1124" s="54">
        <v>277.51</v>
      </c>
      <c r="H1124" s="31">
        <f t="shared" si="17"/>
        <v>9</v>
      </c>
    </row>
    <row r="1125" spans="2:8" ht="30" hidden="1" x14ac:dyDescent="0.25">
      <c r="B1125" s="51" t="s">
        <v>2882</v>
      </c>
      <c r="C1125" s="52" t="s">
        <v>2883</v>
      </c>
      <c r="D1125" s="53" t="s">
        <v>9</v>
      </c>
      <c r="E1125" s="54">
        <v>392.4</v>
      </c>
      <c r="F1125" s="54">
        <v>21.01</v>
      </c>
      <c r="G1125" s="54">
        <v>413.41</v>
      </c>
      <c r="H1125" s="31">
        <f t="shared" si="17"/>
        <v>9</v>
      </c>
    </row>
    <row r="1126" spans="2:8" ht="30" hidden="1" x14ac:dyDescent="0.25">
      <c r="B1126" s="51" t="s">
        <v>2884</v>
      </c>
      <c r="C1126" s="52" t="s">
        <v>2885</v>
      </c>
      <c r="D1126" s="53" t="s">
        <v>9</v>
      </c>
      <c r="E1126" s="54">
        <v>242.31</v>
      </c>
      <c r="F1126" s="54">
        <v>21.01</v>
      </c>
      <c r="G1126" s="54">
        <v>263.32</v>
      </c>
      <c r="H1126" s="31">
        <f t="shared" si="17"/>
        <v>9</v>
      </c>
    </row>
    <row r="1127" spans="2:8" ht="30" hidden="1" x14ac:dyDescent="0.25">
      <c r="B1127" s="51" t="s">
        <v>2886</v>
      </c>
      <c r="C1127" s="52" t="s">
        <v>2887</v>
      </c>
      <c r="D1127" s="53" t="s">
        <v>9</v>
      </c>
      <c r="E1127" s="54">
        <v>518.65</v>
      </c>
      <c r="F1127" s="54">
        <v>21.01</v>
      </c>
      <c r="G1127" s="54">
        <v>539.66</v>
      </c>
      <c r="H1127" s="31">
        <f t="shared" si="17"/>
        <v>9</v>
      </c>
    </row>
    <row r="1128" spans="2:8" ht="30" hidden="1" x14ac:dyDescent="0.25">
      <c r="B1128" s="51" t="s">
        <v>2888</v>
      </c>
      <c r="C1128" s="52" t="s">
        <v>2889</v>
      </c>
      <c r="D1128" s="53" t="s">
        <v>9</v>
      </c>
      <c r="E1128" s="54">
        <v>403.68</v>
      </c>
      <c r="F1128" s="54">
        <v>21.01</v>
      </c>
      <c r="G1128" s="54">
        <v>424.69</v>
      </c>
      <c r="H1128" s="31">
        <f t="shared" si="17"/>
        <v>9</v>
      </c>
    </row>
    <row r="1129" spans="2:8" ht="30" hidden="1" x14ac:dyDescent="0.25">
      <c r="B1129" s="51" t="s">
        <v>2890</v>
      </c>
      <c r="C1129" s="52" t="s">
        <v>2891</v>
      </c>
      <c r="D1129" s="53" t="s">
        <v>9</v>
      </c>
      <c r="E1129" s="54">
        <v>263.14</v>
      </c>
      <c r="F1129" s="54">
        <v>42.67</v>
      </c>
      <c r="G1129" s="54">
        <v>305.81</v>
      </c>
      <c r="H1129" s="31">
        <f t="shared" si="17"/>
        <v>9</v>
      </c>
    </row>
    <row r="1130" spans="2:8" hidden="1" x14ac:dyDescent="0.25">
      <c r="B1130" s="51" t="s">
        <v>2892</v>
      </c>
      <c r="C1130" s="52" t="s">
        <v>2893</v>
      </c>
      <c r="D1130" s="53"/>
      <c r="E1130" s="54"/>
      <c r="F1130" s="54"/>
      <c r="G1130" s="54"/>
      <c r="H1130" s="31">
        <f t="shared" si="17"/>
        <v>5</v>
      </c>
    </row>
    <row r="1131" spans="2:8" ht="30" hidden="1" x14ac:dyDescent="0.25">
      <c r="B1131" s="51" t="s">
        <v>2894</v>
      </c>
      <c r="C1131" s="52" t="s">
        <v>2895</v>
      </c>
      <c r="D1131" s="53" t="s">
        <v>9</v>
      </c>
      <c r="E1131" s="54">
        <v>1160.79</v>
      </c>
      <c r="F1131" s="54"/>
      <c r="G1131" s="54">
        <v>1160.79</v>
      </c>
      <c r="H1131" s="31">
        <f t="shared" si="17"/>
        <v>9</v>
      </c>
    </row>
    <row r="1132" spans="2:8" ht="30" hidden="1" x14ac:dyDescent="0.25">
      <c r="B1132" s="51" t="s">
        <v>2896</v>
      </c>
      <c r="C1132" s="52" t="s">
        <v>2897</v>
      </c>
      <c r="D1132" s="53" t="s">
        <v>9</v>
      </c>
      <c r="E1132" s="54">
        <v>382.42</v>
      </c>
      <c r="F1132" s="54"/>
      <c r="G1132" s="54">
        <v>382.42</v>
      </c>
      <c r="H1132" s="31">
        <f t="shared" si="17"/>
        <v>9</v>
      </c>
    </row>
    <row r="1133" spans="2:8" ht="30" hidden="1" x14ac:dyDescent="0.25">
      <c r="B1133" s="51" t="s">
        <v>514</v>
      </c>
      <c r="C1133" s="52" t="s">
        <v>2898</v>
      </c>
      <c r="D1133" s="53" t="s">
        <v>9</v>
      </c>
      <c r="E1133" s="54">
        <v>488.14</v>
      </c>
      <c r="F1133" s="54">
        <v>261.24</v>
      </c>
      <c r="G1133" s="54">
        <v>749.38</v>
      </c>
      <c r="H1133" s="31">
        <f t="shared" si="17"/>
        <v>9</v>
      </c>
    </row>
    <row r="1134" spans="2:8" ht="30" hidden="1" x14ac:dyDescent="0.25">
      <c r="B1134" s="51" t="s">
        <v>2899</v>
      </c>
      <c r="C1134" s="52" t="s">
        <v>2900</v>
      </c>
      <c r="D1134" s="53" t="s">
        <v>9</v>
      </c>
      <c r="E1134" s="54">
        <v>375.63</v>
      </c>
      <c r="F1134" s="54">
        <v>261.24</v>
      </c>
      <c r="G1134" s="54">
        <v>636.87</v>
      </c>
      <c r="H1134" s="31">
        <f t="shared" si="17"/>
        <v>9</v>
      </c>
    </row>
    <row r="1135" spans="2:8" hidden="1" x14ac:dyDescent="0.25">
      <c r="B1135" s="51" t="s">
        <v>2901</v>
      </c>
      <c r="C1135" s="52" t="s">
        <v>2902</v>
      </c>
      <c r="D1135" s="53"/>
      <c r="E1135" s="54"/>
      <c r="F1135" s="54"/>
      <c r="G1135" s="54"/>
      <c r="H1135" s="31">
        <f t="shared" si="17"/>
        <v>5</v>
      </c>
    </row>
    <row r="1136" spans="2:8" ht="30" hidden="1" x14ac:dyDescent="0.25">
      <c r="B1136" s="51" t="s">
        <v>2903</v>
      </c>
      <c r="C1136" s="52" t="s">
        <v>2904</v>
      </c>
      <c r="D1136" s="53" t="s">
        <v>9</v>
      </c>
      <c r="E1136" s="54">
        <v>146.37</v>
      </c>
      <c r="F1136" s="54"/>
      <c r="G1136" s="54">
        <v>146.37</v>
      </c>
      <c r="H1136" s="31">
        <f t="shared" si="17"/>
        <v>9</v>
      </c>
    </row>
    <row r="1137" spans="2:8" ht="30" hidden="1" x14ac:dyDescent="0.25">
      <c r="B1137" s="51" t="s">
        <v>2905</v>
      </c>
      <c r="C1137" s="52" t="s">
        <v>2906</v>
      </c>
      <c r="D1137" s="53" t="s">
        <v>9</v>
      </c>
      <c r="E1137" s="54">
        <v>187.47</v>
      </c>
      <c r="F1137" s="54"/>
      <c r="G1137" s="54">
        <v>187.47</v>
      </c>
      <c r="H1137" s="31">
        <f t="shared" si="17"/>
        <v>9</v>
      </c>
    </row>
    <row r="1138" spans="2:8" hidden="1" x14ac:dyDescent="0.25">
      <c r="B1138" s="51" t="s">
        <v>2907</v>
      </c>
      <c r="C1138" s="52" t="s">
        <v>2908</v>
      </c>
      <c r="D1138" s="53"/>
      <c r="E1138" s="54"/>
      <c r="F1138" s="54"/>
      <c r="G1138" s="54"/>
      <c r="H1138" s="31">
        <f t="shared" si="17"/>
        <v>5</v>
      </c>
    </row>
    <row r="1139" spans="2:8" ht="45" hidden="1" x14ac:dyDescent="0.25">
      <c r="B1139" s="51" t="s">
        <v>2909</v>
      </c>
      <c r="C1139" s="52" t="s">
        <v>2910</v>
      </c>
      <c r="D1139" s="53" t="s">
        <v>9</v>
      </c>
      <c r="E1139" s="54">
        <v>156.53</v>
      </c>
      <c r="F1139" s="54">
        <v>89.63</v>
      </c>
      <c r="G1139" s="54">
        <v>246.16</v>
      </c>
      <c r="H1139" s="31">
        <f t="shared" si="17"/>
        <v>9</v>
      </c>
    </row>
    <row r="1140" spans="2:8" ht="30" hidden="1" x14ac:dyDescent="0.25">
      <c r="B1140" s="51" t="s">
        <v>2911</v>
      </c>
      <c r="C1140" s="52" t="s">
        <v>2912</v>
      </c>
      <c r="D1140" s="53" t="s">
        <v>9</v>
      </c>
      <c r="E1140" s="54">
        <v>443.37</v>
      </c>
      <c r="F1140" s="54"/>
      <c r="G1140" s="54">
        <v>443.37</v>
      </c>
      <c r="H1140" s="31">
        <f t="shared" si="17"/>
        <v>9</v>
      </c>
    </row>
    <row r="1141" spans="2:8" hidden="1" x14ac:dyDescent="0.25">
      <c r="B1141" s="51" t="s">
        <v>2913</v>
      </c>
      <c r="C1141" s="52" t="s">
        <v>2914</v>
      </c>
      <c r="D1141" s="53"/>
      <c r="E1141" s="54"/>
      <c r="F1141" s="54"/>
      <c r="G1141" s="54"/>
      <c r="H1141" s="31">
        <f t="shared" si="17"/>
        <v>5</v>
      </c>
    </row>
    <row r="1142" spans="2:8" hidden="1" x14ac:dyDescent="0.25">
      <c r="B1142" s="51" t="s">
        <v>2915</v>
      </c>
      <c r="C1142" s="52" t="s">
        <v>2916</v>
      </c>
      <c r="D1142" s="53" t="s">
        <v>9</v>
      </c>
      <c r="E1142" s="54">
        <v>795.56</v>
      </c>
      <c r="F1142" s="54"/>
      <c r="G1142" s="54">
        <v>795.56</v>
      </c>
      <c r="H1142" s="31">
        <f t="shared" si="17"/>
        <v>9</v>
      </c>
    </row>
    <row r="1143" spans="2:8" hidden="1" x14ac:dyDescent="0.25">
      <c r="B1143" s="51" t="s">
        <v>2917</v>
      </c>
      <c r="C1143" s="52" t="s">
        <v>2918</v>
      </c>
      <c r="D1143" s="53"/>
      <c r="E1143" s="54"/>
      <c r="F1143" s="54"/>
      <c r="G1143" s="54"/>
      <c r="H1143" s="31">
        <f t="shared" si="17"/>
        <v>5</v>
      </c>
    </row>
    <row r="1144" spans="2:8" hidden="1" x14ac:dyDescent="0.25">
      <c r="B1144" s="51" t="s">
        <v>2919</v>
      </c>
      <c r="C1144" s="52" t="s">
        <v>2920</v>
      </c>
      <c r="D1144" s="53" t="s">
        <v>38</v>
      </c>
      <c r="E1144" s="54">
        <v>47.06</v>
      </c>
      <c r="F1144" s="54">
        <v>7.26</v>
      </c>
      <c r="G1144" s="54">
        <v>54.32</v>
      </c>
      <c r="H1144" s="31">
        <f t="shared" si="17"/>
        <v>9</v>
      </c>
    </row>
    <row r="1145" spans="2:8" hidden="1" x14ac:dyDescent="0.25">
      <c r="B1145" s="51" t="s">
        <v>2921</v>
      </c>
      <c r="C1145" s="52" t="s">
        <v>2922</v>
      </c>
      <c r="D1145" s="53" t="s">
        <v>38</v>
      </c>
      <c r="E1145" s="54">
        <v>62.08</v>
      </c>
      <c r="F1145" s="54">
        <v>7.26</v>
      </c>
      <c r="G1145" s="54">
        <v>69.34</v>
      </c>
      <c r="H1145" s="31">
        <f t="shared" si="17"/>
        <v>9</v>
      </c>
    </row>
    <row r="1146" spans="2:8" ht="30" hidden="1" x14ac:dyDescent="0.25">
      <c r="B1146" s="51" t="s">
        <v>2923</v>
      </c>
      <c r="C1146" s="52" t="s">
        <v>2924</v>
      </c>
      <c r="D1146" s="53" t="s">
        <v>38</v>
      </c>
      <c r="E1146" s="54">
        <v>29.56</v>
      </c>
      <c r="F1146" s="54">
        <v>9.49</v>
      </c>
      <c r="G1146" s="54">
        <v>39.049999999999997</v>
      </c>
      <c r="H1146" s="31">
        <f t="shared" si="17"/>
        <v>9</v>
      </c>
    </row>
    <row r="1147" spans="2:8" ht="45" hidden="1" x14ac:dyDescent="0.25">
      <c r="B1147" s="51" t="s">
        <v>2925</v>
      </c>
      <c r="C1147" s="52" t="s">
        <v>2926</v>
      </c>
      <c r="D1147" s="53" t="s">
        <v>38</v>
      </c>
      <c r="E1147" s="54">
        <v>35.700000000000003</v>
      </c>
      <c r="F1147" s="54">
        <v>9.49</v>
      </c>
      <c r="G1147" s="54">
        <v>45.19</v>
      </c>
      <c r="H1147" s="31">
        <f t="shared" si="17"/>
        <v>9</v>
      </c>
    </row>
    <row r="1148" spans="2:8" ht="45" hidden="1" x14ac:dyDescent="0.25">
      <c r="B1148" s="51" t="s">
        <v>2927</v>
      </c>
      <c r="C1148" s="52" t="s">
        <v>2928</v>
      </c>
      <c r="D1148" s="53" t="s">
        <v>38</v>
      </c>
      <c r="E1148" s="54">
        <v>49.96</v>
      </c>
      <c r="F1148" s="54">
        <v>7.26</v>
      </c>
      <c r="G1148" s="54">
        <v>57.22</v>
      </c>
      <c r="H1148" s="31">
        <f t="shared" si="17"/>
        <v>9</v>
      </c>
    </row>
    <row r="1149" spans="2:8" hidden="1" x14ac:dyDescent="0.25">
      <c r="B1149" s="51" t="s">
        <v>2929</v>
      </c>
      <c r="C1149" s="52" t="s">
        <v>2930</v>
      </c>
      <c r="D1149" s="53" t="s">
        <v>38</v>
      </c>
      <c r="E1149" s="54">
        <v>22.17</v>
      </c>
      <c r="F1149" s="54">
        <v>2.88</v>
      </c>
      <c r="G1149" s="54">
        <v>25.05</v>
      </c>
      <c r="H1149" s="31">
        <f t="shared" si="17"/>
        <v>9</v>
      </c>
    </row>
    <row r="1150" spans="2:8" hidden="1" x14ac:dyDescent="0.25">
      <c r="B1150" s="51" t="s">
        <v>2931</v>
      </c>
      <c r="C1150" s="52" t="s">
        <v>2932</v>
      </c>
      <c r="D1150" s="53" t="s">
        <v>38</v>
      </c>
      <c r="E1150" s="54">
        <v>9.76</v>
      </c>
      <c r="F1150" s="54"/>
      <c r="G1150" s="54">
        <v>9.76</v>
      </c>
      <c r="H1150" s="31">
        <f t="shared" si="17"/>
        <v>9</v>
      </c>
    </row>
    <row r="1151" spans="2:8" ht="30" hidden="1" x14ac:dyDescent="0.25">
      <c r="B1151" s="51" t="s">
        <v>2933</v>
      </c>
      <c r="C1151" s="52" t="s">
        <v>2934</v>
      </c>
      <c r="D1151" s="53" t="s">
        <v>38</v>
      </c>
      <c r="E1151" s="54">
        <v>83.34</v>
      </c>
      <c r="F1151" s="54"/>
      <c r="G1151" s="54">
        <v>83.34</v>
      </c>
      <c r="H1151" s="31">
        <f t="shared" si="17"/>
        <v>9</v>
      </c>
    </row>
    <row r="1152" spans="2:8" hidden="1" x14ac:dyDescent="0.25">
      <c r="B1152" s="51" t="s">
        <v>2935</v>
      </c>
      <c r="C1152" s="52" t="s">
        <v>2936</v>
      </c>
      <c r="D1152" s="53"/>
      <c r="E1152" s="54"/>
      <c r="F1152" s="54"/>
      <c r="G1152" s="54"/>
      <c r="H1152" s="31">
        <f t="shared" si="17"/>
        <v>5</v>
      </c>
    </row>
    <row r="1153" spans="2:8" ht="30" hidden="1" x14ac:dyDescent="0.25">
      <c r="B1153" s="51" t="s">
        <v>2937</v>
      </c>
      <c r="C1153" s="52" t="s">
        <v>2938</v>
      </c>
      <c r="D1153" s="53" t="s">
        <v>38</v>
      </c>
      <c r="E1153" s="54">
        <v>206.86</v>
      </c>
      <c r="F1153" s="54">
        <v>7.83</v>
      </c>
      <c r="G1153" s="54">
        <v>214.69</v>
      </c>
      <c r="H1153" s="31">
        <f t="shared" si="17"/>
        <v>9</v>
      </c>
    </row>
    <row r="1154" spans="2:8" ht="30" hidden="1" x14ac:dyDescent="0.25">
      <c r="B1154" s="51" t="s">
        <v>2939</v>
      </c>
      <c r="C1154" s="52" t="s">
        <v>2940</v>
      </c>
      <c r="D1154" s="53" t="s">
        <v>38</v>
      </c>
      <c r="E1154" s="54">
        <v>51.66</v>
      </c>
      <c r="F1154" s="54">
        <v>7.26</v>
      </c>
      <c r="G1154" s="54">
        <v>58.92</v>
      </c>
      <c r="H1154" s="31">
        <f t="shared" si="17"/>
        <v>9</v>
      </c>
    </row>
    <row r="1155" spans="2:8" hidden="1" x14ac:dyDescent="0.25">
      <c r="B1155" s="51" t="s">
        <v>2941</v>
      </c>
      <c r="C1155" s="52" t="s">
        <v>2942</v>
      </c>
      <c r="D1155" s="53"/>
      <c r="E1155" s="54"/>
      <c r="F1155" s="54"/>
      <c r="G1155" s="54"/>
      <c r="H1155" s="31">
        <f t="shared" si="17"/>
        <v>5</v>
      </c>
    </row>
    <row r="1156" spans="2:8" hidden="1" x14ac:dyDescent="0.25">
      <c r="B1156" s="51" t="s">
        <v>2943</v>
      </c>
      <c r="C1156" s="52" t="s">
        <v>2944</v>
      </c>
      <c r="D1156" s="53" t="s">
        <v>9</v>
      </c>
      <c r="E1156" s="54">
        <v>12.09</v>
      </c>
      <c r="F1156" s="54">
        <v>8.23</v>
      </c>
      <c r="G1156" s="54">
        <v>20.32</v>
      </c>
      <c r="H1156" s="31">
        <f t="shared" si="17"/>
        <v>9</v>
      </c>
    </row>
    <row r="1157" spans="2:8" hidden="1" x14ac:dyDescent="0.25">
      <c r="B1157" s="51" t="s">
        <v>2945</v>
      </c>
      <c r="C1157" s="52" t="s">
        <v>2946</v>
      </c>
      <c r="D1157" s="53" t="s">
        <v>9</v>
      </c>
      <c r="E1157" s="54">
        <v>3.95</v>
      </c>
      <c r="F1157" s="54">
        <v>28.83</v>
      </c>
      <c r="G1157" s="54">
        <v>32.78</v>
      </c>
      <c r="H1157" s="31">
        <f t="shared" si="17"/>
        <v>9</v>
      </c>
    </row>
    <row r="1158" spans="2:8" ht="30" hidden="1" x14ac:dyDescent="0.25">
      <c r="B1158" s="51" t="s">
        <v>2947</v>
      </c>
      <c r="C1158" s="52" t="s">
        <v>2948</v>
      </c>
      <c r="D1158" s="53" t="s">
        <v>9</v>
      </c>
      <c r="E1158" s="54"/>
      <c r="F1158" s="54">
        <v>62.81</v>
      </c>
      <c r="G1158" s="54">
        <v>62.81</v>
      </c>
      <c r="H1158" s="31">
        <f t="shared" si="17"/>
        <v>9</v>
      </c>
    </row>
    <row r="1159" spans="2:8" hidden="1" x14ac:dyDescent="0.25">
      <c r="B1159" s="51" t="s">
        <v>2949</v>
      </c>
      <c r="C1159" s="52" t="s">
        <v>2950</v>
      </c>
      <c r="D1159" s="53" t="s">
        <v>78</v>
      </c>
      <c r="E1159" s="54">
        <v>54.64</v>
      </c>
      <c r="F1159" s="54"/>
      <c r="G1159" s="54">
        <v>54.64</v>
      </c>
      <c r="H1159" s="31">
        <f t="shared" si="17"/>
        <v>9</v>
      </c>
    </row>
    <row r="1160" spans="2:8" hidden="1" x14ac:dyDescent="0.25">
      <c r="B1160" s="51" t="s">
        <v>2951</v>
      </c>
      <c r="C1160" s="52" t="s">
        <v>2952</v>
      </c>
      <c r="D1160" s="53" t="s">
        <v>38</v>
      </c>
      <c r="E1160" s="54"/>
      <c r="F1160" s="54">
        <v>10.49</v>
      </c>
      <c r="G1160" s="54">
        <v>10.49</v>
      </c>
      <c r="H1160" s="31">
        <f t="shared" si="17"/>
        <v>9</v>
      </c>
    </row>
    <row r="1161" spans="2:8" hidden="1" x14ac:dyDescent="0.25">
      <c r="B1161" s="51" t="s">
        <v>632</v>
      </c>
      <c r="C1161" s="52" t="s">
        <v>2953</v>
      </c>
      <c r="D1161" s="53" t="s">
        <v>38</v>
      </c>
      <c r="E1161" s="54">
        <v>16.239999999999998</v>
      </c>
      <c r="F1161" s="54">
        <v>11.31</v>
      </c>
      <c r="G1161" s="54">
        <v>27.55</v>
      </c>
      <c r="H1161" s="31">
        <f t="shared" si="17"/>
        <v>9</v>
      </c>
    </row>
    <row r="1162" spans="2:8" ht="30" hidden="1" x14ac:dyDescent="0.25">
      <c r="B1162" s="51" t="s">
        <v>2954</v>
      </c>
      <c r="C1162" s="52" t="s">
        <v>2955</v>
      </c>
      <c r="D1162" s="53" t="s">
        <v>38</v>
      </c>
      <c r="E1162" s="54">
        <v>15.61</v>
      </c>
      <c r="F1162" s="54">
        <v>11.31</v>
      </c>
      <c r="G1162" s="54">
        <v>26.92</v>
      </c>
      <c r="H1162" s="31">
        <f t="shared" ref="H1162:H1225" si="18">LEN(B1162)</f>
        <v>9</v>
      </c>
    </row>
    <row r="1163" spans="2:8" hidden="1" x14ac:dyDescent="0.25">
      <c r="B1163" s="51" t="s">
        <v>2956</v>
      </c>
      <c r="C1163" s="52" t="s">
        <v>2957</v>
      </c>
      <c r="D1163" s="53" t="s">
        <v>38</v>
      </c>
      <c r="E1163" s="54">
        <v>57.6</v>
      </c>
      <c r="F1163" s="54">
        <v>2.88</v>
      </c>
      <c r="G1163" s="54">
        <v>60.48</v>
      </c>
      <c r="H1163" s="31">
        <f t="shared" si="18"/>
        <v>9</v>
      </c>
    </row>
    <row r="1164" spans="2:8" hidden="1" x14ac:dyDescent="0.25">
      <c r="B1164" s="51" t="s">
        <v>2958</v>
      </c>
      <c r="C1164" s="52" t="s">
        <v>2959</v>
      </c>
      <c r="D1164" s="53" t="s">
        <v>38</v>
      </c>
      <c r="E1164" s="54">
        <v>11.68</v>
      </c>
      <c r="F1164" s="54">
        <v>1.44</v>
      </c>
      <c r="G1164" s="54">
        <v>13.12</v>
      </c>
      <c r="H1164" s="31">
        <f t="shared" si="18"/>
        <v>9</v>
      </c>
    </row>
    <row r="1165" spans="2:8" hidden="1" x14ac:dyDescent="0.25">
      <c r="B1165" s="51" t="s">
        <v>2960</v>
      </c>
      <c r="C1165" s="52" t="s">
        <v>2961</v>
      </c>
      <c r="D1165" s="53" t="s">
        <v>38</v>
      </c>
      <c r="E1165" s="54">
        <v>38.75</v>
      </c>
      <c r="F1165" s="54">
        <v>6.18</v>
      </c>
      <c r="G1165" s="54">
        <v>44.93</v>
      </c>
      <c r="H1165" s="31">
        <f t="shared" si="18"/>
        <v>9</v>
      </c>
    </row>
    <row r="1166" spans="2:8" hidden="1" x14ac:dyDescent="0.25">
      <c r="B1166" s="51" t="s">
        <v>2962</v>
      </c>
      <c r="C1166" s="52" t="s">
        <v>2963</v>
      </c>
      <c r="D1166" s="53"/>
      <c r="E1166" s="54"/>
      <c r="F1166" s="54"/>
      <c r="G1166" s="54"/>
      <c r="H1166" s="31">
        <f t="shared" si="18"/>
        <v>2</v>
      </c>
    </row>
    <row r="1167" spans="2:8" hidden="1" x14ac:dyDescent="0.25">
      <c r="B1167" s="51" t="s">
        <v>2964</v>
      </c>
      <c r="C1167" s="52" t="s">
        <v>2965</v>
      </c>
      <c r="D1167" s="53"/>
      <c r="E1167" s="54"/>
      <c r="F1167" s="54"/>
      <c r="G1167" s="54"/>
      <c r="H1167" s="31">
        <f t="shared" si="18"/>
        <v>5</v>
      </c>
    </row>
    <row r="1168" spans="2:8" hidden="1" x14ac:dyDescent="0.25">
      <c r="B1168" s="51" t="s">
        <v>2966</v>
      </c>
      <c r="C1168" s="52" t="s">
        <v>2967</v>
      </c>
      <c r="D1168" s="53" t="s">
        <v>9</v>
      </c>
      <c r="E1168" s="54">
        <v>57.92</v>
      </c>
      <c r="F1168" s="54">
        <v>24.71</v>
      </c>
      <c r="G1168" s="54">
        <v>82.63</v>
      </c>
      <c r="H1168" s="31">
        <f t="shared" si="18"/>
        <v>9</v>
      </c>
    </row>
    <row r="1169" spans="2:8" ht="30" hidden="1" x14ac:dyDescent="0.25">
      <c r="B1169" s="51" t="s">
        <v>2968</v>
      </c>
      <c r="C1169" s="52" t="s">
        <v>2969</v>
      </c>
      <c r="D1169" s="53" t="s">
        <v>9</v>
      </c>
      <c r="E1169" s="54">
        <v>77.849999999999994</v>
      </c>
      <c r="F1169" s="54">
        <v>49.41</v>
      </c>
      <c r="G1169" s="54">
        <v>127.26</v>
      </c>
      <c r="H1169" s="31">
        <f t="shared" si="18"/>
        <v>9</v>
      </c>
    </row>
    <row r="1170" spans="2:8" ht="30" hidden="1" x14ac:dyDescent="0.25">
      <c r="B1170" s="51" t="s">
        <v>2970</v>
      </c>
      <c r="C1170" s="52" t="s">
        <v>2971</v>
      </c>
      <c r="D1170" s="53" t="s">
        <v>9</v>
      </c>
      <c r="E1170" s="54">
        <v>105.74</v>
      </c>
      <c r="F1170" s="54">
        <v>53.53</v>
      </c>
      <c r="G1170" s="54">
        <v>159.27000000000001</v>
      </c>
      <c r="H1170" s="31">
        <f t="shared" si="18"/>
        <v>9</v>
      </c>
    </row>
    <row r="1171" spans="2:8" hidden="1" x14ac:dyDescent="0.25">
      <c r="B1171" s="51" t="s">
        <v>2972</v>
      </c>
      <c r="C1171" s="52" t="s">
        <v>2973</v>
      </c>
      <c r="D1171" s="53" t="s">
        <v>38</v>
      </c>
      <c r="E1171" s="54">
        <v>23.13</v>
      </c>
      <c r="F1171" s="54">
        <v>16.47</v>
      </c>
      <c r="G1171" s="54">
        <v>39.6</v>
      </c>
      <c r="H1171" s="31">
        <f t="shared" si="18"/>
        <v>9</v>
      </c>
    </row>
    <row r="1172" spans="2:8" ht="30" hidden="1" x14ac:dyDescent="0.25">
      <c r="B1172" s="51" t="s">
        <v>2974</v>
      </c>
      <c r="C1172" s="52" t="s">
        <v>2975</v>
      </c>
      <c r="D1172" s="53" t="s">
        <v>9</v>
      </c>
      <c r="E1172" s="54">
        <v>131.82</v>
      </c>
      <c r="F1172" s="54">
        <v>49.41</v>
      </c>
      <c r="G1172" s="54">
        <v>181.23</v>
      </c>
      <c r="H1172" s="31">
        <f t="shared" si="18"/>
        <v>9</v>
      </c>
    </row>
    <row r="1173" spans="2:8" ht="30" hidden="1" x14ac:dyDescent="0.25">
      <c r="B1173" s="51" t="s">
        <v>2976</v>
      </c>
      <c r="C1173" s="52" t="s">
        <v>2977</v>
      </c>
      <c r="D1173" s="53" t="s">
        <v>9</v>
      </c>
      <c r="E1173" s="54">
        <v>100.22</v>
      </c>
      <c r="F1173" s="54">
        <v>24.71</v>
      </c>
      <c r="G1173" s="54">
        <v>124.93</v>
      </c>
      <c r="H1173" s="31">
        <f t="shared" si="18"/>
        <v>9</v>
      </c>
    </row>
    <row r="1174" spans="2:8" hidden="1" x14ac:dyDescent="0.25">
      <c r="B1174" s="51" t="s">
        <v>2978</v>
      </c>
      <c r="C1174" s="52" t="s">
        <v>2979</v>
      </c>
      <c r="D1174" s="53"/>
      <c r="E1174" s="54"/>
      <c r="F1174" s="54"/>
      <c r="G1174" s="54"/>
      <c r="H1174" s="31">
        <f t="shared" si="18"/>
        <v>5</v>
      </c>
    </row>
    <row r="1175" spans="2:8" hidden="1" x14ac:dyDescent="0.25">
      <c r="B1175" s="51" t="s">
        <v>2980</v>
      </c>
      <c r="C1175" s="52" t="s">
        <v>2981</v>
      </c>
      <c r="D1175" s="53" t="s">
        <v>9</v>
      </c>
      <c r="E1175" s="54">
        <v>89.54</v>
      </c>
      <c r="F1175" s="54"/>
      <c r="G1175" s="54">
        <v>89.54</v>
      </c>
      <c r="H1175" s="31">
        <f t="shared" si="18"/>
        <v>9</v>
      </c>
    </row>
    <row r="1176" spans="2:8" ht="30" hidden="1" x14ac:dyDescent="0.25">
      <c r="B1176" s="51" t="s">
        <v>630</v>
      </c>
      <c r="C1176" s="52" t="s">
        <v>2982</v>
      </c>
      <c r="D1176" s="53" t="s">
        <v>9</v>
      </c>
      <c r="E1176" s="54">
        <v>105.06</v>
      </c>
      <c r="F1176" s="54"/>
      <c r="G1176" s="54">
        <v>105.06</v>
      </c>
      <c r="H1176" s="31">
        <f t="shared" si="18"/>
        <v>9</v>
      </c>
    </row>
    <row r="1177" spans="2:8" ht="30" hidden="1" x14ac:dyDescent="0.25">
      <c r="B1177" s="51" t="s">
        <v>2983</v>
      </c>
      <c r="C1177" s="52" t="s">
        <v>2984</v>
      </c>
      <c r="D1177" s="53" t="s">
        <v>9</v>
      </c>
      <c r="E1177" s="54">
        <v>93.34</v>
      </c>
      <c r="F1177" s="54"/>
      <c r="G1177" s="54">
        <v>93.34</v>
      </c>
      <c r="H1177" s="31">
        <f t="shared" si="18"/>
        <v>9</v>
      </c>
    </row>
    <row r="1178" spans="2:8" hidden="1" x14ac:dyDescent="0.25">
      <c r="B1178" s="51" t="s">
        <v>2985</v>
      </c>
      <c r="C1178" s="52" t="s">
        <v>2986</v>
      </c>
      <c r="D1178" s="53"/>
      <c r="E1178" s="54"/>
      <c r="F1178" s="54"/>
      <c r="G1178" s="54"/>
      <c r="H1178" s="31">
        <f t="shared" si="18"/>
        <v>5</v>
      </c>
    </row>
    <row r="1179" spans="2:8" hidden="1" x14ac:dyDescent="0.25">
      <c r="B1179" s="51" t="s">
        <v>2987</v>
      </c>
      <c r="C1179" s="52" t="s">
        <v>2988</v>
      </c>
      <c r="D1179" s="53" t="s">
        <v>9</v>
      </c>
      <c r="E1179" s="54">
        <v>77.67</v>
      </c>
      <c r="F1179" s="54"/>
      <c r="G1179" s="54">
        <v>77.67</v>
      </c>
      <c r="H1179" s="31">
        <f t="shared" si="18"/>
        <v>9</v>
      </c>
    </row>
    <row r="1180" spans="2:8" hidden="1" x14ac:dyDescent="0.25">
      <c r="B1180" s="51" t="s">
        <v>2989</v>
      </c>
      <c r="C1180" s="52" t="s">
        <v>2990</v>
      </c>
      <c r="D1180" s="53" t="s">
        <v>9</v>
      </c>
      <c r="E1180" s="54">
        <v>164.36</v>
      </c>
      <c r="F1180" s="54"/>
      <c r="G1180" s="54">
        <v>164.36</v>
      </c>
      <c r="H1180" s="31">
        <f t="shared" si="18"/>
        <v>9</v>
      </c>
    </row>
    <row r="1181" spans="2:8" hidden="1" x14ac:dyDescent="0.25">
      <c r="B1181" s="51" t="s">
        <v>2991</v>
      </c>
      <c r="C1181" s="52" t="s">
        <v>2992</v>
      </c>
      <c r="D1181" s="53" t="s">
        <v>9</v>
      </c>
      <c r="E1181" s="54">
        <v>116</v>
      </c>
      <c r="F1181" s="54"/>
      <c r="G1181" s="54">
        <v>116</v>
      </c>
      <c r="H1181" s="31">
        <f t="shared" si="18"/>
        <v>9</v>
      </c>
    </row>
    <row r="1182" spans="2:8" hidden="1" x14ac:dyDescent="0.25">
      <c r="B1182" s="51" t="s">
        <v>2993</v>
      </c>
      <c r="C1182" s="52" t="s">
        <v>2994</v>
      </c>
      <c r="D1182" s="53" t="s">
        <v>9</v>
      </c>
      <c r="E1182" s="54">
        <v>165.64</v>
      </c>
      <c r="F1182" s="54"/>
      <c r="G1182" s="54">
        <v>165.64</v>
      </c>
      <c r="H1182" s="31">
        <f t="shared" si="18"/>
        <v>9</v>
      </c>
    </row>
    <row r="1183" spans="2:8" hidden="1" x14ac:dyDescent="0.25">
      <c r="B1183" s="51" t="s">
        <v>2995</v>
      </c>
      <c r="C1183" s="52" t="s">
        <v>2996</v>
      </c>
      <c r="D1183" s="53" t="s">
        <v>9</v>
      </c>
      <c r="E1183" s="54">
        <v>93.44</v>
      </c>
      <c r="F1183" s="54"/>
      <c r="G1183" s="54">
        <v>93.44</v>
      </c>
      <c r="H1183" s="31">
        <f t="shared" si="18"/>
        <v>9</v>
      </c>
    </row>
    <row r="1184" spans="2:8" ht="30" hidden="1" x14ac:dyDescent="0.25">
      <c r="B1184" s="51" t="s">
        <v>2997</v>
      </c>
      <c r="C1184" s="52" t="s">
        <v>2998</v>
      </c>
      <c r="D1184" s="53" t="s">
        <v>9</v>
      </c>
      <c r="E1184" s="54">
        <v>315.61</v>
      </c>
      <c r="F1184" s="54"/>
      <c r="G1184" s="54">
        <v>315.61</v>
      </c>
      <c r="H1184" s="31">
        <f t="shared" si="18"/>
        <v>9</v>
      </c>
    </row>
    <row r="1185" spans="2:8" ht="30" hidden="1" x14ac:dyDescent="0.25">
      <c r="B1185" s="51" t="s">
        <v>2999</v>
      </c>
      <c r="C1185" s="52" t="s">
        <v>3000</v>
      </c>
      <c r="D1185" s="53" t="s">
        <v>9</v>
      </c>
      <c r="E1185" s="54">
        <v>213.52</v>
      </c>
      <c r="F1185" s="54"/>
      <c r="G1185" s="54">
        <v>213.52</v>
      </c>
      <c r="H1185" s="31">
        <f t="shared" si="18"/>
        <v>9</v>
      </c>
    </row>
    <row r="1186" spans="2:8" ht="30" hidden="1" x14ac:dyDescent="0.25">
      <c r="B1186" s="51" t="s">
        <v>3001</v>
      </c>
      <c r="C1186" s="52" t="s">
        <v>3002</v>
      </c>
      <c r="D1186" s="53" t="s">
        <v>9</v>
      </c>
      <c r="E1186" s="54">
        <v>320.11</v>
      </c>
      <c r="F1186" s="54"/>
      <c r="G1186" s="54">
        <v>320.11</v>
      </c>
      <c r="H1186" s="31">
        <f t="shared" si="18"/>
        <v>9</v>
      </c>
    </row>
    <row r="1187" spans="2:8" hidden="1" x14ac:dyDescent="0.25">
      <c r="B1187" s="51" t="s">
        <v>3003</v>
      </c>
      <c r="C1187" s="52" t="s">
        <v>3004</v>
      </c>
      <c r="D1187" s="53"/>
      <c r="E1187" s="54"/>
      <c r="F1187" s="54"/>
      <c r="G1187" s="54"/>
      <c r="H1187" s="31">
        <f t="shared" si="18"/>
        <v>5</v>
      </c>
    </row>
    <row r="1188" spans="2:8" ht="30" hidden="1" x14ac:dyDescent="0.25">
      <c r="B1188" s="51" t="s">
        <v>3005</v>
      </c>
      <c r="C1188" s="52" t="s">
        <v>3006</v>
      </c>
      <c r="D1188" s="53" t="s">
        <v>9</v>
      </c>
      <c r="E1188" s="54">
        <v>852.25</v>
      </c>
      <c r="F1188" s="54"/>
      <c r="G1188" s="54">
        <v>852.25</v>
      </c>
      <c r="H1188" s="31">
        <f t="shared" si="18"/>
        <v>9</v>
      </c>
    </row>
    <row r="1189" spans="2:8" ht="30" hidden="1" x14ac:dyDescent="0.25">
      <c r="B1189" s="51" t="s">
        <v>3007</v>
      </c>
      <c r="C1189" s="52" t="s">
        <v>3008</v>
      </c>
      <c r="D1189" s="53" t="s">
        <v>9</v>
      </c>
      <c r="E1189" s="54">
        <v>401.75</v>
      </c>
      <c r="F1189" s="54"/>
      <c r="G1189" s="54">
        <v>401.75</v>
      </c>
      <c r="H1189" s="31">
        <f t="shared" si="18"/>
        <v>9</v>
      </c>
    </row>
    <row r="1190" spans="2:8" hidden="1" x14ac:dyDescent="0.25">
      <c r="B1190" s="51" t="s">
        <v>3009</v>
      </c>
      <c r="C1190" s="52" t="s">
        <v>3010</v>
      </c>
      <c r="D1190" s="53"/>
      <c r="E1190" s="54"/>
      <c r="F1190" s="54"/>
      <c r="G1190" s="54"/>
      <c r="H1190" s="31">
        <f t="shared" si="18"/>
        <v>5</v>
      </c>
    </row>
    <row r="1191" spans="2:8" hidden="1" x14ac:dyDescent="0.25">
      <c r="B1191" s="51" t="s">
        <v>3011</v>
      </c>
      <c r="C1191" s="52" t="s">
        <v>3012</v>
      </c>
      <c r="D1191" s="53" t="s">
        <v>9</v>
      </c>
      <c r="E1191" s="54">
        <v>256.86</v>
      </c>
      <c r="F1191" s="54">
        <v>118.73</v>
      </c>
      <c r="G1191" s="54">
        <v>375.59</v>
      </c>
      <c r="H1191" s="31">
        <f t="shared" si="18"/>
        <v>9</v>
      </c>
    </row>
    <row r="1192" spans="2:8" ht="30" hidden="1" x14ac:dyDescent="0.25">
      <c r="B1192" s="51" t="s">
        <v>3013</v>
      </c>
      <c r="C1192" s="52" t="s">
        <v>3014</v>
      </c>
      <c r="D1192" s="53" t="s">
        <v>9</v>
      </c>
      <c r="E1192" s="54">
        <v>868.7</v>
      </c>
      <c r="F1192" s="54"/>
      <c r="G1192" s="54">
        <v>868.7</v>
      </c>
      <c r="H1192" s="31">
        <f t="shared" si="18"/>
        <v>9</v>
      </c>
    </row>
    <row r="1193" spans="2:8" ht="30" hidden="1" x14ac:dyDescent="0.25">
      <c r="B1193" s="51" t="s">
        <v>3015</v>
      </c>
      <c r="C1193" s="52" t="s">
        <v>3016</v>
      </c>
      <c r="D1193" s="53" t="s">
        <v>9</v>
      </c>
      <c r="E1193" s="54">
        <v>643.76</v>
      </c>
      <c r="F1193" s="54"/>
      <c r="G1193" s="54">
        <v>643.76</v>
      </c>
      <c r="H1193" s="31">
        <f t="shared" si="18"/>
        <v>9</v>
      </c>
    </row>
    <row r="1194" spans="2:8" ht="30" hidden="1" x14ac:dyDescent="0.25">
      <c r="B1194" s="51" t="s">
        <v>3017</v>
      </c>
      <c r="C1194" s="52" t="s">
        <v>3018</v>
      </c>
      <c r="D1194" s="53" t="s">
        <v>9</v>
      </c>
      <c r="E1194" s="54">
        <v>1072.94</v>
      </c>
      <c r="F1194" s="54"/>
      <c r="G1194" s="54">
        <v>1072.94</v>
      </c>
      <c r="H1194" s="31">
        <f t="shared" si="18"/>
        <v>9</v>
      </c>
    </row>
    <row r="1195" spans="2:8" hidden="1" x14ac:dyDescent="0.25">
      <c r="B1195" s="51" t="s">
        <v>3019</v>
      </c>
      <c r="C1195" s="52" t="s">
        <v>3020</v>
      </c>
      <c r="D1195" s="53"/>
      <c r="E1195" s="54"/>
      <c r="F1195" s="54"/>
      <c r="G1195" s="54"/>
      <c r="H1195" s="31">
        <f t="shared" si="18"/>
        <v>5</v>
      </c>
    </row>
    <row r="1196" spans="2:8" hidden="1" x14ac:dyDescent="0.25">
      <c r="B1196" s="51" t="s">
        <v>3021</v>
      </c>
      <c r="C1196" s="52" t="s">
        <v>3022</v>
      </c>
      <c r="D1196" s="53" t="s">
        <v>9</v>
      </c>
      <c r="E1196" s="54">
        <v>59.93</v>
      </c>
      <c r="F1196" s="54"/>
      <c r="G1196" s="54">
        <v>59.93</v>
      </c>
      <c r="H1196" s="31">
        <f t="shared" si="18"/>
        <v>9</v>
      </c>
    </row>
    <row r="1197" spans="2:8" hidden="1" x14ac:dyDescent="0.25">
      <c r="B1197" s="51" t="s">
        <v>3023</v>
      </c>
      <c r="C1197" s="52" t="s">
        <v>3024</v>
      </c>
      <c r="D1197" s="53" t="s">
        <v>9</v>
      </c>
      <c r="E1197" s="54">
        <v>0.91</v>
      </c>
      <c r="F1197" s="54">
        <v>12.35</v>
      </c>
      <c r="G1197" s="54">
        <v>13.26</v>
      </c>
      <c r="H1197" s="31">
        <f t="shared" si="18"/>
        <v>9</v>
      </c>
    </row>
    <row r="1198" spans="2:8" hidden="1" x14ac:dyDescent="0.25">
      <c r="B1198" s="51" t="s">
        <v>3025</v>
      </c>
      <c r="C1198" s="52" t="s">
        <v>3026</v>
      </c>
      <c r="D1198" s="53" t="s">
        <v>9</v>
      </c>
      <c r="E1198" s="54"/>
      <c r="F1198" s="54">
        <v>6.18</v>
      </c>
      <c r="G1198" s="54">
        <v>6.18</v>
      </c>
      <c r="H1198" s="31">
        <f t="shared" si="18"/>
        <v>9</v>
      </c>
    </row>
    <row r="1199" spans="2:8" hidden="1" x14ac:dyDescent="0.25">
      <c r="B1199" s="51" t="s">
        <v>3027</v>
      </c>
      <c r="C1199" s="52" t="s">
        <v>3028</v>
      </c>
      <c r="D1199" s="53" t="s">
        <v>38</v>
      </c>
      <c r="E1199" s="54">
        <v>21.6</v>
      </c>
      <c r="F1199" s="54"/>
      <c r="G1199" s="54">
        <v>21.6</v>
      </c>
      <c r="H1199" s="31">
        <f t="shared" si="18"/>
        <v>9</v>
      </c>
    </row>
    <row r="1200" spans="2:8" hidden="1" x14ac:dyDescent="0.25">
      <c r="B1200" s="51" t="s">
        <v>3029</v>
      </c>
      <c r="C1200" s="52" t="s">
        <v>3030</v>
      </c>
      <c r="D1200" s="53" t="s">
        <v>78</v>
      </c>
      <c r="E1200" s="54">
        <v>27.74</v>
      </c>
      <c r="F1200" s="54"/>
      <c r="G1200" s="54">
        <v>27.74</v>
      </c>
      <c r="H1200" s="31">
        <f t="shared" si="18"/>
        <v>9</v>
      </c>
    </row>
    <row r="1201" spans="2:8" hidden="1" x14ac:dyDescent="0.25">
      <c r="B1201" s="51" t="s">
        <v>3031</v>
      </c>
      <c r="C1201" s="52" t="s">
        <v>3032</v>
      </c>
      <c r="D1201" s="53"/>
      <c r="E1201" s="54"/>
      <c r="F1201" s="54"/>
      <c r="G1201" s="54"/>
      <c r="H1201" s="31">
        <f t="shared" si="18"/>
        <v>2</v>
      </c>
    </row>
    <row r="1202" spans="2:8" hidden="1" x14ac:dyDescent="0.25">
      <c r="B1202" s="51" t="s">
        <v>3033</v>
      </c>
      <c r="C1202" s="52" t="s">
        <v>3034</v>
      </c>
      <c r="D1202" s="53"/>
      <c r="E1202" s="54"/>
      <c r="F1202" s="54"/>
      <c r="G1202" s="54"/>
      <c r="H1202" s="31">
        <f t="shared" si="18"/>
        <v>5</v>
      </c>
    </row>
    <row r="1203" spans="2:8" hidden="1" x14ac:dyDescent="0.25">
      <c r="B1203" s="51" t="s">
        <v>3035</v>
      </c>
      <c r="C1203" s="52" t="s">
        <v>3036</v>
      </c>
      <c r="D1203" s="53" t="s">
        <v>9</v>
      </c>
      <c r="E1203" s="54">
        <v>934.9</v>
      </c>
      <c r="F1203" s="54">
        <v>53.93</v>
      </c>
      <c r="G1203" s="54">
        <v>988.83</v>
      </c>
      <c r="H1203" s="31">
        <f t="shared" si="18"/>
        <v>9</v>
      </c>
    </row>
    <row r="1204" spans="2:8" hidden="1" x14ac:dyDescent="0.25">
      <c r="B1204" s="51" t="s">
        <v>3037</v>
      </c>
      <c r="C1204" s="52" t="s">
        <v>3038</v>
      </c>
      <c r="D1204" s="53" t="s">
        <v>9</v>
      </c>
      <c r="E1204" s="54">
        <v>841.24</v>
      </c>
      <c r="F1204" s="54">
        <v>53.93</v>
      </c>
      <c r="G1204" s="54">
        <v>895.17</v>
      </c>
      <c r="H1204" s="31">
        <f t="shared" si="18"/>
        <v>9</v>
      </c>
    </row>
    <row r="1205" spans="2:8" hidden="1" x14ac:dyDescent="0.25">
      <c r="B1205" s="51" t="s">
        <v>3039</v>
      </c>
      <c r="C1205" s="52" t="s">
        <v>3040</v>
      </c>
      <c r="D1205" s="53"/>
      <c r="E1205" s="54"/>
      <c r="F1205" s="54"/>
      <c r="G1205" s="54"/>
      <c r="H1205" s="31">
        <f t="shared" si="18"/>
        <v>5</v>
      </c>
    </row>
    <row r="1206" spans="2:8" ht="30" hidden="1" x14ac:dyDescent="0.25">
      <c r="B1206" s="51" t="s">
        <v>3041</v>
      </c>
      <c r="C1206" s="52" t="s">
        <v>3042</v>
      </c>
      <c r="D1206" s="53" t="s">
        <v>9</v>
      </c>
      <c r="E1206" s="54">
        <v>663.2</v>
      </c>
      <c r="F1206" s="54">
        <v>56.83</v>
      </c>
      <c r="G1206" s="54">
        <v>720.03</v>
      </c>
      <c r="H1206" s="31">
        <f t="shared" si="18"/>
        <v>9</v>
      </c>
    </row>
    <row r="1207" spans="2:8" hidden="1" x14ac:dyDescent="0.25">
      <c r="B1207" s="51" t="s">
        <v>3043</v>
      </c>
      <c r="C1207" s="52" t="s">
        <v>3044</v>
      </c>
      <c r="D1207" s="53" t="s">
        <v>78</v>
      </c>
      <c r="E1207" s="54">
        <v>1125.2</v>
      </c>
      <c r="F1207" s="54">
        <v>115.31</v>
      </c>
      <c r="G1207" s="54">
        <v>1240.51</v>
      </c>
      <c r="H1207" s="31">
        <f t="shared" si="18"/>
        <v>9</v>
      </c>
    </row>
    <row r="1208" spans="2:8" hidden="1" x14ac:dyDescent="0.25">
      <c r="B1208" s="51" t="s">
        <v>3045</v>
      </c>
      <c r="C1208" s="52" t="s">
        <v>3046</v>
      </c>
      <c r="D1208" s="53" t="s">
        <v>78</v>
      </c>
      <c r="E1208" s="54">
        <v>1130.79</v>
      </c>
      <c r="F1208" s="54">
        <v>115.31</v>
      </c>
      <c r="G1208" s="54">
        <v>1246.0999999999999</v>
      </c>
      <c r="H1208" s="31">
        <f t="shared" si="18"/>
        <v>9</v>
      </c>
    </row>
    <row r="1209" spans="2:8" hidden="1" x14ac:dyDescent="0.25">
      <c r="B1209" s="51" t="s">
        <v>3047</v>
      </c>
      <c r="C1209" s="52" t="s">
        <v>3048</v>
      </c>
      <c r="D1209" s="53" t="s">
        <v>78</v>
      </c>
      <c r="E1209" s="54">
        <v>1213.6600000000001</v>
      </c>
      <c r="F1209" s="54">
        <v>115.31</v>
      </c>
      <c r="G1209" s="54">
        <v>1328.97</v>
      </c>
      <c r="H1209" s="31">
        <f t="shared" si="18"/>
        <v>9</v>
      </c>
    </row>
    <row r="1210" spans="2:8" hidden="1" x14ac:dyDescent="0.25">
      <c r="B1210" s="51" t="s">
        <v>3049</v>
      </c>
      <c r="C1210" s="52" t="s">
        <v>3050</v>
      </c>
      <c r="D1210" s="53" t="s">
        <v>78</v>
      </c>
      <c r="E1210" s="54">
        <v>2127.5700000000002</v>
      </c>
      <c r="F1210" s="54">
        <v>144.13999999999999</v>
      </c>
      <c r="G1210" s="54">
        <v>2271.71</v>
      </c>
      <c r="H1210" s="31">
        <f t="shared" si="18"/>
        <v>9</v>
      </c>
    </row>
    <row r="1211" spans="2:8" hidden="1" x14ac:dyDescent="0.25">
      <c r="B1211" s="51" t="s">
        <v>3051</v>
      </c>
      <c r="C1211" s="52" t="s">
        <v>3052</v>
      </c>
      <c r="D1211" s="53"/>
      <c r="E1211" s="54"/>
      <c r="F1211" s="54"/>
      <c r="G1211" s="54"/>
      <c r="H1211" s="31">
        <f t="shared" si="18"/>
        <v>5</v>
      </c>
    </row>
    <row r="1212" spans="2:8" ht="30" hidden="1" x14ac:dyDescent="0.25">
      <c r="B1212" s="51" t="s">
        <v>3053</v>
      </c>
      <c r="C1212" s="52" t="s">
        <v>3054</v>
      </c>
      <c r="D1212" s="53" t="s">
        <v>78</v>
      </c>
      <c r="E1212" s="54">
        <v>1287.1099999999999</v>
      </c>
      <c r="F1212" s="54">
        <v>57.65</v>
      </c>
      <c r="G1212" s="54">
        <v>1344.76</v>
      </c>
      <c r="H1212" s="31">
        <f t="shared" si="18"/>
        <v>9</v>
      </c>
    </row>
    <row r="1213" spans="2:8" ht="30" hidden="1" x14ac:dyDescent="0.25">
      <c r="B1213" s="51" t="s">
        <v>3055</v>
      </c>
      <c r="C1213" s="52" t="s">
        <v>3056</v>
      </c>
      <c r="D1213" s="53" t="s">
        <v>78</v>
      </c>
      <c r="E1213" s="54">
        <v>1095.8699999999999</v>
      </c>
      <c r="F1213" s="54">
        <v>57.65</v>
      </c>
      <c r="G1213" s="54">
        <v>1153.52</v>
      </c>
      <c r="H1213" s="31">
        <f t="shared" si="18"/>
        <v>9</v>
      </c>
    </row>
    <row r="1214" spans="2:8" ht="30" hidden="1" x14ac:dyDescent="0.25">
      <c r="B1214" s="51" t="s">
        <v>3057</v>
      </c>
      <c r="C1214" s="52" t="s">
        <v>3058</v>
      </c>
      <c r="D1214" s="53" t="s">
        <v>78</v>
      </c>
      <c r="E1214" s="54">
        <v>1254.8499999999999</v>
      </c>
      <c r="F1214" s="54">
        <v>115.31</v>
      </c>
      <c r="G1214" s="54">
        <v>1370.16</v>
      </c>
      <c r="H1214" s="31">
        <f t="shared" si="18"/>
        <v>9</v>
      </c>
    </row>
    <row r="1215" spans="2:8" ht="30" hidden="1" x14ac:dyDescent="0.25">
      <c r="B1215" s="51" t="s">
        <v>3059</v>
      </c>
      <c r="C1215" s="52" t="s">
        <v>3060</v>
      </c>
      <c r="D1215" s="53" t="s">
        <v>78</v>
      </c>
      <c r="E1215" s="54">
        <v>1364.07</v>
      </c>
      <c r="F1215" s="54">
        <v>115.31</v>
      </c>
      <c r="G1215" s="54">
        <v>1479.38</v>
      </c>
      <c r="H1215" s="31">
        <f t="shared" si="18"/>
        <v>9</v>
      </c>
    </row>
    <row r="1216" spans="2:8" ht="30" hidden="1" x14ac:dyDescent="0.25">
      <c r="B1216" s="51" t="s">
        <v>3061</v>
      </c>
      <c r="C1216" s="52" t="s">
        <v>3062</v>
      </c>
      <c r="D1216" s="53" t="s">
        <v>78</v>
      </c>
      <c r="E1216" s="54">
        <v>1375.75</v>
      </c>
      <c r="F1216" s="54">
        <v>115.31</v>
      </c>
      <c r="G1216" s="54">
        <v>1491.06</v>
      </c>
      <c r="H1216" s="31">
        <f t="shared" si="18"/>
        <v>9</v>
      </c>
    </row>
    <row r="1217" spans="2:8" ht="30" hidden="1" x14ac:dyDescent="0.25">
      <c r="B1217" s="51" t="s">
        <v>3063</v>
      </c>
      <c r="C1217" s="52" t="s">
        <v>3064</v>
      </c>
      <c r="D1217" s="53" t="s">
        <v>78</v>
      </c>
      <c r="E1217" s="54">
        <v>2242.0300000000002</v>
      </c>
      <c r="F1217" s="54">
        <v>144.13999999999999</v>
      </c>
      <c r="G1217" s="54">
        <v>2386.17</v>
      </c>
      <c r="H1217" s="31">
        <f t="shared" si="18"/>
        <v>9</v>
      </c>
    </row>
    <row r="1218" spans="2:8" ht="30" hidden="1" x14ac:dyDescent="0.25">
      <c r="B1218" s="51" t="s">
        <v>3065</v>
      </c>
      <c r="C1218" s="52" t="s">
        <v>3066</v>
      </c>
      <c r="D1218" s="53" t="s">
        <v>78</v>
      </c>
      <c r="E1218" s="54">
        <v>2371.19</v>
      </c>
      <c r="F1218" s="54">
        <v>144.13999999999999</v>
      </c>
      <c r="G1218" s="54">
        <v>2515.33</v>
      </c>
      <c r="H1218" s="31">
        <f t="shared" si="18"/>
        <v>9</v>
      </c>
    </row>
    <row r="1219" spans="2:8" ht="30" hidden="1" x14ac:dyDescent="0.25">
      <c r="B1219" s="51" t="s">
        <v>3067</v>
      </c>
      <c r="C1219" s="52" t="s">
        <v>3068</v>
      </c>
      <c r="D1219" s="53" t="s">
        <v>78</v>
      </c>
      <c r="E1219" s="54">
        <v>4303.68</v>
      </c>
      <c r="F1219" s="54">
        <v>164.74</v>
      </c>
      <c r="G1219" s="54">
        <v>4468.42</v>
      </c>
      <c r="H1219" s="31">
        <f t="shared" si="18"/>
        <v>9</v>
      </c>
    </row>
    <row r="1220" spans="2:8" ht="30" hidden="1" x14ac:dyDescent="0.25">
      <c r="B1220" s="51" t="s">
        <v>3069</v>
      </c>
      <c r="C1220" s="52" t="s">
        <v>3070</v>
      </c>
      <c r="D1220" s="53" t="s">
        <v>78</v>
      </c>
      <c r="E1220" s="54">
        <v>996.09</v>
      </c>
      <c r="F1220" s="54">
        <v>14.41</v>
      </c>
      <c r="G1220" s="54">
        <v>1010.5</v>
      </c>
      <c r="H1220" s="31">
        <f t="shared" si="18"/>
        <v>9</v>
      </c>
    </row>
    <row r="1221" spans="2:8" ht="30" hidden="1" x14ac:dyDescent="0.25">
      <c r="B1221" s="51" t="s">
        <v>3071</v>
      </c>
      <c r="C1221" s="52" t="s">
        <v>3072</v>
      </c>
      <c r="D1221" s="53" t="s">
        <v>78</v>
      </c>
      <c r="E1221" s="54">
        <v>2096.41</v>
      </c>
      <c r="F1221" s="54">
        <v>111.18</v>
      </c>
      <c r="G1221" s="54">
        <v>2207.59</v>
      </c>
      <c r="H1221" s="31">
        <f t="shared" si="18"/>
        <v>9</v>
      </c>
    </row>
    <row r="1222" spans="2:8" ht="30" hidden="1" x14ac:dyDescent="0.25">
      <c r="B1222" s="51" t="s">
        <v>3073</v>
      </c>
      <c r="C1222" s="52" t="s">
        <v>3074</v>
      </c>
      <c r="D1222" s="53" t="s">
        <v>78</v>
      </c>
      <c r="E1222" s="54">
        <v>2183.5</v>
      </c>
      <c r="F1222" s="54">
        <v>107.06</v>
      </c>
      <c r="G1222" s="54">
        <v>2290.56</v>
      </c>
      <c r="H1222" s="31">
        <f t="shared" si="18"/>
        <v>9</v>
      </c>
    </row>
    <row r="1223" spans="2:8" ht="30" hidden="1" x14ac:dyDescent="0.25">
      <c r="B1223" s="51" t="s">
        <v>3075</v>
      </c>
      <c r="C1223" s="52" t="s">
        <v>3076</v>
      </c>
      <c r="D1223" s="53" t="s">
        <v>78</v>
      </c>
      <c r="E1223" s="54">
        <v>2340.2399999999998</v>
      </c>
      <c r="F1223" s="54">
        <v>107.06</v>
      </c>
      <c r="G1223" s="54">
        <v>2447.3000000000002</v>
      </c>
      <c r="H1223" s="31">
        <f t="shared" si="18"/>
        <v>9</v>
      </c>
    </row>
    <row r="1224" spans="2:8" ht="30" hidden="1" x14ac:dyDescent="0.25">
      <c r="B1224" s="51" t="s">
        <v>3077</v>
      </c>
      <c r="C1224" s="52" t="s">
        <v>3078</v>
      </c>
      <c r="D1224" s="53" t="s">
        <v>78</v>
      </c>
      <c r="E1224" s="54">
        <v>2351.92</v>
      </c>
      <c r="F1224" s="54">
        <v>107.06</v>
      </c>
      <c r="G1224" s="54">
        <v>2458.98</v>
      </c>
      <c r="H1224" s="31">
        <f t="shared" si="18"/>
        <v>9</v>
      </c>
    </row>
    <row r="1225" spans="2:8" ht="30" hidden="1" x14ac:dyDescent="0.25">
      <c r="B1225" s="51" t="s">
        <v>3079</v>
      </c>
      <c r="C1225" s="52" t="s">
        <v>3080</v>
      </c>
      <c r="D1225" s="53" t="s">
        <v>78</v>
      </c>
      <c r="E1225" s="54">
        <v>3166.37</v>
      </c>
      <c r="F1225" s="54">
        <v>140.02000000000001</v>
      </c>
      <c r="G1225" s="54">
        <v>3306.39</v>
      </c>
      <c r="H1225" s="31">
        <f t="shared" si="18"/>
        <v>9</v>
      </c>
    </row>
    <row r="1226" spans="2:8" hidden="1" x14ac:dyDescent="0.25">
      <c r="B1226" s="51" t="s">
        <v>3081</v>
      </c>
      <c r="C1226" s="52" t="s">
        <v>3082</v>
      </c>
      <c r="D1226" s="53"/>
      <c r="E1226" s="54"/>
      <c r="F1226" s="54"/>
      <c r="G1226" s="54"/>
      <c r="H1226" s="31">
        <f t="shared" ref="H1226:H1289" si="19">LEN(B1226)</f>
        <v>5</v>
      </c>
    </row>
    <row r="1227" spans="2:8" hidden="1" x14ac:dyDescent="0.25">
      <c r="B1227" s="51" t="s">
        <v>3083</v>
      </c>
      <c r="C1227" s="52" t="s">
        <v>3084</v>
      </c>
      <c r="D1227" s="53" t="s">
        <v>9</v>
      </c>
      <c r="E1227" s="54">
        <v>104.81</v>
      </c>
      <c r="F1227" s="54">
        <v>41.18</v>
      </c>
      <c r="G1227" s="54">
        <v>145.99</v>
      </c>
      <c r="H1227" s="31">
        <f t="shared" si="19"/>
        <v>9</v>
      </c>
    </row>
    <row r="1228" spans="2:8" ht="30" hidden="1" x14ac:dyDescent="0.25">
      <c r="B1228" s="51" t="s">
        <v>3085</v>
      </c>
      <c r="C1228" s="52" t="s">
        <v>3086</v>
      </c>
      <c r="D1228" s="53" t="s">
        <v>38</v>
      </c>
      <c r="E1228" s="54">
        <v>8.6999999999999993</v>
      </c>
      <c r="F1228" s="54">
        <v>8.23</v>
      </c>
      <c r="G1228" s="54">
        <v>16.93</v>
      </c>
      <c r="H1228" s="31">
        <f t="shared" si="19"/>
        <v>9</v>
      </c>
    </row>
    <row r="1229" spans="2:8" ht="30" hidden="1" x14ac:dyDescent="0.25">
      <c r="B1229" s="51" t="s">
        <v>3087</v>
      </c>
      <c r="C1229" s="52" t="s">
        <v>3088</v>
      </c>
      <c r="D1229" s="53" t="s">
        <v>38</v>
      </c>
      <c r="E1229" s="54">
        <v>100.26</v>
      </c>
      <c r="F1229" s="54">
        <v>82.36</v>
      </c>
      <c r="G1229" s="54">
        <v>182.62</v>
      </c>
      <c r="H1229" s="31">
        <f t="shared" si="19"/>
        <v>9</v>
      </c>
    </row>
    <row r="1230" spans="2:8" ht="30" hidden="1" x14ac:dyDescent="0.25">
      <c r="B1230" s="51" t="s">
        <v>3089</v>
      </c>
      <c r="C1230" s="52" t="s">
        <v>3090</v>
      </c>
      <c r="D1230" s="53" t="s">
        <v>9</v>
      </c>
      <c r="E1230" s="54">
        <v>2372.65</v>
      </c>
      <c r="F1230" s="54"/>
      <c r="G1230" s="54">
        <v>2372.65</v>
      </c>
      <c r="H1230" s="31">
        <f t="shared" si="19"/>
        <v>9</v>
      </c>
    </row>
    <row r="1231" spans="2:8" ht="30" hidden="1" x14ac:dyDescent="0.25">
      <c r="B1231" s="51" t="s">
        <v>3091</v>
      </c>
      <c r="C1231" s="52" t="s">
        <v>3092</v>
      </c>
      <c r="D1231" s="53" t="s">
        <v>9</v>
      </c>
      <c r="E1231" s="54">
        <v>836.84</v>
      </c>
      <c r="F1231" s="54"/>
      <c r="G1231" s="54">
        <v>836.84</v>
      </c>
      <c r="H1231" s="31">
        <f t="shared" si="19"/>
        <v>9</v>
      </c>
    </row>
    <row r="1232" spans="2:8" ht="30" hidden="1" x14ac:dyDescent="0.25">
      <c r="B1232" s="51" t="s">
        <v>3093</v>
      </c>
      <c r="C1232" s="52" t="s">
        <v>3094</v>
      </c>
      <c r="D1232" s="53" t="s">
        <v>9</v>
      </c>
      <c r="E1232" s="54">
        <v>643.9</v>
      </c>
      <c r="F1232" s="54">
        <v>16.47</v>
      </c>
      <c r="G1232" s="54">
        <v>660.37</v>
      </c>
      <c r="H1232" s="31">
        <f t="shared" si="19"/>
        <v>9</v>
      </c>
    </row>
    <row r="1233" spans="2:8" ht="30" hidden="1" x14ac:dyDescent="0.25">
      <c r="B1233" s="51" t="s">
        <v>3095</v>
      </c>
      <c r="C1233" s="52" t="s">
        <v>3096</v>
      </c>
      <c r="D1233" s="53" t="s">
        <v>9</v>
      </c>
      <c r="E1233" s="54">
        <v>2110.46</v>
      </c>
      <c r="F1233" s="54"/>
      <c r="G1233" s="54">
        <v>2110.46</v>
      </c>
      <c r="H1233" s="31">
        <f t="shared" si="19"/>
        <v>9</v>
      </c>
    </row>
    <row r="1234" spans="2:8" hidden="1" x14ac:dyDescent="0.25">
      <c r="B1234" s="51" t="s">
        <v>3097</v>
      </c>
      <c r="C1234" s="52" t="s">
        <v>3098</v>
      </c>
      <c r="D1234" s="53" t="s">
        <v>9</v>
      </c>
      <c r="E1234" s="54">
        <v>181.11</v>
      </c>
      <c r="F1234" s="54">
        <v>41.18</v>
      </c>
      <c r="G1234" s="54">
        <v>222.29</v>
      </c>
      <c r="H1234" s="31">
        <f t="shared" si="19"/>
        <v>9</v>
      </c>
    </row>
    <row r="1235" spans="2:8" ht="30" hidden="1" x14ac:dyDescent="0.25">
      <c r="B1235" s="51" t="s">
        <v>3099</v>
      </c>
      <c r="C1235" s="52" t="s">
        <v>3100</v>
      </c>
      <c r="D1235" s="53" t="s">
        <v>532</v>
      </c>
      <c r="E1235" s="54">
        <v>1154.42</v>
      </c>
      <c r="F1235" s="54">
        <v>177.07</v>
      </c>
      <c r="G1235" s="54">
        <v>1331.49</v>
      </c>
      <c r="H1235" s="31">
        <f t="shared" si="19"/>
        <v>9</v>
      </c>
    </row>
    <row r="1236" spans="2:8" hidden="1" x14ac:dyDescent="0.25">
      <c r="B1236" s="51" t="s">
        <v>3101</v>
      </c>
      <c r="C1236" s="52" t="s">
        <v>3102</v>
      </c>
      <c r="D1236" s="53" t="s">
        <v>9</v>
      </c>
      <c r="E1236" s="54">
        <v>261.45999999999998</v>
      </c>
      <c r="F1236" s="54">
        <v>8.07</v>
      </c>
      <c r="G1236" s="54">
        <v>269.52999999999997</v>
      </c>
      <c r="H1236" s="31">
        <f t="shared" si="19"/>
        <v>9</v>
      </c>
    </row>
    <row r="1237" spans="2:8" ht="30" hidden="1" x14ac:dyDescent="0.25">
      <c r="B1237" s="51" t="s">
        <v>3103</v>
      </c>
      <c r="C1237" s="52" t="s">
        <v>3104</v>
      </c>
      <c r="D1237" s="53" t="s">
        <v>9</v>
      </c>
      <c r="E1237" s="54">
        <v>2122.98</v>
      </c>
      <c r="F1237" s="54"/>
      <c r="G1237" s="54">
        <v>2122.98</v>
      </c>
      <c r="H1237" s="31">
        <f t="shared" si="19"/>
        <v>9</v>
      </c>
    </row>
    <row r="1238" spans="2:8" ht="30" hidden="1" x14ac:dyDescent="0.25">
      <c r="B1238" s="51" t="s">
        <v>3105</v>
      </c>
      <c r="C1238" s="52" t="s">
        <v>3106</v>
      </c>
      <c r="D1238" s="53" t="s">
        <v>9</v>
      </c>
      <c r="E1238" s="54">
        <v>1913.67</v>
      </c>
      <c r="F1238" s="54"/>
      <c r="G1238" s="54">
        <v>1913.67</v>
      </c>
      <c r="H1238" s="31">
        <f t="shared" si="19"/>
        <v>9</v>
      </c>
    </row>
    <row r="1239" spans="2:8" hidden="1" x14ac:dyDescent="0.25">
      <c r="B1239" s="51" t="s">
        <v>3107</v>
      </c>
      <c r="C1239" s="52" t="s">
        <v>3108</v>
      </c>
      <c r="D1239" s="53" t="s">
        <v>9</v>
      </c>
      <c r="E1239" s="54">
        <v>510.77</v>
      </c>
      <c r="F1239" s="54">
        <v>33.92</v>
      </c>
      <c r="G1239" s="54">
        <v>544.69000000000005</v>
      </c>
      <c r="H1239" s="31">
        <f t="shared" si="19"/>
        <v>9</v>
      </c>
    </row>
    <row r="1240" spans="2:8" ht="30" hidden="1" x14ac:dyDescent="0.25">
      <c r="B1240" s="51" t="s">
        <v>3109</v>
      </c>
      <c r="C1240" s="52" t="s">
        <v>3110</v>
      </c>
      <c r="D1240" s="53" t="s">
        <v>9</v>
      </c>
      <c r="E1240" s="54">
        <v>798.29</v>
      </c>
      <c r="F1240" s="54">
        <v>164.72</v>
      </c>
      <c r="G1240" s="54">
        <v>963.01</v>
      </c>
      <c r="H1240" s="31">
        <f t="shared" si="19"/>
        <v>9</v>
      </c>
    </row>
    <row r="1241" spans="2:8" hidden="1" x14ac:dyDescent="0.25">
      <c r="B1241" s="51" t="s">
        <v>3111</v>
      </c>
      <c r="C1241" s="52" t="s">
        <v>3112</v>
      </c>
      <c r="D1241" s="53" t="s">
        <v>9</v>
      </c>
      <c r="E1241" s="54">
        <v>483.44</v>
      </c>
      <c r="F1241" s="54">
        <v>82.12</v>
      </c>
      <c r="G1241" s="54">
        <v>565.55999999999995</v>
      </c>
      <c r="H1241" s="31">
        <f t="shared" si="19"/>
        <v>9</v>
      </c>
    </row>
    <row r="1242" spans="2:8" ht="30" hidden="1" x14ac:dyDescent="0.25">
      <c r="B1242" s="51" t="s">
        <v>3113</v>
      </c>
      <c r="C1242" s="52" t="s">
        <v>3114</v>
      </c>
      <c r="D1242" s="53" t="s">
        <v>38</v>
      </c>
      <c r="E1242" s="54">
        <v>264.36</v>
      </c>
      <c r="F1242" s="54">
        <v>8.23</v>
      </c>
      <c r="G1242" s="54">
        <v>272.58999999999997</v>
      </c>
      <c r="H1242" s="31">
        <f t="shared" si="19"/>
        <v>9</v>
      </c>
    </row>
    <row r="1243" spans="2:8" hidden="1" x14ac:dyDescent="0.25">
      <c r="B1243" s="51" t="s">
        <v>3115</v>
      </c>
      <c r="C1243" s="52" t="s">
        <v>3116</v>
      </c>
      <c r="D1243" s="53"/>
      <c r="E1243" s="54"/>
      <c r="F1243" s="54"/>
      <c r="G1243" s="54"/>
      <c r="H1243" s="31">
        <f t="shared" si="19"/>
        <v>5</v>
      </c>
    </row>
    <row r="1244" spans="2:8" ht="30" hidden="1" x14ac:dyDescent="0.25">
      <c r="B1244" s="51" t="s">
        <v>3117</v>
      </c>
      <c r="C1244" s="52" t="s">
        <v>3118</v>
      </c>
      <c r="D1244" s="53" t="s">
        <v>9</v>
      </c>
      <c r="E1244" s="54">
        <v>241.18</v>
      </c>
      <c r="F1244" s="54">
        <v>56.83</v>
      </c>
      <c r="G1244" s="54">
        <v>298.01</v>
      </c>
      <c r="H1244" s="31">
        <f t="shared" si="19"/>
        <v>9</v>
      </c>
    </row>
    <row r="1245" spans="2:8" hidden="1" x14ac:dyDescent="0.25">
      <c r="B1245" s="51" t="s">
        <v>3119</v>
      </c>
      <c r="C1245" s="52" t="s">
        <v>3120</v>
      </c>
      <c r="D1245" s="53" t="s">
        <v>78</v>
      </c>
      <c r="E1245" s="54">
        <v>488.67</v>
      </c>
      <c r="F1245" s="54">
        <v>115.31</v>
      </c>
      <c r="G1245" s="54">
        <v>603.98</v>
      </c>
      <c r="H1245" s="31">
        <f t="shared" si="19"/>
        <v>9</v>
      </c>
    </row>
    <row r="1246" spans="2:8" hidden="1" x14ac:dyDescent="0.25">
      <c r="B1246" s="51" t="s">
        <v>3121</v>
      </c>
      <c r="C1246" s="52" t="s">
        <v>3122</v>
      </c>
      <c r="D1246" s="53" t="s">
        <v>78</v>
      </c>
      <c r="E1246" s="54">
        <v>487.59</v>
      </c>
      <c r="F1246" s="54">
        <v>115.31</v>
      </c>
      <c r="G1246" s="54">
        <v>602.9</v>
      </c>
      <c r="H1246" s="31">
        <f t="shared" si="19"/>
        <v>9</v>
      </c>
    </row>
    <row r="1247" spans="2:8" hidden="1" x14ac:dyDescent="0.25">
      <c r="B1247" s="51" t="s">
        <v>542</v>
      </c>
      <c r="C1247" s="52" t="s">
        <v>3123</v>
      </c>
      <c r="D1247" s="53" t="s">
        <v>78</v>
      </c>
      <c r="E1247" s="54">
        <v>494.26</v>
      </c>
      <c r="F1247" s="54">
        <v>115.31</v>
      </c>
      <c r="G1247" s="54">
        <v>609.57000000000005</v>
      </c>
      <c r="H1247" s="31">
        <f t="shared" si="19"/>
        <v>9</v>
      </c>
    </row>
    <row r="1248" spans="2:8" hidden="1" x14ac:dyDescent="0.25">
      <c r="B1248" s="51" t="s">
        <v>544</v>
      </c>
      <c r="C1248" s="52" t="s">
        <v>3124</v>
      </c>
      <c r="D1248" s="53" t="s">
        <v>78</v>
      </c>
      <c r="E1248" s="54">
        <v>511.66</v>
      </c>
      <c r="F1248" s="54">
        <v>115.31</v>
      </c>
      <c r="G1248" s="54">
        <v>626.97</v>
      </c>
      <c r="H1248" s="31">
        <f t="shared" si="19"/>
        <v>9</v>
      </c>
    </row>
    <row r="1249" spans="2:8" hidden="1" x14ac:dyDescent="0.25">
      <c r="B1249" s="51" t="s">
        <v>3125</v>
      </c>
      <c r="C1249" s="52" t="s">
        <v>3126</v>
      </c>
      <c r="D1249" s="53" t="s">
        <v>78</v>
      </c>
      <c r="E1249" s="54">
        <v>680.28</v>
      </c>
      <c r="F1249" s="54">
        <v>115.31</v>
      </c>
      <c r="G1249" s="54">
        <v>795.59</v>
      </c>
      <c r="H1249" s="31">
        <f t="shared" si="19"/>
        <v>9</v>
      </c>
    </row>
    <row r="1250" spans="2:8" hidden="1" x14ac:dyDescent="0.25">
      <c r="B1250" s="51" t="s">
        <v>3127</v>
      </c>
      <c r="C1250" s="52" t="s">
        <v>3128</v>
      </c>
      <c r="D1250" s="53" t="s">
        <v>78</v>
      </c>
      <c r="E1250" s="54">
        <v>838.35</v>
      </c>
      <c r="F1250" s="54">
        <v>144.13999999999999</v>
      </c>
      <c r="G1250" s="54">
        <v>982.49</v>
      </c>
      <c r="H1250" s="31">
        <f t="shared" si="19"/>
        <v>9</v>
      </c>
    </row>
    <row r="1251" spans="2:8" hidden="1" x14ac:dyDescent="0.25">
      <c r="B1251" s="51" t="s">
        <v>3129</v>
      </c>
      <c r="C1251" s="52" t="s">
        <v>3130</v>
      </c>
      <c r="D1251" s="53" t="s">
        <v>78</v>
      </c>
      <c r="E1251" s="54">
        <v>875.52</v>
      </c>
      <c r="F1251" s="54">
        <v>166.78</v>
      </c>
      <c r="G1251" s="54">
        <v>1042.3</v>
      </c>
      <c r="H1251" s="31">
        <f t="shared" si="19"/>
        <v>9</v>
      </c>
    </row>
    <row r="1252" spans="2:8" ht="30" hidden="1" x14ac:dyDescent="0.25">
      <c r="B1252" s="51" t="s">
        <v>3131</v>
      </c>
      <c r="C1252" s="52" t="s">
        <v>3132</v>
      </c>
      <c r="D1252" s="53" t="s">
        <v>78</v>
      </c>
      <c r="E1252" s="54">
        <v>333.24</v>
      </c>
      <c r="F1252" s="54">
        <v>57.65</v>
      </c>
      <c r="G1252" s="54">
        <v>390.89</v>
      </c>
      <c r="H1252" s="31">
        <f t="shared" si="19"/>
        <v>9</v>
      </c>
    </row>
    <row r="1253" spans="2:8" ht="30" hidden="1" x14ac:dyDescent="0.25">
      <c r="B1253" s="51" t="s">
        <v>3133</v>
      </c>
      <c r="C1253" s="52" t="s">
        <v>3134</v>
      </c>
      <c r="D1253" s="53" t="s">
        <v>78</v>
      </c>
      <c r="E1253" s="54">
        <v>338.83</v>
      </c>
      <c r="F1253" s="54">
        <v>57.65</v>
      </c>
      <c r="G1253" s="54">
        <v>396.48</v>
      </c>
      <c r="H1253" s="31">
        <f t="shared" si="19"/>
        <v>9</v>
      </c>
    </row>
    <row r="1254" spans="2:8" ht="30" hidden="1" x14ac:dyDescent="0.25">
      <c r="B1254" s="51" t="s">
        <v>3135</v>
      </c>
      <c r="C1254" s="52" t="s">
        <v>3136</v>
      </c>
      <c r="D1254" s="53" t="s">
        <v>78</v>
      </c>
      <c r="E1254" s="54">
        <v>356.23</v>
      </c>
      <c r="F1254" s="54">
        <v>57.65</v>
      </c>
      <c r="G1254" s="54">
        <v>413.88</v>
      </c>
      <c r="H1254" s="31">
        <f t="shared" si="19"/>
        <v>9</v>
      </c>
    </row>
    <row r="1255" spans="2:8" hidden="1" x14ac:dyDescent="0.25">
      <c r="B1255" s="51" t="s">
        <v>3137</v>
      </c>
      <c r="C1255" s="52" t="s">
        <v>3138</v>
      </c>
      <c r="D1255" s="53" t="s">
        <v>78</v>
      </c>
      <c r="E1255" s="54">
        <v>989.71</v>
      </c>
      <c r="F1255" s="54">
        <v>57.65</v>
      </c>
      <c r="G1255" s="54">
        <v>1047.3599999999999</v>
      </c>
      <c r="H1255" s="31">
        <f t="shared" si="19"/>
        <v>9</v>
      </c>
    </row>
    <row r="1256" spans="2:8" hidden="1" x14ac:dyDescent="0.25">
      <c r="B1256" s="51" t="s">
        <v>3139</v>
      </c>
      <c r="C1256" s="52" t="s">
        <v>3140</v>
      </c>
      <c r="D1256" s="53" t="s">
        <v>78</v>
      </c>
      <c r="E1256" s="54">
        <v>995.3</v>
      </c>
      <c r="F1256" s="54">
        <v>57.65</v>
      </c>
      <c r="G1256" s="54">
        <v>1052.95</v>
      </c>
      <c r="H1256" s="31">
        <f t="shared" si="19"/>
        <v>9</v>
      </c>
    </row>
    <row r="1257" spans="2:8" hidden="1" x14ac:dyDescent="0.25">
      <c r="B1257" s="51" t="s">
        <v>3141</v>
      </c>
      <c r="C1257" s="52" t="s">
        <v>3142</v>
      </c>
      <c r="D1257" s="53" t="s">
        <v>78</v>
      </c>
      <c r="E1257" s="54">
        <v>1416.24</v>
      </c>
      <c r="F1257" s="54">
        <v>107.06</v>
      </c>
      <c r="G1257" s="54">
        <v>1523.3</v>
      </c>
      <c r="H1257" s="31">
        <f t="shared" si="19"/>
        <v>9</v>
      </c>
    </row>
    <row r="1258" spans="2:8" hidden="1" x14ac:dyDescent="0.25">
      <c r="B1258" s="51" t="s">
        <v>3143</v>
      </c>
      <c r="C1258" s="52" t="s">
        <v>3144</v>
      </c>
      <c r="D1258" s="53" t="s">
        <v>78</v>
      </c>
      <c r="E1258" s="54">
        <v>1446.67</v>
      </c>
      <c r="F1258" s="54">
        <v>107.06</v>
      </c>
      <c r="G1258" s="54">
        <v>1553.73</v>
      </c>
      <c r="H1258" s="31">
        <f t="shared" si="19"/>
        <v>9</v>
      </c>
    </row>
    <row r="1259" spans="2:8" hidden="1" x14ac:dyDescent="0.25">
      <c r="B1259" s="51" t="s">
        <v>3145</v>
      </c>
      <c r="C1259" s="52" t="s">
        <v>3146</v>
      </c>
      <c r="D1259" s="53" t="s">
        <v>78</v>
      </c>
      <c r="E1259" s="54">
        <v>1487.83</v>
      </c>
      <c r="F1259" s="54">
        <v>107.06</v>
      </c>
      <c r="G1259" s="54">
        <v>1594.89</v>
      </c>
      <c r="H1259" s="31">
        <f t="shared" si="19"/>
        <v>9</v>
      </c>
    </row>
    <row r="1260" spans="2:8" hidden="1" x14ac:dyDescent="0.25">
      <c r="B1260" s="51" t="s">
        <v>3147</v>
      </c>
      <c r="C1260" s="52" t="s">
        <v>3148</v>
      </c>
      <c r="D1260" s="53" t="s">
        <v>78</v>
      </c>
      <c r="E1260" s="54">
        <v>1762.69</v>
      </c>
      <c r="F1260" s="54">
        <v>140.02000000000001</v>
      </c>
      <c r="G1260" s="54">
        <v>1902.71</v>
      </c>
      <c r="H1260" s="31">
        <f t="shared" si="19"/>
        <v>9</v>
      </c>
    </row>
    <row r="1261" spans="2:8" hidden="1" x14ac:dyDescent="0.25">
      <c r="B1261" s="51" t="s">
        <v>3149</v>
      </c>
      <c r="C1261" s="52" t="s">
        <v>3150</v>
      </c>
      <c r="D1261" s="53" t="s">
        <v>78</v>
      </c>
      <c r="E1261" s="54">
        <v>1868.91</v>
      </c>
      <c r="F1261" s="54">
        <v>140.02000000000001</v>
      </c>
      <c r="G1261" s="54">
        <v>2008.93</v>
      </c>
      <c r="H1261" s="31">
        <f t="shared" si="19"/>
        <v>9</v>
      </c>
    </row>
    <row r="1262" spans="2:8" hidden="1" x14ac:dyDescent="0.25">
      <c r="B1262" s="51" t="s">
        <v>3151</v>
      </c>
      <c r="C1262" s="52" t="s">
        <v>3152</v>
      </c>
      <c r="D1262" s="53" t="s">
        <v>78</v>
      </c>
      <c r="E1262" s="54">
        <v>1180.73</v>
      </c>
      <c r="F1262" s="54">
        <v>57.65</v>
      </c>
      <c r="G1262" s="54">
        <v>1238.3800000000001</v>
      </c>
      <c r="H1262" s="31">
        <f t="shared" si="19"/>
        <v>9</v>
      </c>
    </row>
    <row r="1263" spans="2:8" hidden="1" x14ac:dyDescent="0.25">
      <c r="B1263" s="51" t="s">
        <v>3153</v>
      </c>
      <c r="C1263" s="52" t="s">
        <v>3154</v>
      </c>
      <c r="D1263" s="53" t="s">
        <v>78</v>
      </c>
      <c r="E1263" s="54">
        <v>1393.56</v>
      </c>
      <c r="F1263" s="54">
        <v>57.65</v>
      </c>
      <c r="G1263" s="54">
        <v>1451.21</v>
      </c>
      <c r="H1263" s="31">
        <f t="shared" si="19"/>
        <v>9</v>
      </c>
    </row>
    <row r="1264" spans="2:8" hidden="1" x14ac:dyDescent="0.25">
      <c r="B1264" s="51" t="s">
        <v>3155</v>
      </c>
      <c r="C1264" s="52" t="s">
        <v>3156</v>
      </c>
      <c r="D1264" s="53" t="s">
        <v>78</v>
      </c>
      <c r="E1264" s="54">
        <v>758.22</v>
      </c>
      <c r="F1264" s="54">
        <v>144.13999999999999</v>
      </c>
      <c r="G1264" s="54">
        <v>902.36</v>
      </c>
      <c r="H1264" s="31">
        <f t="shared" si="19"/>
        <v>9</v>
      </c>
    </row>
    <row r="1265" spans="2:8" hidden="1" x14ac:dyDescent="0.25">
      <c r="B1265" s="51" t="s">
        <v>3157</v>
      </c>
      <c r="C1265" s="52" t="s">
        <v>3158</v>
      </c>
      <c r="D1265" s="53"/>
      <c r="E1265" s="54"/>
      <c r="F1265" s="54"/>
      <c r="G1265" s="54"/>
      <c r="H1265" s="31">
        <f t="shared" si="19"/>
        <v>5</v>
      </c>
    </row>
    <row r="1266" spans="2:8" ht="30" hidden="1" x14ac:dyDescent="0.25">
      <c r="B1266" s="51" t="s">
        <v>3159</v>
      </c>
      <c r="C1266" s="52" t="s">
        <v>3160</v>
      </c>
      <c r="D1266" s="53" t="s">
        <v>9</v>
      </c>
      <c r="E1266" s="54">
        <v>254.05</v>
      </c>
      <c r="F1266" s="54">
        <v>56.83</v>
      </c>
      <c r="G1266" s="54">
        <v>310.88</v>
      </c>
      <c r="H1266" s="31">
        <f t="shared" si="19"/>
        <v>9</v>
      </c>
    </row>
    <row r="1267" spans="2:8" ht="30" hidden="1" x14ac:dyDescent="0.25">
      <c r="B1267" s="51" t="s">
        <v>3161</v>
      </c>
      <c r="C1267" s="52" t="s">
        <v>3162</v>
      </c>
      <c r="D1267" s="53" t="s">
        <v>78</v>
      </c>
      <c r="E1267" s="54">
        <v>495.3</v>
      </c>
      <c r="F1267" s="54">
        <v>115.31</v>
      </c>
      <c r="G1267" s="54">
        <v>610.61</v>
      </c>
      <c r="H1267" s="31">
        <f t="shared" si="19"/>
        <v>9</v>
      </c>
    </row>
    <row r="1268" spans="2:8" ht="30" hidden="1" x14ac:dyDescent="0.25">
      <c r="B1268" s="51" t="s">
        <v>3163</v>
      </c>
      <c r="C1268" s="52" t="s">
        <v>3164</v>
      </c>
      <c r="D1268" s="53" t="s">
        <v>78</v>
      </c>
      <c r="E1268" s="54">
        <v>503.97</v>
      </c>
      <c r="F1268" s="54">
        <v>115.31</v>
      </c>
      <c r="G1268" s="54">
        <v>619.28</v>
      </c>
      <c r="H1268" s="31">
        <f t="shared" si="19"/>
        <v>9</v>
      </c>
    </row>
    <row r="1269" spans="2:8" ht="30" hidden="1" x14ac:dyDescent="0.25">
      <c r="B1269" s="51" t="s">
        <v>3165</v>
      </c>
      <c r="C1269" s="52" t="s">
        <v>3166</v>
      </c>
      <c r="D1269" s="53" t="s">
        <v>78</v>
      </c>
      <c r="E1269" s="54">
        <v>533.29</v>
      </c>
      <c r="F1269" s="54">
        <v>115.31</v>
      </c>
      <c r="G1269" s="54">
        <v>648.6</v>
      </c>
      <c r="H1269" s="31">
        <f t="shared" si="19"/>
        <v>9</v>
      </c>
    </row>
    <row r="1270" spans="2:8" ht="30" hidden="1" x14ac:dyDescent="0.25">
      <c r="B1270" s="51" t="s">
        <v>3167</v>
      </c>
      <c r="C1270" s="52" t="s">
        <v>3168</v>
      </c>
      <c r="D1270" s="53"/>
      <c r="E1270" s="54"/>
      <c r="F1270" s="54"/>
      <c r="G1270" s="54"/>
      <c r="H1270" s="31">
        <f t="shared" si="19"/>
        <v>5</v>
      </c>
    </row>
    <row r="1271" spans="2:8" ht="45" hidden="1" x14ac:dyDescent="0.25">
      <c r="B1271" s="51" t="s">
        <v>3169</v>
      </c>
      <c r="C1271" s="52" t="s">
        <v>3170</v>
      </c>
      <c r="D1271" s="53" t="s">
        <v>78</v>
      </c>
      <c r="E1271" s="54">
        <v>617.28</v>
      </c>
      <c r="F1271" s="54"/>
      <c r="G1271" s="54">
        <v>617.28</v>
      </c>
      <c r="H1271" s="31">
        <f t="shared" si="19"/>
        <v>9</v>
      </c>
    </row>
    <row r="1272" spans="2:8" ht="30" hidden="1" x14ac:dyDescent="0.25">
      <c r="B1272" s="51" t="s">
        <v>3171</v>
      </c>
      <c r="C1272" s="52" t="s">
        <v>3172</v>
      </c>
      <c r="D1272" s="53"/>
      <c r="E1272" s="54"/>
      <c r="F1272" s="54"/>
      <c r="G1272" s="54"/>
      <c r="H1272" s="31">
        <f t="shared" si="19"/>
        <v>5</v>
      </c>
    </row>
    <row r="1273" spans="2:8" ht="45" hidden="1" x14ac:dyDescent="0.25">
      <c r="B1273" s="51" t="s">
        <v>3173</v>
      </c>
      <c r="C1273" s="52" t="s">
        <v>3174</v>
      </c>
      <c r="D1273" s="53" t="s">
        <v>78</v>
      </c>
      <c r="E1273" s="54">
        <v>617.28</v>
      </c>
      <c r="F1273" s="54"/>
      <c r="G1273" s="54">
        <v>617.28</v>
      </c>
      <c r="H1273" s="31">
        <f t="shared" si="19"/>
        <v>9</v>
      </c>
    </row>
    <row r="1274" spans="2:8" ht="45" hidden="1" x14ac:dyDescent="0.25">
      <c r="B1274" s="51" t="s">
        <v>3175</v>
      </c>
      <c r="C1274" s="52" t="s">
        <v>3176</v>
      </c>
      <c r="D1274" s="53" t="s">
        <v>78</v>
      </c>
      <c r="E1274" s="54">
        <v>634.63</v>
      </c>
      <c r="F1274" s="54"/>
      <c r="G1274" s="54">
        <v>634.63</v>
      </c>
      <c r="H1274" s="31">
        <f t="shared" si="19"/>
        <v>9</v>
      </c>
    </row>
    <row r="1275" spans="2:8" ht="45" hidden="1" x14ac:dyDescent="0.25">
      <c r="B1275" s="51" t="s">
        <v>3177</v>
      </c>
      <c r="C1275" s="52" t="s">
        <v>3178</v>
      </c>
      <c r="D1275" s="53" t="s">
        <v>78</v>
      </c>
      <c r="E1275" s="54">
        <v>617.28</v>
      </c>
      <c r="F1275" s="54"/>
      <c r="G1275" s="54">
        <v>617.28</v>
      </c>
      <c r="H1275" s="31">
        <f t="shared" si="19"/>
        <v>9</v>
      </c>
    </row>
    <row r="1276" spans="2:8" ht="60" hidden="1" x14ac:dyDescent="0.25">
      <c r="B1276" s="51" t="s">
        <v>3179</v>
      </c>
      <c r="C1276" s="52" t="s">
        <v>3180</v>
      </c>
      <c r="D1276" s="53" t="s">
        <v>78</v>
      </c>
      <c r="E1276" s="54">
        <v>766.82</v>
      </c>
      <c r="F1276" s="54"/>
      <c r="G1276" s="54">
        <v>766.82</v>
      </c>
      <c r="H1276" s="31">
        <f t="shared" si="19"/>
        <v>9</v>
      </c>
    </row>
    <row r="1277" spans="2:8" ht="60" hidden="1" x14ac:dyDescent="0.25">
      <c r="B1277" s="51" t="s">
        <v>3181</v>
      </c>
      <c r="C1277" s="52" t="s">
        <v>3182</v>
      </c>
      <c r="D1277" s="53" t="s">
        <v>78</v>
      </c>
      <c r="E1277" s="54">
        <v>803.64</v>
      </c>
      <c r="F1277" s="54"/>
      <c r="G1277" s="54">
        <v>803.64</v>
      </c>
      <c r="H1277" s="31">
        <f t="shared" si="19"/>
        <v>9</v>
      </c>
    </row>
    <row r="1278" spans="2:8" ht="60" hidden="1" x14ac:dyDescent="0.25">
      <c r="B1278" s="51" t="s">
        <v>3183</v>
      </c>
      <c r="C1278" s="52" t="s">
        <v>3184</v>
      </c>
      <c r="D1278" s="53" t="s">
        <v>78</v>
      </c>
      <c r="E1278" s="54">
        <v>898.29</v>
      </c>
      <c r="F1278" s="54"/>
      <c r="G1278" s="54">
        <v>898.29</v>
      </c>
      <c r="H1278" s="31">
        <f t="shared" si="19"/>
        <v>9</v>
      </c>
    </row>
    <row r="1279" spans="2:8" hidden="1" x14ac:dyDescent="0.25">
      <c r="B1279" s="51" t="s">
        <v>3185</v>
      </c>
      <c r="C1279" s="52" t="s">
        <v>3186</v>
      </c>
      <c r="D1279" s="53"/>
      <c r="E1279" s="54"/>
      <c r="F1279" s="54"/>
      <c r="G1279" s="54"/>
      <c r="H1279" s="31">
        <f t="shared" si="19"/>
        <v>5</v>
      </c>
    </row>
    <row r="1280" spans="2:8" hidden="1" x14ac:dyDescent="0.25">
      <c r="B1280" s="51" t="s">
        <v>3187</v>
      </c>
      <c r="C1280" s="52" t="s">
        <v>3188</v>
      </c>
      <c r="D1280" s="53" t="s">
        <v>78</v>
      </c>
      <c r="E1280" s="54"/>
      <c r="F1280" s="54">
        <v>53.53</v>
      </c>
      <c r="G1280" s="54">
        <v>53.53</v>
      </c>
      <c r="H1280" s="31">
        <f t="shared" si="19"/>
        <v>9</v>
      </c>
    </row>
    <row r="1281" spans="2:8" hidden="1" x14ac:dyDescent="0.25">
      <c r="B1281" s="51" t="s">
        <v>3189</v>
      </c>
      <c r="C1281" s="52" t="s">
        <v>3190</v>
      </c>
      <c r="D1281" s="53" t="s">
        <v>78</v>
      </c>
      <c r="E1281" s="54"/>
      <c r="F1281" s="54">
        <v>65.89</v>
      </c>
      <c r="G1281" s="54">
        <v>65.89</v>
      </c>
      <c r="H1281" s="31">
        <f t="shared" si="19"/>
        <v>9</v>
      </c>
    </row>
    <row r="1282" spans="2:8" hidden="1" x14ac:dyDescent="0.25">
      <c r="B1282" s="51" t="s">
        <v>3191</v>
      </c>
      <c r="C1282" s="52" t="s">
        <v>3192</v>
      </c>
      <c r="D1282" s="53" t="s">
        <v>38</v>
      </c>
      <c r="E1282" s="54"/>
      <c r="F1282" s="54">
        <v>2.06</v>
      </c>
      <c r="G1282" s="54">
        <v>2.06</v>
      </c>
      <c r="H1282" s="31">
        <f t="shared" si="19"/>
        <v>9</v>
      </c>
    </row>
    <row r="1283" spans="2:8" hidden="1" x14ac:dyDescent="0.25">
      <c r="B1283" s="51" t="s">
        <v>3193</v>
      </c>
      <c r="C1283" s="52" t="s">
        <v>3194</v>
      </c>
      <c r="D1283" s="53" t="s">
        <v>38</v>
      </c>
      <c r="E1283" s="54">
        <v>40.9</v>
      </c>
      <c r="F1283" s="54">
        <v>12.35</v>
      </c>
      <c r="G1283" s="54">
        <v>53.25</v>
      </c>
      <c r="H1283" s="31">
        <f t="shared" si="19"/>
        <v>9</v>
      </c>
    </row>
    <row r="1284" spans="2:8" ht="30" hidden="1" x14ac:dyDescent="0.25">
      <c r="B1284" s="51" t="s">
        <v>3195</v>
      </c>
      <c r="C1284" s="52" t="s">
        <v>3196</v>
      </c>
      <c r="D1284" s="53" t="s">
        <v>9</v>
      </c>
      <c r="E1284" s="54">
        <v>1608.43</v>
      </c>
      <c r="F1284" s="54">
        <v>164.72</v>
      </c>
      <c r="G1284" s="54">
        <v>1773.15</v>
      </c>
      <c r="H1284" s="31">
        <f t="shared" si="19"/>
        <v>9</v>
      </c>
    </row>
    <row r="1285" spans="2:8" hidden="1" x14ac:dyDescent="0.25">
      <c r="B1285" s="51" t="s">
        <v>3197</v>
      </c>
      <c r="C1285" s="52" t="s">
        <v>3198</v>
      </c>
      <c r="D1285" s="53" t="s">
        <v>38</v>
      </c>
      <c r="E1285" s="54">
        <v>6.69</v>
      </c>
      <c r="F1285" s="54">
        <v>2.06</v>
      </c>
      <c r="G1285" s="54">
        <v>8.75</v>
      </c>
      <c r="H1285" s="31">
        <f t="shared" si="19"/>
        <v>9</v>
      </c>
    </row>
    <row r="1286" spans="2:8" hidden="1" x14ac:dyDescent="0.25">
      <c r="B1286" s="51" t="s">
        <v>3199</v>
      </c>
      <c r="C1286" s="52" t="s">
        <v>3200</v>
      </c>
      <c r="D1286" s="53" t="s">
        <v>78</v>
      </c>
      <c r="E1286" s="54">
        <v>303.20999999999998</v>
      </c>
      <c r="F1286" s="54"/>
      <c r="G1286" s="54">
        <v>303.20999999999998</v>
      </c>
      <c r="H1286" s="31">
        <f t="shared" si="19"/>
        <v>9</v>
      </c>
    </row>
    <row r="1287" spans="2:8" hidden="1" x14ac:dyDescent="0.25">
      <c r="B1287" s="51" t="s">
        <v>3201</v>
      </c>
      <c r="C1287" s="52" t="s">
        <v>3202</v>
      </c>
      <c r="D1287" s="53" t="s">
        <v>9</v>
      </c>
      <c r="E1287" s="54">
        <v>1158.02</v>
      </c>
      <c r="F1287" s="54">
        <v>20.6</v>
      </c>
      <c r="G1287" s="54">
        <v>1178.6199999999999</v>
      </c>
      <c r="H1287" s="31">
        <f t="shared" si="19"/>
        <v>9</v>
      </c>
    </row>
    <row r="1288" spans="2:8" hidden="1" x14ac:dyDescent="0.25">
      <c r="B1288" s="51" t="s">
        <v>3203</v>
      </c>
      <c r="C1288" s="52" t="s">
        <v>3204</v>
      </c>
      <c r="D1288" s="53" t="s">
        <v>9</v>
      </c>
      <c r="E1288" s="54">
        <v>126.71</v>
      </c>
      <c r="F1288" s="54">
        <v>20.6</v>
      </c>
      <c r="G1288" s="54">
        <v>147.31</v>
      </c>
      <c r="H1288" s="31">
        <f t="shared" si="19"/>
        <v>9</v>
      </c>
    </row>
    <row r="1289" spans="2:8" hidden="1" x14ac:dyDescent="0.25">
      <c r="B1289" s="51" t="s">
        <v>3205</v>
      </c>
      <c r="C1289" s="52" t="s">
        <v>3206</v>
      </c>
      <c r="D1289" s="53" t="s">
        <v>9</v>
      </c>
      <c r="E1289" s="54">
        <v>460</v>
      </c>
      <c r="F1289" s="54">
        <v>20.6</v>
      </c>
      <c r="G1289" s="54">
        <v>480.6</v>
      </c>
      <c r="H1289" s="31">
        <f t="shared" si="19"/>
        <v>9</v>
      </c>
    </row>
    <row r="1290" spans="2:8" hidden="1" x14ac:dyDescent="0.25">
      <c r="B1290" s="51" t="s">
        <v>3207</v>
      </c>
      <c r="C1290" s="52" t="s">
        <v>3208</v>
      </c>
      <c r="D1290" s="53" t="s">
        <v>78</v>
      </c>
      <c r="E1290" s="54">
        <v>226.57</v>
      </c>
      <c r="F1290" s="54">
        <v>61.78</v>
      </c>
      <c r="G1290" s="54">
        <v>288.35000000000002</v>
      </c>
      <c r="H1290" s="31">
        <f t="shared" ref="H1290:H1353" si="20">LEN(B1290)</f>
        <v>9</v>
      </c>
    </row>
    <row r="1291" spans="2:8" hidden="1" x14ac:dyDescent="0.25">
      <c r="B1291" s="51" t="s">
        <v>3209</v>
      </c>
      <c r="C1291" s="52" t="s">
        <v>3210</v>
      </c>
      <c r="D1291" s="53" t="s">
        <v>78</v>
      </c>
      <c r="E1291" s="54">
        <v>225.49</v>
      </c>
      <c r="F1291" s="54">
        <v>61.78</v>
      </c>
      <c r="G1291" s="54">
        <v>287.27</v>
      </c>
      <c r="H1291" s="31">
        <f t="shared" si="20"/>
        <v>9</v>
      </c>
    </row>
    <row r="1292" spans="2:8" hidden="1" x14ac:dyDescent="0.25">
      <c r="B1292" s="51" t="s">
        <v>3211</v>
      </c>
      <c r="C1292" s="52" t="s">
        <v>3212</v>
      </c>
      <c r="D1292" s="53" t="s">
        <v>78</v>
      </c>
      <c r="E1292" s="54">
        <v>232.16</v>
      </c>
      <c r="F1292" s="54">
        <v>61.78</v>
      </c>
      <c r="G1292" s="54">
        <v>293.94</v>
      </c>
      <c r="H1292" s="31">
        <f t="shared" si="20"/>
        <v>9</v>
      </c>
    </row>
    <row r="1293" spans="2:8" hidden="1" x14ac:dyDescent="0.25">
      <c r="B1293" s="51" t="s">
        <v>3213</v>
      </c>
      <c r="C1293" s="52" t="s">
        <v>3214</v>
      </c>
      <c r="D1293" s="53" t="s">
        <v>78</v>
      </c>
      <c r="E1293" s="54">
        <v>249.56</v>
      </c>
      <c r="F1293" s="54">
        <v>61.78</v>
      </c>
      <c r="G1293" s="54">
        <v>311.33999999999997</v>
      </c>
      <c r="H1293" s="31">
        <f t="shared" si="20"/>
        <v>9</v>
      </c>
    </row>
    <row r="1294" spans="2:8" ht="30" hidden="1" x14ac:dyDescent="0.25">
      <c r="B1294" s="51" t="s">
        <v>3215</v>
      </c>
      <c r="C1294" s="52" t="s">
        <v>3216</v>
      </c>
      <c r="D1294" s="53" t="s">
        <v>78</v>
      </c>
      <c r="E1294" s="54">
        <v>992.75</v>
      </c>
      <c r="F1294" s="54">
        <v>61.78</v>
      </c>
      <c r="G1294" s="54">
        <v>1054.53</v>
      </c>
      <c r="H1294" s="31">
        <f t="shared" si="20"/>
        <v>9</v>
      </c>
    </row>
    <row r="1295" spans="2:8" ht="30" hidden="1" x14ac:dyDescent="0.25">
      <c r="B1295" s="51" t="s">
        <v>3217</v>
      </c>
      <c r="C1295" s="52" t="s">
        <v>3218</v>
      </c>
      <c r="D1295" s="53" t="s">
        <v>78</v>
      </c>
      <c r="E1295" s="54">
        <v>1113.6500000000001</v>
      </c>
      <c r="F1295" s="54">
        <v>61.78</v>
      </c>
      <c r="G1295" s="54">
        <v>1175.43</v>
      </c>
      <c r="H1295" s="31">
        <f t="shared" si="20"/>
        <v>9</v>
      </c>
    </row>
    <row r="1296" spans="2:8" ht="30" hidden="1" x14ac:dyDescent="0.25">
      <c r="B1296" s="51" t="s">
        <v>3219</v>
      </c>
      <c r="C1296" s="52" t="s">
        <v>3220</v>
      </c>
      <c r="D1296" s="53" t="s">
        <v>78</v>
      </c>
      <c r="E1296" s="54">
        <v>1101.97</v>
      </c>
      <c r="F1296" s="54">
        <v>61.78</v>
      </c>
      <c r="G1296" s="54">
        <v>1163.75</v>
      </c>
      <c r="H1296" s="31">
        <f t="shared" si="20"/>
        <v>9</v>
      </c>
    </row>
    <row r="1297" spans="2:8" ht="30" hidden="1" x14ac:dyDescent="0.25">
      <c r="B1297" s="51" t="s">
        <v>3221</v>
      </c>
      <c r="C1297" s="52" t="s">
        <v>3222</v>
      </c>
      <c r="D1297" s="53" t="s">
        <v>9</v>
      </c>
      <c r="E1297" s="54">
        <v>589.23</v>
      </c>
      <c r="F1297" s="54">
        <v>33.42</v>
      </c>
      <c r="G1297" s="54">
        <v>622.65</v>
      </c>
      <c r="H1297" s="31">
        <f t="shared" si="20"/>
        <v>9</v>
      </c>
    </row>
    <row r="1298" spans="2:8" ht="30" hidden="1" x14ac:dyDescent="0.25">
      <c r="B1298" s="51" t="s">
        <v>3223</v>
      </c>
      <c r="C1298" s="52" t="s">
        <v>3224</v>
      </c>
      <c r="D1298" s="53" t="s">
        <v>9</v>
      </c>
      <c r="E1298" s="54">
        <v>1198.0999999999999</v>
      </c>
      <c r="F1298" s="54">
        <v>61.78</v>
      </c>
      <c r="G1298" s="54">
        <v>1259.8800000000001</v>
      </c>
      <c r="H1298" s="31">
        <f t="shared" si="20"/>
        <v>9</v>
      </c>
    </row>
    <row r="1299" spans="2:8" hidden="1" x14ac:dyDescent="0.25">
      <c r="B1299" s="51" t="s">
        <v>3225</v>
      </c>
      <c r="C1299" s="52" t="s">
        <v>3226</v>
      </c>
      <c r="D1299" s="53"/>
      <c r="E1299" s="54"/>
      <c r="F1299" s="54"/>
      <c r="G1299" s="54"/>
      <c r="H1299" s="31">
        <f t="shared" si="20"/>
        <v>2</v>
      </c>
    </row>
    <row r="1300" spans="2:8" hidden="1" x14ac:dyDescent="0.25">
      <c r="B1300" s="51" t="s">
        <v>3227</v>
      </c>
      <c r="C1300" s="52" t="s">
        <v>3228</v>
      </c>
      <c r="D1300" s="53"/>
      <c r="E1300" s="54"/>
      <c r="F1300" s="54"/>
      <c r="G1300" s="54"/>
      <c r="H1300" s="31">
        <f t="shared" si="20"/>
        <v>5</v>
      </c>
    </row>
    <row r="1301" spans="2:8" hidden="1" x14ac:dyDescent="0.25">
      <c r="B1301" s="51" t="s">
        <v>3229</v>
      </c>
      <c r="C1301" s="52" t="s">
        <v>3230</v>
      </c>
      <c r="D1301" s="53" t="s">
        <v>9</v>
      </c>
      <c r="E1301" s="54">
        <v>445.54</v>
      </c>
      <c r="F1301" s="54">
        <v>26.14</v>
      </c>
      <c r="G1301" s="54">
        <v>471.68</v>
      </c>
      <c r="H1301" s="31">
        <f t="shared" si="20"/>
        <v>9</v>
      </c>
    </row>
    <row r="1302" spans="2:8" hidden="1" x14ac:dyDescent="0.25">
      <c r="B1302" s="51" t="s">
        <v>3231</v>
      </c>
      <c r="C1302" s="52" t="s">
        <v>3232</v>
      </c>
      <c r="D1302" s="53" t="s">
        <v>9</v>
      </c>
      <c r="E1302" s="54">
        <v>1393.48</v>
      </c>
      <c r="F1302" s="54">
        <v>26.14</v>
      </c>
      <c r="G1302" s="54">
        <v>1419.62</v>
      </c>
      <c r="H1302" s="31">
        <f t="shared" si="20"/>
        <v>9</v>
      </c>
    </row>
    <row r="1303" spans="2:8" hidden="1" x14ac:dyDescent="0.25">
      <c r="B1303" s="51" t="s">
        <v>3233</v>
      </c>
      <c r="C1303" s="52" t="s">
        <v>3234</v>
      </c>
      <c r="D1303" s="53" t="s">
        <v>9</v>
      </c>
      <c r="E1303" s="54">
        <v>852.72</v>
      </c>
      <c r="F1303" s="54">
        <v>26.14</v>
      </c>
      <c r="G1303" s="54">
        <v>878.86</v>
      </c>
      <c r="H1303" s="31">
        <f t="shared" si="20"/>
        <v>9</v>
      </c>
    </row>
    <row r="1304" spans="2:8" hidden="1" x14ac:dyDescent="0.25">
      <c r="B1304" s="51" t="s">
        <v>3235</v>
      </c>
      <c r="C1304" s="52" t="s">
        <v>3236</v>
      </c>
      <c r="D1304" s="53" t="s">
        <v>9</v>
      </c>
      <c r="E1304" s="54">
        <v>760.24</v>
      </c>
      <c r="F1304" s="54">
        <v>26.14</v>
      </c>
      <c r="G1304" s="54">
        <v>786.38</v>
      </c>
      <c r="H1304" s="31">
        <f t="shared" si="20"/>
        <v>9</v>
      </c>
    </row>
    <row r="1305" spans="2:8" hidden="1" x14ac:dyDescent="0.25">
      <c r="B1305" s="51" t="s">
        <v>3237</v>
      </c>
      <c r="C1305" s="52" t="s">
        <v>3238</v>
      </c>
      <c r="D1305" s="53" t="s">
        <v>9</v>
      </c>
      <c r="E1305" s="54">
        <v>399.18</v>
      </c>
      <c r="F1305" s="54">
        <v>26.14</v>
      </c>
      <c r="G1305" s="54">
        <v>425.32</v>
      </c>
      <c r="H1305" s="31">
        <f t="shared" si="20"/>
        <v>9</v>
      </c>
    </row>
    <row r="1306" spans="2:8" hidden="1" x14ac:dyDescent="0.25">
      <c r="B1306" s="51" t="s">
        <v>3239</v>
      </c>
      <c r="C1306" s="52" t="s">
        <v>3240</v>
      </c>
      <c r="D1306" s="53" t="s">
        <v>9</v>
      </c>
      <c r="E1306" s="54">
        <v>803.93</v>
      </c>
      <c r="F1306" s="54">
        <v>26.14</v>
      </c>
      <c r="G1306" s="54">
        <v>830.07</v>
      </c>
      <c r="H1306" s="31">
        <f t="shared" si="20"/>
        <v>9</v>
      </c>
    </row>
    <row r="1307" spans="2:8" ht="30" hidden="1" x14ac:dyDescent="0.25">
      <c r="B1307" s="51" t="s">
        <v>3241</v>
      </c>
      <c r="C1307" s="52" t="s">
        <v>3242</v>
      </c>
      <c r="D1307" s="53" t="s">
        <v>9</v>
      </c>
      <c r="E1307" s="54">
        <v>280.11</v>
      </c>
      <c r="F1307" s="54"/>
      <c r="G1307" s="54">
        <v>280.11</v>
      </c>
      <c r="H1307" s="31">
        <f t="shared" si="20"/>
        <v>9</v>
      </c>
    </row>
    <row r="1308" spans="2:8" ht="45" hidden="1" x14ac:dyDescent="0.25">
      <c r="B1308" s="51" t="s">
        <v>3243</v>
      </c>
      <c r="C1308" s="52" t="s">
        <v>3244</v>
      </c>
      <c r="D1308" s="53" t="s">
        <v>9</v>
      </c>
      <c r="E1308" s="54">
        <v>847.18</v>
      </c>
      <c r="F1308" s="54">
        <v>25.09</v>
      </c>
      <c r="G1308" s="54">
        <v>872.27</v>
      </c>
      <c r="H1308" s="31">
        <f t="shared" si="20"/>
        <v>9</v>
      </c>
    </row>
    <row r="1309" spans="2:8" ht="45" hidden="1" x14ac:dyDescent="0.25">
      <c r="B1309" s="51" t="s">
        <v>3245</v>
      </c>
      <c r="C1309" s="52" t="s">
        <v>3246</v>
      </c>
      <c r="D1309" s="53" t="s">
        <v>9</v>
      </c>
      <c r="E1309" s="54">
        <v>745.2</v>
      </c>
      <c r="F1309" s="54">
        <v>25.09</v>
      </c>
      <c r="G1309" s="54">
        <v>770.29</v>
      </c>
      <c r="H1309" s="31">
        <f t="shared" si="20"/>
        <v>9</v>
      </c>
    </row>
    <row r="1310" spans="2:8" ht="30" hidden="1" x14ac:dyDescent="0.25">
      <c r="B1310" s="51" t="s">
        <v>3247</v>
      </c>
      <c r="C1310" s="52" t="s">
        <v>3248</v>
      </c>
      <c r="D1310" s="53" t="s">
        <v>9</v>
      </c>
      <c r="E1310" s="54">
        <v>1951</v>
      </c>
      <c r="F1310" s="54">
        <v>66.42</v>
      </c>
      <c r="G1310" s="54">
        <v>2017.42</v>
      </c>
      <c r="H1310" s="31">
        <f t="shared" si="20"/>
        <v>9</v>
      </c>
    </row>
    <row r="1311" spans="2:8" hidden="1" x14ac:dyDescent="0.25">
      <c r="B1311" s="51" t="s">
        <v>3249</v>
      </c>
      <c r="C1311" s="52" t="s">
        <v>3250</v>
      </c>
      <c r="D1311" s="53" t="s">
        <v>9</v>
      </c>
      <c r="E1311" s="54">
        <v>1117.4100000000001</v>
      </c>
      <c r="F1311" s="54">
        <v>78.319999999999993</v>
      </c>
      <c r="G1311" s="54">
        <v>1195.73</v>
      </c>
      <c r="H1311" s="31">
        <f t="shared" si="20"/>
        <v>9</v>
      </c>
    </row>
    <row r="1312" spans="2:8" hidden="1" x14ac:dyDescent="0.25">
      <c r="B1312" s="51" t="s">
        <v>3251</v>
      </c>
      <c r="C1312" s="52" t="s">
        <v>3252</v>
      </c>
      <c r="D1312" s="53"/>
      <c r="E1312" s="54"/>
      <c r="F1312" s="54"/>
      <c r="G1312" s="54"/>
      <c r="H1312" s="31">
        <f t="shared" si="20"/>
        <v>5</v>
      </c>
    </row>
    <row r="1313" spans="2:8" hidden="1" x14ac:dyDescent="0.25">
      <c r="B1313" s="51" t="s">
        <v>3253</v>
      </c>
      <c r="C1313" s="52" t="s">
        <v>3254</v>
      </c>
      <c r="D1313" s="53" t="s">
        <v>9</v>
      </c>
      <c r="E1313" s="54">
        <v>986.08</v>
      </c>
      <c r="F1313" s="54">
        <v>78.319999999999993</v>
      </c>
      <c r="G1313" s="54">
        <v>1064.4000000000001</v>
      </c>
      <c r="H1313" s="31">
        <f t="shared" si="20"/>
        <v>9</v>
      </c>
    </row>
    <row r="1314" spans="2:8" hidden="1" x14ac:dyDescent="0.25">
      <c r="B1314" s="51" t="s">
        <v>3255</v>
      </c>
      <c r="C1314" s="52" t="s">
        <v>3256</v>
      </c>
      <c r="D1314" s="53" t="s">
        <v>9</v>
      </c>
      <c r="E1314" s="54">
        <v>849.84</v>
      </c>
      <c r="F1314" s="54">
        <v>78.319999999999993</v>
      </c>
      <c r="G1314" s="54">
        <v>928.16</v>
      </c>
      <c r="H1314" s="31">
        <f t="shared" si="20"/>
        <v>9</v>
      </c>
    </row>
    <row r="1315" spans="2:8" ht="30" hidden="1" x14ac:dyDescent="0.25">
      <c r="B1315" s="51" t="s">
        <v>3257</v>
      </c>
      <c r="C1315" s="52" t="s">
        <v>3258</v>
      </c>
      <c r="D1315" s="53" t="s">
        <v>78</v>
      </c>
      <c r="E1315" s="54">
        <v>1442.36</v>
      </c>
      <c r="F1315" s="54">
        <v>138.07</v>
      </c>
      <c r="G1315" s="54">
        <v>1580.43</v>
      </c>
      <c r="H1315" s="31">
        <f t="shared" si="20"/>
        <v>9</v>
      </c>
    </row>
    <row r="1316" spans="2:8" ht="30" hidden="1" x14ac:dyDescent="0.25">
      <c r="B1316" s="51" t="s">
        <v>3259</v>
      </c>
      <c r="C1316" s="52" t="s">
        <v>3260</v>
      </c>
      <c r="D1316" s="53" t="s">
        <v>78</v>
      </c>
      <c r="E1316" s="54">
        <v>1298.74</v>
      </c>
      <c r="F1316" s="54">
        <v>138.07</v>
      </c>
      <c r="G1316" s="54">
        <v>1436.81</v>
      </c>
      <c r="H1316" s="31">
        <f t="shared" si="20"/>
        <v>9</v>
      </c>
    </row>
    <row r="1317" spans="2:8" ht="30" hidden="1" x14ac:dyDescent="0.25">
      <c r="B1317" s="51" t="s">
        <v>3261</v>
      </c>
      <c r="C1317" s="52" t="s">
        <v>3262</v>
      </c>
      <c r="D1317" s="53" t="s">
        <v>9</v>
      </c>
      <c r="E1317" s="54">
        <v>900.98</v>
      </c>
      <c r="F1317" s="54">
        <v>78.319999999999993</v>
      </c>
      <c r="G1317" s="54">
        <v>979.3</v>
      </c>
      <c r="H1317" s="31">
        <f t="shared" si="20"/>
        <v>9</v>
      </c>
    </row>
    <row r="1318" spans="2:8" ht="30" hidden="1" x14ac:dyDescent="0.25">
      <c r="B1318" s="51" t="s">
        <v>3263</v>
      </c>
      <c r="C1318" s="52" t="s">
        <v>3264</v>
      </c>
      <c r="D1318" s="53" t="s">
        <v>78</v>
      </c>
      <c r="E1318" s="54">
        <v>2096.38</v>
      </c>
      <c r="F1318" s="54">
        <v>138.07</v>
      </c>
      <c r="G1318" s="54">
        <v>2234.4499999999998</v>
      </c>
      <c r="H1318" s="31">
        <f t="shared" si="20"/>
        <v>9</v>
      </c>
    </row>
    <row r="1319" spans="2:8" ht="30" hidden="1" x14ac:dyDescent="0.25">
      <c r="B1319" s="51" t="s">
        <v>3265</v>
      </c>
      <c r="C1319" s="52" t="s">
        <v>3266</v>
      </c>
      <c r="D1319" s="53" t="s">
        <v>78</v>
      </c>
      <c r="E1319" s="54">
        <v>2325.58</v>
      </c>
      <c r="F1319" s="54">
        <v>138.07</v>
      </c>
      <c r="G1319" s="54">
        <v>2463.65</v>
      </c>
      <c r="H1319" s="31">
        <f t="shared" si="20"/>
        <v>9</v>
      </c>
    </row>
    <row r="1320" spans="2:8" hidden="1" x14ac:dyDescent="0.25">
      <c r="B1320" s="51" t="s">
        <v>3267</v>
      </c>
      <c r="C1320" s="52" t="s">
        <v>3268</v>
      </c>
      <c r="D1320" s="53" t="s">
        <v>9</v>
      </c>
      <c r="E1320" s="54">
        <v>895.55</v>
      </c>
      <c r="F1320" s="54">
        <v>78.319999999999993</v>
      </c>
      <c r="G1320" s="54">
        <v>973.87</v>
      </c>
      <c r="H1320" s="31">
        <f t="shared" si="20"/>
        <v>9</v>
      </c>
    </row>
    <row r="1321" spans="2:8" hidden="1" x14ac:dyDescent="0.25">
      <c r="B1321" s="51" t="s">
        <v>3269</v>
      </c>
      <c r="C1321" s="52" t="s">
        <v>3270</v>
      </c>
      <c r="D1321" s="53" t="s">
        <v>9</v>
      </c>
      <c r="E1321" s="54">
        <v>425.81</v>
      </c>
      <c r="F1321" s="54">
        <v>78.319999999999993</v>
      </c>
      <c r="G1321" s="54">
        <v>504.13</v>
      </c>
      <c r="H1321" s="31">
        <f t="shared" si="20"/>
        <v>9</v>
      </c>
    </row>
    <row r="1322" spans="2:8" hidden="1" x14ac:dyDescent="0.25">
      <c r="B1322" s="51" t="s">
        <v>3271</v>
      </c>
      <c r="C1322" s="52" t="s">
        <v>3272</v>
      </c>
      <c r="D1322" s="53" t="s">
        <v>9</v>
      </c>
      <c r="E1322" s="54">
        <v>1496.45</v>
      </c>
      <c r="F1322" s="54">
        <v>78.319999999999993</v>
      </c>
      <c r="G1322" s="54">
        <v>1574.77</v>
      </c>
      <c r="H1322" s="31">
        <f t="shared" si="20"/>
        <v>9</v>
      </c>
    </row>
    <row r="1323" spans="2:8" ht="30" hidden="1" x14ac:dyDescent="0.25">
      <c r="B1323" s="51" t="s">
        <v>3273</v>
      </c>
      <c r="C1323" s="52" t="s">
        <v>3274</v>
      </c>
      <c r="D1323" s="53" t="s">
        <v>9</v>
      </c>
      <c r="E1323" s="54">
        <v>943.05</v>
      </c>
      <c r="F1323" s="54">
        <v>59.75</v>
      </c>
      <c r="G1323" s="54">
        <v>1002.8</v>
      </c>
      <c r="H1323" s="31">
        <f t="shared" si="20"/>
        <v>9</v>
      </c>
    </row>
    <row r="1324" spans="2:8" ht="30" hidden="1" x14ac:dyDescent="0.25">
      <c r="B1324" s="51" t="s">
        <v>3275</v>
      </c>
      <c r="C1324" s="52" t="s">
        <v>3276</v>
      </c>
      <c r="D1324" s="53" t="s">
        <v>9</v>
      </c>
      <c r="E1324" s="54">
        <v>794.69</v>
      </c>
      <c r="F1324" s="54">
        <v>78.319999999999993</v>
      </c>
      <c r="G1324" s="54">
        <v>873.01</v>
      </c>
      <c r="H1324" s="31">
        <f t="shared" si="20"/>
        <v>9</v>
      </c>
    </row>
    <row r="1325" spans="2:8" ht="30" hidden="1" x14ac:dyDescent="0.25">
      <c r="B1325" s="51" t="s">
        <v>3277</v>
      </c>
      <c r="C1325" s="52" t="s">
        <v>3278</v>
      </c>
      <c r="D1325" s="53" t="s">
        <v>9</v>
      </c>
      <c r="E1325" s="54">
        <v>686.03</v>
      </c>
      <c r="F1325" s="54">
        <v>78.319999999999993</v>
      </c>
      <c r="G1325" s="54">
        <v>764.35</v>
      </c>
      <c r="H1325" s="31">
        <f t="shared" si="20"/>
        <v>9</v>
      </c>
    </row>
    <row r="1326" spans="2:8" hidden="1" x14ac:dyDescent="0.25">
      <c r="B1326" s="51" t="s">
        <v>3279</v>
      </c>
      <c r="C1326" s="52" t="s">
        <v>3280</v>
      </c>
      <c r="D1326" s="53" t="s">
        <v>9</v>
      </c>
      <c r="E1326" s="54">
        <v>1216.8599999999999</v>
      </c>
      <c r="F1326" s="54">
        <v>78.319999999999993</v>
      </c>
      <c r="G1326" s="54">
        <v>1295.18</v>
      </c>
      <c r="H1326" s="31">
        <f t="shared" si="20"/>
        <v>9</v>
      </c>
    </row>
    <row r="1327" spans="2:8" hidden="1" x14ac:dyDescent="0.25">
      <c r="B1327" s="51" t="s">
        <v>3281</v>
      </c>
      <c r="C1327" s="52" t="s">
        <v>3282</v>
      </c>
      <c r="D1327" s="53" t="s">
        <v>9</v>
      </c>
      <c r="E1327" s="54">
        <v>1526</v>
      </c>
      <c r="F1327" s="54">
        <v>78.319999999999993</v>
      </c>
      <c r="G1327" s="54">
        <v>1604.32</v>
      </c>
      <c r="H1327" s="31">
        <f t="shared" si="20"/>
        <v>9</v>
      </c>
    </row>
    <row r="1328" spans="2:8" ht="30" hidden="1" x14ac:dyDescent="0.25">
      <c r="B1328" s="51" t="s">
        <v>3283</v>
      </c>
      <c r="C1328" s="52" t="s">
        <v>3284</v>
      </c>
      <c r="D1328" s="53" t="s">
        <v>9</v>
      </c>
      <c r="E1328" s="54">
        <v>1147.56</v>
      </c>
      <c r="F1328" s="54">
        <v>78.319999999999993</v>
      </c>
      <c r="G1328" s="54">
        <v>1225.8800000000001</v>
      </c>
      <c r="H1328" s="31">
        <f t="shared" si="20"/>
        <v>9</v>
      </c>
    </row>
    <row r="1329" spans="2:8" hidden="1" x14ac:dyDescent="0.25">
      <c r="B1329" s="51" t="s">
        <v>3285</v>
      </c>
      <c r="C1329" s="52" t="s">
        <v>3286</v>
      </c>
      <c r="D1329" s="53" t="s">
        <v>9</v>
      </c>
      <c r="E1329" s="54">
        <v>1052.79</v>
      </c>
      <c r="F1329" s="54">
        <v>52.04</v>
      </c>
      <c r="G1329" s="54">
        <v>1104.83</v>
      </c>
      <c r="H1329" s="31">
        <f t="shared" si="20"/>
        <v>9</v>
      </c>
    </row>
    <row r="1330" spans="2:8" hidden="1" x14ac:dyDescent="0.25">
      <c r="B1330" s="51" t="s">
        <v>3287</v>
      </c>
      <c r="C1330" s="52" t="s">
        <v>3288</v>
      </c>
      <c r="D1330" s="53" t="s">
        <v>9</v>
      </c>
      <c r="E1330" s="54">
        <v>1146.9000000000001</v>
      </c>
      <c r="F1330" s="54">
        <v>59.75</v>
      </c>
      <c r="G1330" s="54">
        <v>1206.6500000000001</v>
      </c>
      <c r="H1330" s="31">
        <f t="shared" si="20"/>
        <v>9</v>
      </c>
    </row>
    <row r="1331" spans="2:8" ht="30" hidden="1" x14ac:dyDescent="0.25">
      <c r="B1331" s="51" t="s">
        <v>3289</v>
      </c>
      <c r="C1331" s="52" t="s">
        <v>3290</v>
      </c>
      <c r="D1331" s="53" t="s">
        <v>9</v>
      </c>
      <c r="E1331" s="54">
        <v>2031.85</v>
      </c>
      <c r="F1331" s="54">
        <v>52.04</v>
      </c>
      <c r="G1331" s="54">
        <v>2083.89</v>
      </c>
      <c r="H1331" s="31">
        <f t="shared" si="20"/>
        <v>9</v>
      </c>
    </row>
    <row r="1332" spans="2:8" ht="30" hidden="1" x14ac:dyDescent="0.25">
      <c r="B1332" s="51" t="s">
        <v>3291</v>
      </c>
      <c r="C1332" s="52" t="s">
        <v>3292</v>
      </c>
      <c r="D1332" s="53" t="s">
        <v>9</v>
      </c>
      <c r="E1332" s="54">
        <v>1375.75</v>
      </c>
      <c r="F1332" s="54">
        <v>52.04</v>
      </c>
      <c r="G1332" s="54">
        <v>1427.79</v>
      </c>
      <c r="H1332" s="31">
        <f t="shared" si="20"/>
        <v>9</v>
      </c>
    </row>
    <row r="1333" spans="2:8" hidden="1" x14ac:dyDescent="0.25">
      <c r="B1333" s="51" t="s">
        <v>3293</v>
      </c>
      <c r="C1333" s="52" t="s">
        <v>3294</v>
      </c>
      <c r="D1333" s="53" t="s">
        <v>9</v>
      </c>
      <c r="E1333" s="54">
        <v>1540.76</v>
      </c>
      <c r="F1333" s="54">
        <v>26.14</v>
      </c>
      <c r="G1333" s="54">
        <v>1566.9</v>
      </c>
      <c r="H1333" s="31">
        <f t="shared" si="20"/>
        <v>9</v>
      </c>
    </row>
    <row r="1334" spans="2:8" hidden="1" x14ac:dyDescent="0.25">
      <c r="B1334" s="51" t="s">
        <v>3295</v>
      </c>
      <c r="C1334" s="52" t="s">
        <v>3296</v>
      </c>
      <c r="D1334" s="53" t="s">
        <v>9</v>
      </c>
      <c r="E1334" s="54">
        <v>288.42</v>
      </c>
      <c r="F1334" s="54">
        <v>41.18</v>
      </c>
      <c r="G1334" s="54">
        <v>329.6</v>
      </c>
      <c r="H1334" s="31">
        <f t="shared" si="20"/>
        <v>9</v>
      </c>
    </row>
    <row r="1335" spans="2:8" ht="30" hidden="1" x14ac:dyDescent="0.25">
      <c r="B1335" s="51" t="s">
        <v>3297</v>
      </c>
      <c r="C1335" s="52" t="s">
        <v>3298</v>
      </c>
      <c r="D1335" s="53" t="s">
        <v>9</v>
      </c>
      <c r="E1335" s="54">
        <v>800.91</v>
      </c>
      <c r="F1335" s="54">
        <v>78.319999999999993</v>
      </c>
      <c r="G1335" s="54">
        <v>879.23</v>
      </c>
      <c r="H1335" s="31">
        <f t="shared" si="20"/>
        <v>9</v>
      </c>
    </row>
    <row r="1336" spans="2:8" ht="30" hidden="1" x14ac:dyDescent="0.25">
      <c r="B1336" s="51" t="s">
        <v>3299</v>
      </c>
      <c r="C1336" s="52" t="s">
        <v>3300</v>
      </c>
      <c r="D1336" s="53" t="s">
        <v>9</v>
      </c>
      <c r="E1336" s="54">
        <v>1171.3800000000001</v>
      </c>
      <c r="F1336" s="54">
        <v>124.28</v>
      </c>
      <c r="G1336" s="54">
        <v>1295.6600000000001</v>
      </c>
      <c r="H1336" s="31">
        <f t="shared" si="20"/>
        <v>9</v>
      </c>
    </row>
    <row r="1337" spans="2:8" ht="30" hidden="1" x14ac:dyDescent="0.25">
      <c r="B1337" s="51" t="s">
        <v>3301</v>
      </c>
      <c r="C1337" s="52" t="s">
        <v>3302</v>
      </c>
      <c r="D1337" s="53" t="s">
        <v>9</v>
      </c>
      <c r="E1337" s="54">
        <v>6698.8</v>
      </c>
      <c r="F1337" s="54">
        <v>153.41</v>
      </c>
      <c r="G1337" s="54">
        <v>6852.21</v>
      </c>
      <c r="H1337" s="31">
        <f t="shared" si="20"/>
        <v>9</v>
      </c>
    </row>
    <row r="1338" spans="2:8" ht="30" hidden="1" x14ac:dyDescent="0.25">
      <c r="B1338" s="51" t="s">
        <v>3303</v>
      </c>
      <c r="C1338" s="52" t="s">
        <v>3304</v>
      </c>
      <c r="D1338" s="53" t="s">
        <v>9</v>
      </c>
      <c r="E1338" s="54">
        <v>1008.44</v>
      </c>
      <c r="F1338" s="54">
        <v>52.04</v>
      </c>
      <c r="G1338" s="54">
        <v>1060.48</v>
      </c>
      <c r="H1338" s="31">
        <f t="shared" si="20"/>
        <v>9</v>
      </c>
    </row>
    <row r="1339" spans="2:8" ht="30" hidden="1" x14ac:dyDescent="0.25">
      <c r="B1339" s="51" t="s">
        <v>3305</v>
      </c>
      <c r="C1339" s="52" t="s">
        <v>3306</v>
      </c>
      <c r="D1339" s="53" t="s">
        <v>9</v>
      </c>
      <c r="E1339" s="54">
        <v>1580.06</v>
      </c>
      <c r="F1339" s="54">
        <v>59.47</v>
      </c>
      <c r="G1339" s="54">
        <v>1639.53</v>
      </c>
      <c r="H1339" s="31">
        <f t="shared" si="20"/>
        <v>9</v>
      </c>
    </row>
    <row r="1340" spans="2:8" ht="30" hidden="1" x14ac:dyDescent="0.25">
      <c r="B1340" s="51" t="s">
        <v>3307</v>
      </c>
      <c r="C1340" s="52" t="s">
        <v>3308</v>
      </c>
      <c r="D1340" s="53" t="s">
        <v>9</v>
      </c>
      <c r="E1340" s="54">
        <v>1346.68</v>
      </c>
      <c r="F1340" s="54">
        <v>78.319999999999993</v>
      </c>
      <c r="G1340" s="54">
        <v>1425</v>
      </c>
      <c r="H1340" s="31">
        <f t="shared" si="20"/>
        <v>9</v>
      </c>
    </row>
    <row r="1341" spans="2:8" hidden="1" x14ac:dyDescent="0.25">
      <c r="B1341" s="51" t="s">
        <v>3309</v>
      </c>
      <c r="C1341" s="52" t="s">
        <v>3310</v>
      </c>
      <c r="D1341" s="53"/>
      <c r="E1341" s="54"/>
      <c r="F1341" s="54"/>
      <c r="G1341" s="54"/>
      <c r="H1341" s="31">
        <f t="shared" si="20"/>
        <v>5</v>
      </c>
    </row>
    <row r="1342" spans="2:8" ht="30" hidden="1" x14ac:dyDescent="0.25">
      <c r="B1342" s="51" t="s">
        <v>3311</v>
      </c>
      <c r="C1342" s="52" t="s">
        <v>3312</v>
      </c>
      <c r="D1342" s="53" t="s">
        <v>38</v>
      </c>
      <c r="E1342" s="54">
        <v>862.03</v>
      </c>
      <c r="F1342" s="54">
        <v>41.18</v>
      </c>
      <c r="G1342" s="54">
        <v>903.21</v>
      </c>
      <c r="H1342" s="31">
        <f t="shared" si="20"/>
        <v>9</v>
      </c>
    </row>
    <row r="1343" spans="2:8" hidden="1" x14ac:dyDescent="0.25">
      <c r="B1343" s="51" t="s">
        <v>3313</v>
      </c>
      <c r="C1343" s="52" t="s">
        <v>3314</v>
      </c>
      <c r="D1343" s="53" t="s">
        <v>38</v>
      </c>
      <c r="E1343" s="54">
        <v>824.95</v>
      </c>
      <c r="F1343" s="54">
        <v>16.47</v>
      </c>
      <c r="G1343" s="54">
        <v>841.42</v>
      </c>
      <c r="H1343" s="31">
        <f t="shared" si="20"/>
        <v>9</v>
      </c>
    </row>
    <row r="1344" spans="2:8" hidden="1" x14ac:dyDescent="0.25">
      <c r="B1344" s="51" t="s">
        <v>3315</v>
      </c>
      <c r="C1344" s="52" t="s">
        <v>3316</v>
      </c>
      <c r="D1344" s="53" t="s">
        <v>38</v>
      </c>
      <c r="E1344" s="54">
        <v>1317.74</v>
      </c>
      <c r="F1344" s="54">
        <v>41.18</v>
      </c>
      <c r="G1344" s="54">
        <v>1358.92</v>
      </c>
      <c r="H1344" s="31">
        <f t="shared" si="20"/>
        <v>9</v>
      </c>
    </row>
    <row r="1345" spans="2:8" hidden="1" x14ac:dyDescent="0.25">
      <c r="B1345" s="51" t="s">
        <v>3317</v>
      </c>
      <c r="C1345" s="52" t="s">
        <v>3318</v>
      </c>
      <c r="D1345" s="53" t="s">
        <v>9</v>
      </c>
      <c r="E1345" s="54">
        <v>1315.84</v>
      </c>
      <c r="F1345" s="54">
        <v>82.36</v>
      </c>
      <c r="G1345" s="54">
        <v>1398.2</v>
      </c>
      <c r="H1345" s="31">
        <f t="shared" si="20"/>
        <v>9</v>
      </c>
    </row>
    <row r="1346" spans="2:8" ht="30" hidden="1" x14ac:dyDescent="0.25">
      <c r="B1346" s="51" t="s">
        <v>3319</v>
      </c>
      <c r="C1346" s="52" t="s">
        <v>3320</v>
      </c>
      <c r="D1346" s="53" t="s">
        <v>9</v>
      </c>
      <c r="E1346" s="54">
        <v>1060.24</v>
      </c>
      <c r="F1346" s="54">
        <v>13.59</v>
      </c>
      <c r="G1346" s="54">
        <v>1073.83</v>
      </c>
      <c r="H1346" s="31">
        <f t="shared" si="20"/>
        <v>9</v>
      </c>
    </row>
    <row r="1347" spans="2:8" ht="30" hidden="1" x14ac:dyDescent="0.25">
      <c r="B1347" s="51" t="s">
        <v>3321</v>
      </c>
      <c r="C1347" s="52" t="s">
        <v>3322</v>
      </c>
      <c r="D1347" s="53" t="s">
        <v>9</v>
      </c>
      <c r="E1347" s="54">
        <v>383.48</v>
      </c>
      <c r="F1347" s="54">
        <v>179.2</v>
      </c>
      <c r="G1347" s="54">
        <v>562.67999999999995</v>
      </c>
      <c r="H1347" s="31">
        <f t="shared" si="20"/>
        <v>9</v>
      </c>
    </row>
    <row r="1348" spans="2:8" ht="45" hidden="1" x14ac:dyDescent="0.25">
      <c r="B1348" s="51" t="s">
        <v>3323</v>
      </c>
      <c r="C1348" s="52" t="s">
        <v>3324</v>
      </c>
      <c r="D1348" s="53" t="s">
        <v>9</v>
      </c>
      <c r="E1348" s="54">
        <v>1030.06</v>
      </c>
      <c r="F1348" s="54">
        <v>26.14</v>
      </c>
      <c r="G1348" s="54">
        <v>1056.2</v>
      </c>
      <c r="H1348" s="31">
        <f t="shared" si="20"/>
        <v>9</v>
      </c>
    </row>
    <row r="1349" spans="2:8" ht="30" hidden="1" x14ac:dyDescent="0.25">
      <c r="B1349" s="51" t="s">
        <v>3325</v>
      </c>
      <c r="C1349" s="52" t="s">
        <v>3326</v>
      </c>
      <c r="D1349" s="53" t="s">
        <v>9</v>
      </c>
      <c r="E1349" s="54">
        <v>696.84</v>
      </c>
      <c r="F1349" s="54">
        <v>52.04</v>
      </c>
      <c r="G1349" s="54">
        <v>748.88</v>
      </c>
      <c r="H1349" s="31">
        <f t="shared" si="20"/>
        <v>9</v>
      </c>
    </row>
    <row r="1350" spans="2:8" x14ac:dyDescent="0.25">
      <c r="B1350" s="51" t="s">
        <v>3327</v>
      </c>
      <c r="C1350" s="52" t="s">
        <v>3328</v>
      </c>
      <c r="D1350" s="53" t="s">
        <v>38</v>
      </c>
      <c r="E1350" s="54">
        <v>200.18</v>
      </c>
      <c r="F1350" s="54">
        <v>20.6</v>
      </c>
      <c r="G1350" s="54">
        <v>220.78</v>
      </c>
      <c r="H1350" s="31">
        <f t="shared" si="20"/>
        <v>9</v>
      </c>
    </row>
    <row r="1351" spans="2:8" x14ac:dyDescent="0.25">
      <c r="B1351" s="51" t="s">
        <v>3329</v>
      </c>
      <c r="C1351" s="52" t="s">
        <v>3330</v>
      </c>
      <c r="D1351" s="53" t="s">
        <v>38</v>
      </c>
      <c r="E1351" s="54">
        <v>230.72</v>
      </c>
      <c r="F1351" s="54">
        <v>20.6</v>
      </c>
      <c r="G1351" s="54">
        <v>251.32</v>
      </c>
      <c r="H1351" s="31">
        <f t="shared" si="20"/>
        <v>9</v>
      </c>
    </row>
    <row r="1352" spans="2:8" ht="30" hidden="1" x14ac:dyDescent="0.25">
      <c r="B1352" s="51" t="s">
        <v>3331</v>
      </c>
      <c r="C1352" s="52" t="s">
        <v>3332</v>
      </c>
      <c r="D1352" s="53" t="s">
        <v>9</v>
      </c>
      <c r="E1352" s="54">
        <v>1357.69</v>
      </c>
      <c r="F1352" s="54">
        <v>59.75</v>
      </c>
      <c r="G1352" s="54">
        <v>1417.44</v>
      </c>
      <c r="H1352" s="31">
        <f t="shared" si="20"/>
        <v>9</v>
      </c>
    </row>
    <row r="1353" spans="2:8" ht="30" hidden="1" x14ac:dyDescent="0.25">
      <c r="B1353" s="51" t="s">
        <v>3333</v>
      </c>
      <c r="C1353" s="52" t="s">
        <v>3334</v>
      </c>
      <c r="D1353" s="53" t="s">
        <v>9</v>
      </c>
      <c r="E1353" s="54">
        <v>1227.3900000000001</v>
      </c>
      <c r="F1353" s="54">
        <v>26.14</v>
      </c>
      <c r="G1353" s="54">
        <v>1253.53</v>
      </c>
      <c r="H1353" s="31">
        <f t="shared" si="20"/>
        <v>9</v>
      </c>
    </row>
    <row r="1354" spans="2:8" ht="30" hidden="1" x14ac:dyDescent="0.25">
      <c r="B1354" s="51" t="s">
        <v>3335</v>
      </c>
      <c r="C1354" s="52" t="s">
        <v>3336</v>
      </c>
      <c r="D1354" s="53" t="s">
        <v>9</v>
      </c>
      <c r="E1354" s="54">
        <v>1137.8699999999999</v>
      </c>
      <c r="F1354" s="54">
        <v>52.04</v>
      </c>
      <c r="G1354" s="54">
        <v>1189.9100000000001</v>
      </c>
      <c r="H1354" s="31">
        <f t="shared" ref="H1354:H1417" si="21">LEN(B1354)</f>
        <v>9</v>
      </c>
    </row>
    <row r="1355" spans="2:8" ht="30" hidden="1" x14ac:dyDescent="0.25">
      <c r="B1355" s="51" t="s">
        <v>3337</v>
      </c>
      <c r="C1355" s="52" t="s">
        <v>3338</v>
      </c>
      <c r="D1355" s="53" t="s">
        <v>9</v>
      </c>
      <c r="E1355" s="54">
        <v>708.54</v>
      </c>
      <c r="F1355" s="54">
        <v>16.47</v>
      </c>
      <c r="G1355" s="54">
        <v>725.01</v>
      </c>
      <c r="H1355" s="31">
        <f t="shared" si="21"/>
        <v>9</v>
      </c>
    </row>
    <row r="1356" spans="2:8" ht="45" hidden="1" x14ac:dyDescent="0.25">
      <c r="B1356" s="51" t="s">
        <v>3339</v>
      </c>
      <c r="C1356" s="52" t="s">
        <v>3340</v>
      </c>
      <c r="D1356" s="53" t="s">
        <v>9</v>
      </c>
      <c r="E1356" s="54">
        <v>616.55999999999995</v>
      </c>
      <c r="F1356" s="54"/>
      <c r="G1356" s="54">
        <v>616.55999999999995</v>
      </c>
      <c r="H1356" s="31">
        <f t="shared" si="21"/>
        <v>9</v>
      </c>
    </row>
    <row r="1357" spans="2:8" hidden="1" x14ac:dyDescent="0.25">
      <c r="B1357" s="51" t="s">
        <v>3341</v>
      </c>
      <c r="C1357" s="52" t="s">
        <v>3342</v>
      </c>
      <c r="D1357" s="53"/>
      <c r="E1357" s="54"/>
      <c r="F1357" s="54"/>
      <c r="G1357" s="54"/>
      <c r="H1357" s="31">
        <f t="shared" si="21"/>
        <v>5</v>
      </c>
    </row>
    <row r="1358" spans="2:8" ht="30" hidden="1" x14ac:dyDescent="0.25">
      <c r="B1358" s="51" t="s">
        <v>3343</v>
      </c>
      <c r="C1358" s="52" t="s">
        <v>3344</v>
      </c>
      <c r="D1358" s="53" t="s">
        <v>9</v>
      </c>
      <c r="E1358" s="54">
        <v>3177.54</v>
      </c>
      <c r="F1358" s="54">
        <v>57.82</v>
      </c>
      <c r="G1358" s="54">
        <v>3235.36</v>
      </c>
      <c r="H1358" s="31">
        <f t="shared" si="21"/>
        <v>9</v>
      </c>
    </row>
    <row r="1359" spans="2:8" ht="30" hidden="1" x14ac:dyDescent="0.25">
      <c r="B1359" s="51" t="s">
        <v>3345</v>
      </c>
      <c r="C1359" s="52" t="s">
        <v>3346</v>
      </c>
      <c r="D1359" s="53" t="s">
        <v>9</v>
      </c>
      <c r="E1359" s="54">
        <v>1870.7</v>
      </c>
      <c r="F1359" s="54">
        <v>57.82</v>
      </c>
      <c r="G1359" s="54">
        <v>1928.52</v>
      </c>
      <c r="H1359" s="31">
        <f t="shared" si="21"/>
        <v>9</v>
      </c>
    </row>
    <row r="1360" spans="2:8" ht="30" hidden="1" x14ac:dyDescent="0.25">
      <c r="B1360" s="51" t="s">
        <v>3347</v>
      </c>
      <c r="C1360" s="52" t="s">
        <v>3348</v>
      </c>
      <c r="D1360" s="53" t="s">
        <v>9</v>
      </c>
      <c r="E1360" s="54">
        <v>2006.45</v>
      </c>
      <c r="F1360" s="54">
        <v>57.82</v>
      </c>
      <c r="G1360" s="54">
        <v>2064.27</v>
      </c>
      <c r="H1360" s="31">
        <f t="shared" si="21"/>
        <v>9</v>
      </c>
    </row>
    <row r="1361" spans="2:8" ht="30" hidden="1" x14ac:dyDescent="0.25">
      <c r="B1361" s="51" t="s">
        <v>3349</v>
      </c>
      <c r="C1361" s="52" t="s">
        <v>3350</v>
      </c>
      <c r="D1361" s="53" t="s">
        <v>9</v>
      </c>
      <c r="E1361" s="54">
        <v>3039.36</v>
      </c>
      <c r="F1361" s="54">
        <v>57.82</v>
      </c>
      <c r="G1361" s="54">
        <v>3097.18</v>
      </c>
      <c r="H1361" s="31">
        <f t="shared" si="21"/>
        <v>9</v>
      </c>
    </row>
    <row r="1362" spans="2:8" ht="30" hidden="1" x14ac:dyDescent="0.25">
      <c r="B1362" s="51" t="s">
        <v>3351</v>
      </c>
      <c r="C1362" s="52" t="s">
        <v>3352</v>
      </c>
      <c r="D1362" s="53" t="s">
        <v>9</v>
      </c>
      <c r="E1362" s="54">
        <v>2450.1</v>
      </c>
      <c r="F1362" s="54">
        <v>105.88</v>
      </c>
      <c r="G1362" s="54">
        <v>2555.98</v>
      </c>
      <c r="H1362" s="31">
        <f t="shared" si="21"/>
        <v>9</v>
      </c>
    </row>
    <row r="1363" spans="2:8" ht="45" hidden="1" x14ac:dyDescent="0.25">
      <c r="B1363" s="51" t="s">
        <v>3353</v>
      </c>
      <c r="C1363" s="52" t="s">
        <v>3354</v>
      </c>
      <c r="D1363" s="53" t="s">
        <v>9</v>
      </c>
      <c r="E1363" s="54">
        <v>3691.57</v>
      </c>
      <c r="F1363" s="54">
        <v>105.88</v>
      </c>
      <c r="G1363" s="54">
        <v>3797.45</v>
      </c>
      <c r="H1363" s="31">
        <f t="shared" si="21"/>
        <v>9</v>
      </c>
    </row>
    <row r="1364" spans="2:8" ht="45" hidden="1" x14ac:dyDescent="0.25">
      <c r="B1364" s="51" t="s">
        <v>3355</v>
      </c>
      <c r="C1364" s="52" t="s">
        <v>3356</v>
      </c>
      <c r="D1364" s="53" t="s">
        <v>9</v>
      </c>
      <c r="E1364" s="54">
        <v>2952.58</v>
      </c>
      <c r="F1364" s="54">
        <v>105.88</v>
      </c>
      <c r="G1364" s="54">
        <v>3058.46</v>
      </c>
      <c r="H1364" s="31">
        <f t="shared" si="21"/>
        <v>9</v>
      </c>
    </row>
    <row r="1365" spans="2:8" ht="45" hidden="1" x14ac:dyDescent="0.25">
      <c r="B1365" s="51" t="s">
        <v>3357</v>
      </c>
      <c r="C1365" s="52" t="s">
        <v>3358</v>
      </c>
      <c r="D1365" s="53" t="s">
        <v>9</v>
      </c>
      <c r="E1365" s="54">
        <v>3736.95</v>
      </c>
      <c r="F1365" s="54">
        <v>105.88</v>
      </c>
      <c r="G1365" s="54">
        <v>3842.83</v>
      </c>
      <c r="H1365" s="31">
        <f t="shared" si="21"/>
        <v>9</v>
      </c>
    </row>
    <row r="1366" spans="2:8" ht="30" hidden="1" x14ac:dyDescent="0.25">
      <c r="B1366" s="51" t="s">
        <v>3359</v>
      </c>
      <c r="C1366" s="52" t="s">
        <v>3360</v>
      </c>
      <c r="D1366" s="53" t="s">
        <v>9</v>
      </c>
      <c r="E1366" s="54">
        <v>2426.8200000000002</v>
      </c>
      <c r="F1366" s="54">
        <v>57.82</v>
      </c>
      <c r="G1366" s="54">
        <v>2484.64</v>
      </c>
      <c r="H1366" s="31">
        <f t="shared" si="21"/>
        <v>9</v>
      </c>
    </row>
    <row r="1367" spans="2:8" ht="30" hidden="1" x14ac:dyDescent="0.25">
      <c r="B1367" s="51" t="s">
        <v>3361</v>
      </c>
      <c r="C1367" s="52" t="s">
        <v>3362</v>
      </c>
      <c r="D1367" s="53" t="s">
        <v>9</v>
      </c>
      <c r="E1367" s="54">
        <v>2449.17</v>
      </c>
      <c r="F1367" s="54">
        <v>57.82</v>
      </c>
      <c r="G1367" s="54">
        <v>2506.9899999999998</v>
      </c>
      <c r="H1367" s="31">
        <f t="shared" si="21"/>
        <v>9</v>
      </c>
    </row>
    <row r="1368" spans="2:8" ht="30" hidden="1" x14ac:dyDescent="0.25">
      <c r="B1368" s="51" t="s">
        <v>3363</v>
      </c>
      <c r="C1368" s="52" t="s">
        <v>3364</v>
      </c>
      <c r="D1368" s="53" t="s">
        <v>9</v>
      </c>
      <c r="E1368" s="54">
        <v>3634.31</v>
      </c>
      <c r="F1368" s="54">
        <v>57.82</v>
      </c>
      <c r="G1368" s="54">
        <v>3692.13</v>
      </c>
      <c r="H1368" s="31">
        <f t="shared" si="21"/>
        <v>9</v>
      </c>
    </row>
    <row r="1369" spans="2:8" ht="30" hidden="1" x14ac:dyDescent="0.25">
      <c r="B1369" s="51" t="s">
        <v>3365</v>
      </c>
      <c r="C1369" s="52" t="s">
        <v>3366</v>
      </c>
      <c r="D1369" s="53" t="s">
        <v>9</v>
      </c>
      <c r="E1369" s="54">
        <v>3022.93</v>
      </c>
      <c r="F1369" s="54">
        <v>105.88</v>
      </c>
      <c r="G1369" s="54">
        <v>3128.81</v>
      </c>
      <c r="H1369" s="31">
        <f t="shared" si="21"/>
        <v>9</v>
      </c>
    </row>
    <row r="1370" spans="2:8" ht="45" hidden="1" x14ac:dyDescent="0.25">
      <c r="B1370" s="51" t="s">
        <v>3367</v>
      </c>
      <c r="C1370" s="52" t="s">
        <v>3368</v>
      </c>
      <c r="D1370" s="53" t="s">
        <v>9</v>
      </c>
      <c r="E1370" s="54">
        <v>4278.54</v>
      </c>
      <c r="F1370" s="54">
        <v>105.88</v>
      </c>
      <c r="G1370" s="54">
        <v>4384.42</v>
      </c>
      <c r="H1370" s="31">
        <f t="shared" si="21"/>
        <v>9</v>
      </c>
    </row>
    <row r="1371" spans="2:8" ht="45" hidden="1" x14ac:dyDescent="0.25">
      <c r="B1371" s="51" t="s">
        <v>3369</v>
      </c>
      <c r="C1371" s="52" t="s">
        <v>3370</v>
      </c>
      <c r="D1371" s="53" t="s">
        <v>9</v>
      </c>
      <c r="E1371" s="54">
        <v>3274.87</v>
      </c>
      <c r="F1371" s="54">
        <v>105.88</v>
      </c>
      <c r="G1371" s="54">
        <v>3380.75</v>
      </c>
      <c r="H1371" s="31">
        <f t="shared" si="21"/>
        <v>9</v>
      </c>
    </row>
    <row r="1372" spans="2:8" ht="45" hidden="1" x14ac:dyDescent="0.25">
      <c r="B1372" s="51" t="s">
        <v>3371</v>
      </c>
      <c r="C1372" s="52" t="s">
        <v>3372</v>
      </c>
      <c r="D1372" s="53" t="s">
        <v>9</v>
      </c>
      <c r="E1372" s="54">
        <v>4311.54</v>
      </c>
      <c r="F1372" s="54">
        <v>105.88</v>
      </c>
      <c r="G1372" s="54">
        <v>4417.42</v>
      </c>
      <c r="H1372" s="31">
        <f t="shared" si="21"/>
        <v>9</v>
      </c>
    </row>
    <row r="1373" spans="2:8" ht="45" hidden="1" x14ac:dyDescent="0.25">
      <c r="B1373" s="51" t="s">
        <v>3373</v>
      </c>
      <c r="C1373" s="52" t="s">
        <v>3374</v>
      </c>
      <c r="D1373" s="53" t="s">
        <v>9</v>
      </c>
      <c r="E1373" s="54">
        <v>4378.62</v>
      </c>
      <c r="F1373" s="54">
        <v>105.88</v>
      </c>
      <c r="G1373" s="54">
        <v>4484.5</v>
      </c>
      <c r="H1373" s="31">
        <f t="shared" si="21"/>
        <v>9</v>
      </c>
    </row>
    <row r="1374" spans="2:8" ht="45" hidden="1" x14ac:dyDescent="0.25">
      <c r="B1374" s="51" t="s">
        <v>3375</v>
      </c>
      <c r="C1374" s="52" t="s">
        <v>3376</v>
      </c>
      <c r="D1374" s="53" t="s">
        <v>9</v>
      </c>
      <c r="E1374" s="54">
        <v>4202.09</v>
      </c>
      <c r="F1374" s="54">
        <v>57.82</v>
      </c>
      <c r="G1374" s="54">
        <v>4259.91</v>
      </c>
      <c r="H1374" s="31">
        <f t="shared" si="21"/>
        <v>9</v>
      </c>
    </row>
    <row r="1375" spans="2:8" ht="30" hidden="1" x14ac:dyDescent="0.25">
      <c r="B1375" s="51" t="s">
        <v>3377</v>
      </c>
      <c r="C1375" s="52" t="s">
        <v>3378</v>
      </c>
      <c r="D1375" s="53" t="s">
        <v>9</v>
      </c>
      <c r="E1375" s="54">
        <v>2660.85</v>
      </c>
      <c r="F1375" s="54">
        <v>57.82</v>
      </c>
      <c r="G1375" s="54">
        <v>2718.67</v>
      </c>
      <c r="H1375" s="31">
        <f t="shared" si="21"/>
        <v>9</v>
      </c>
    </row>
    <row r="1376" spans="2:8" ht="45" hidden="1" x14ac:dyDescent="0.25">
      <c r="B1376" s="51" t="s">
        <v>3379</v>
      </c>
      <c r="C1376" s="52" t="s">
        <v>3380</v>
      </c>
      <c r="D1376" s="53" t="s">
        <v>9</v>
      </c>
      <c r="E1376" s="54">
        <v>4512.83</v>
      </c>
      <c r="F1376" s="54">
        <v>57.82</v>
      </c>
      <c r="G1376" s="54">
        <v>4570.6499999999996</v>
      </c>
      <c r="H1376" s="31">
        <f t="shared" si="21"/>
        <v>9</v>
      </c>
    </row>
    <row r="1377" spans="2:8" ht="45" hidden="1" x14ac:dyDescent="0.25">
      <c r="B1377" s="51" t="s">
        <v>3381</v>
      </c>
      <c r="C1377" s="52" t="s">
        <v>3382</v>
      </c>
      <c r="D1377" s="53" t="s">
        <v>9</v>
      </c>
      <c r="E1377" s="54">
        <v>3917.55</v>
      </c>
      <c r="F1377" s="54">
        <v>231.99</v>
      </c>
      <c r="G1377" s="54">
        <v>4149.54</v>
      </c>
      <c r="H1377" s="31">
        <f t="shared" si="21"/>
        <v>9</v>
      </c>
    </row>
    <row r="1378" spans="2:8" ht="30" hidden="1" x14ac:dyDescent="0.25">
      <c r="B1378" s="51" t="s">
        <v>3383</v>
      </c>
      <c r="C1378" s="52" t="s">
        <v>3384</v>
      </c>
      <c r="D1378" s="53" t="s">
        <v>9</v>
      </c>
      <c r="E1378" s="54">
        <v>3497.32</v>
      </c>
      <c r="F1378" s="54">
        <v>57.82</v>
      </c>
      <c r="G1378" s="54">
        <v>3555.14</v>
      </c>
      <c r="H1378" s="31">
        <f t="shared" si="21"/>
        <v>9</v>
      </c>
    </row>
    <row r="1379" spans="2:8" ht="30" hidden="1" x14ac:dyDescent="0.25">
      <c r="B1379" s="51" t="s">
        <v>3385</v>
      </c>
      <c r="C1379" s="52" t="s">
        <v>3386</v>
      </c>
      <c r="D1379" s="53" t="s">
        <v>9</v>
      </c>
      <c r="E1379" s="54">
        <v>1715.58</v>
      </c>
      <c r="F1379" s="54">
        <v>57.82</v>
      </c>
      <c r="G1379" s="54">
        <v>1773.4</v>
      </c>
      <c r="H1379" s="31">
        <f t="shared" si="21"/>
        <v>9</v>
      </c>
    </row>
    <row r="1380" spans="2:8" ht="30" hidden="1" x14ac:dyDescent="0.25">
      <c r="B1380" s="51" t="s">
        <v>3387</v>
      </c>
      <c r="C1380" s="52" t="s">
        <v>3388</v>
      </c>
      <c r="D1380" s="53" t="s">
        <v>9</v>
      </c>
      <c r="E1380" s="54">
        <v>2783.83</v>
      </c>
      <c r="F1380" s="54">
        <v>57.82</v>
      </c>
      <c r="G1380" s="54">
        <v>2841.65</v>
      </c>
      <c r="H1380" s="31">
        <f t="shared" si="21"/>
        <v>9</v>
      </c>
    </row>
    <row r="1381" spans="2:8" ht="30" hidden="1" x14ac:dyDescent="0.25">
      <c r="B1381" s="51" t="s">
        <v>3389</v>
      </c>
      <c r="C1381" s="52" t="s">
        <v>3390</v>
      </c>
      <c r="D1381" s="53" t="s">
        <v>9</v>
      </c>
      <c r="E1381" s="54">
        <v>2280.7199999999998</v>
      </c>
      <c r="F1381" s="54">
        <v>57.82</v>
      </c>
      <c r="G1381" s="54">
        <v>2338.54</v>
      </c>
      <c r="H1381" s="31">
        <f t="shared" si="21"/>
        <v>9</v>
      </c>
    </row>
    <row r="1382" spans="2:8" hidden="1" x14ac:dyDescent="0.25">
      <c r="B1382" s="51" t="s">
        <v>3391</v>
      </c>
      <c r="C1382" s="52" t="s">
        <v>3392</v>
      </c>
      <c r="D1382" s="53"/>
      <c r="E1382" s="54"/>
      <c r="F1382" s="54"/>
      <c r="G1382" s="54"/>
      <c r="H1382" s="31">
        <f t="shared" si="21"/>
        <v>5</v>
      </c>
    </row>
    <row r="1383" spans="2:8" ht="30" hidden="1" x14ac:dyDescent="0.25">
      <c r="B1383" s="51" t="s">
        <v>3393</v>
      </c>
      <c r="C1383" s="52" t="s">
        <v>3394</v>
      </c>
      <c r="D1383" s="53" t="s">
        <v>38</v>
      </c>
      <c r="E1383" s="54">
        <v>904.73</v>
      </c>
      <c r="F1383" s="54">
        <v>48.06</v>
      </c>
      <c r="G1383" s="54">
        <v>952.79</v>
      </c>
      <c r="H1383" s="31">
        <f t="shared" si="21"/>
        <v>9</v>
      </c>
    </row>
    <row r="1384" spans="2:8" hidden="1" x14ac:dyDescent="0.25">
      <c r="B1384" s="51" t="s">
        <v>3395</v>
      </c>
      <c r="C1384" s="52" t="s">
        <v>3396</v>
      </c>
      <c r="D1384" s="53"/>
      <c r="E1384" s="54"/>
      <c r="F1384" s="54"/>
      <c r="G1384" s="54"/>
      <c r="H1384" s="31">
        <f t="shared" si="21"/>
        <v>5</v>
      </c>
    </row>
    <row r="1385" spans="2:8" ht="30" hidden="1" x14ac:dyDescent="0.25">
      <c r="B1385" s="51" t="s">
        <v>3397</v>
      </c>
      <c r="C1385" s="52" t="s">
        <v>3398</v>
      </c>
      <c r="D1385" s="53" t="s">
        <v>9</v>
      </c>
      <c r="E1385" s="54">
        <v>677.57</v>
      </c>
      <c r="F1385" s="54">
        <v>41.18</v>
      </c>
      <c r="G1385" s="54">
        <v>718.75</v>
      </c>
      <c r="H1385" s="31">
        <f t="shared" si="21"/>
        <v>9</v>
      </c>
    </row>
    <row r="1386" spans="2:8" ht="30" hidden="1" x14ac:dyDescent="0.25">
      <c r="B1386" s="51" t="s">
        <v>3399</v>
      </c>
      <c r="C1386" s="52" t="s">
        <v>3400</v>
      </c>
      <c r="D1386" s="53" t="s">
        <v>9</v>
      </c>
      <c r="E1386" s="54">
        <v>916.16</v>
      </c>
      <c r="F1386" s="54">
        <v>115.51</v>
      </c>
      <c r="G1386" s="54">
        <v>1031.67</v>
      </c>
      <c r="H1386" s="31">
        <f t="shared" si="21"/>
        <v>9</v>
      </c>
    </row>
    <row r="1387" spans="2:8" hidden="1" x14ac:dyDescent="0.25">
      <c r="B1387" s="51" t="s">
        <v>3401</v>
      </c>
      <c r="C1387" s="52" t="s">
        <v>3402</v>
      </c>
      <c r="D1387" s="53"/>
      <c r="E1387" s="54"/>
      <c r="F1387" s="54"/>
      <c r="G1387" s="54"/>
      <c r="H1387" s="31">
        <f t="shared" si="21"/>
        <v>5</v>
      </c>
    </row>
    <row r="1388" spans="2:8" ht="30" x14ac:dyDescent="0.25">
      <c r="B1388" s="51" t="s">
        <v>3403</v>
      </c>
      <c r="C1388" s="52" t="s">
        <v>3404</v>
      </c>
      <c r="D1388" s="53" t="s">
        <v>38</v>
      </c>
      <c r="E1388" s="54">
        <v>708.91</v>
      </c>
      <c r="F1388" s="54">
        <v>49.41</v>
      </c>
      <c r="G1388" s="54">
        <v>758.32</v>
      </c>
      <c r="H1388" s="31">
        <f t="shared" si="21"/>
        <v>9</v>
      </c>
    </row>
    <row r="1389" spans="2:8" ht="30" x14ac:dyDescent="0.25">
      <c r="B1389" s="51" t="s">
        <v>3405</v>
      </c>
      <c r="C1389" s="52" t="s">
        <v>3406</v>
      </c>
      <c r="D1389" s="53" t="s">
        <v>38</v>
      </c>
      <c r="E1389" s="54">
        <v>539.99</v>
      </c>
      <c r="F1389" s="54">
        <v>20.6</v>
      </c>
      <c r="G1389" s="54">
        <v>560.59</v>
      </c>
      <c r="H1389" s="31">
        <f t="shared" si="21"/>
        <v>9</v>
      </c>
    </row>
    <row r="1390" spans="2:8" ht="30" x14ac:dyDescent="0.25">
      <c r="B1390" s="51" t="s">
        <v>3407</v>
      </c>
      <c r="C1390" s="52" t="s">
        <v>3408</v>
      </c>
      <c r="D1390" s="53" t="s">
        <v>38</v>
      </c>
      <c r="E1390" s="54">
        <v>645.16</v>
      </c>
      <c r="F1390" s="54">
        <v>41.18</v>
      </c>
      <c r="G1390" s="54">
        <v>686.34</v>
      </c>
      <c r="H1390" s="31">
        <f t="shared" si="21"/>
        <v>9</v>
      </c>
    </row>
    <row r="1391" spans="2:8" hidden="1" x14ac:dyDescent="0.25">
      <c r="B1391" s="51" t="s">
        <v>3409</v>
      </c>
      <c r="C1391" s="52" t="s">
        <v>3410</v>
      </c>
      <c r="D1391" s="53"/>
      <c r="E1391" s="54"/>
      <c r="F1391" s="54"/>
      <c r="G1391" s="54"/>
      <c r="H1391" s="31">
        <f t="shared" si="21"/>
        <v>5</v>
      </c>
    </row>
    <row r="1392" spans="2:8" hidden="1" x14ac:dyDescent="0.25">
      <c r="B1392" s="51" t="s">
        <v>3411</v>
      </c>
      <c r="C1392" s="52" t="s">
        <v>3412</v>
      </c>
      <c r="D1392" s="53" t="s">
        <v>9</v>
      </c>
      <c r="E1392" s="54"/>
      <c r="F1392" s="54">
        <v>41.18</v>
      </c>
      <c r="G1392" s="54">
        <v>41.18</v>
      </c>
      <c r="H1392" s="31">
        <f t="shared" si="21"/>
        <v>9</v>
      </c>
    </row>
    <row r="1393" spans="2:8" hidden="1" x14ac:dyDescent="0.25">
      <c r="B1393" s="51" t="s">
        <v>3413</v>
      </c>
      <c r="C1393" s="52" t="s">
        <v>3414</v>
      </c>
      <c r="D1393" s="53" t="s">
        <v>38</v>
      </c>
      <c r="E1393" s="54">
        <v>2.02</v>
      </c>
      <c r="F1393" s="54">
        <v>10.71</v>
      </c>
      <c r="G1393" s="54">
        <v>12.73</v>
      </c>
      <c r="H1393" s="31">
        <f t="shared" si="21"/>
        <v>9</v>
      </c>
    </row>
    <row r="1394" spans="2:8" hidden="1" x14ac:dyDescent="0.25">
      <c r="B1394" s="51" t="s">
        <v>3415</v>
      </c>
      <c r="C1394" s="52" t="s">
        <v>3416</v>
      </c>
      <c r="D1394" s="53" t="s">
        <v>38</v>
      </c>
      <c r="E1394" s="54"/>
      <c r="F1394" s="54">
        <v>24.71</v>
      </c>
      <c r="G1394" s="54">
        <v>24.71</v>
      </c>
      <c r="H1394" s="31">
        <f t="shared" si="21"/>
        <v>9</v>
      </c>
    </row>
    <row r="1395" spans="2:8" hidden="1" x14ac:dyDescent="0.25">
      <c r="B1395" s="51" t="s">
        <v>3417</v>
      </c>
      <c r="C1395" s="52" t="s">
        <v>3418</v>
      </c>
      <c r="D1395" s="53" t="s">
        <v>38</v>
      </c>
      <c r="E1395" s="54">
        <v>25.69</v>
      </c>
      <c r="F1395" s="54">
        <v>25.73</v>
      </c>
      <c r="G1395" s="54">
        <v>51.42</v>
      </c>
      <c r="H1395" s="31">
        <f t="shared" si="21"/>
        <v>9</v>
      </c>
    </row>
    <row r="1396" spans="2:8" hidden="1" x14ac:dyDescent="0.25">
      <c r="B1396" s="51" t="s">
        <v>3419</v>
      </c>
      <c r="C1396" s="52" t="s">
        <v>3420</v>
      </c>
      <c r="D1396" s="53" t="s">
        <v>532</v>
      </c>
      <c r="E1396" s="54">
        <v>3948.42</v>
      </c>
      <c r="F1396" s="54">
        <v>96.12</v>
      </c>
      <c r="G1396" s="54">
        <v>4044.54</v>
      </c>
      <c r="H1396" s="31">
        <f t="shared" si="21"/>
        <v>9</v>
      </c>
    </row>
    <row r="1397" spans="2:8" hidden="1" x14ac:dyDescent="0.25">
      <c r="B1397" s="51" t="s">
        <v>3421</v>
      </c>
      <c r="C1397" s="52" t="s">
        <v>3422</v>
      </c>
      <c r="D1397" s="53" t="s">
        <v>38</v>
      </c>
      <c r="E1397" s="54">
        <v>240.51</v>
      </c>
      <c r="F1397" s="54">
        <v>10.71</v>
      </c>
      <c r="G1397" s="54">
        <v>251.22</v>
      </c>
      <c r="H1397" s="31">
        <f t="shared" si="21"/>
        <v>9</v>
      </c>
    </row>
    <row r="1398" spans="2:8" ht="30" hidden="1" x14ac:dyDescent="0.25">
      <c r="B1398" s="51" t="s">
        <v>3423</v>
      </c>
      <c r="C1398" s="52" t="s">
        <v>3424</v>
      </c>
      <c r="D1398" s="53" t="s">
        <v>38</v>
      </c>
      <c r="E1398" s="54">
        <v>323.37</v>
      </c>
      <c r="F1398" s="54">
        <v>10.71</v>
      </c>
      <c r="G1398" s="54">
        <v>334.08</v>
      </c>
      <c r="H1398" s="31">
        <f t="shared" si="21"/>
        <v>9</v>
      </c>
    </row>
    <row r="1399" spans="2:8" hidden="1" x14ac:dyDescent="0.25">
      <c r="B1399" s="51" t="s">
        <v>3425</v>
      </c>
      <c r="C1399" s="52" t="s">
        <v>3426</v>
      </c>
      <c r="D1399" s="53" t="s">
        <v>9</v>
      </c>
      <c r="E1399" s="54">
        <v>259.33</v>
      </c>
      <c r="F1399" s="54">
        <v>49.41</v>
      </c>
      <c r="G1399" s="54">
        <v>308.74</v>
      </c>
      <c r="H1399" s="31">
        <f t="shared" si="21"/>
        <v>9</v>
      </c>
    </row>
    <row r="1400" spans="2:8" hidden="1" x14ac:dyDescent="0.25">
      <c r="B1400" s="51" t="s">
        <v>3427</v>
      </c>
      <c r="C1400" s="52" t="s">
        <v>3428</v>
      </c>
      <c r="D1400" s="53" t="s">
        <v>9</v>
      </c>
      <c r="E1400" s="54">
        <v>103.98</v>
      </c>
      <c r="F1400" s="54">
        <v>8.9600000000000009</v>
      </c>
      <c r="G1400" s="54">
        <v>112.94</v>
      </c>
      <c r="H1400" s="31">
        <f t="shared" si="21"/>
        <v>9</v>
      </c>
    </row>
    <row r="1401" spans="2:8" ht="30" hidden="1" x14ac:dyDescent="0.25">
      <c r="B1401" s="51" t="s">
        <v>3429</v>
      </c>
      <c r="C1401" s="52" t="s">
        <v>3430</v>
      </c>
      <c r="D1401" s="53" t="s">
        <v>9</v>
      </c>
      <c r="E1401" s="54">
        <v>37.49</v>
      </c>
      <c r="F1401" s="54">
        <v>8.9600000000000009</v>
      </c>
      <c r="G1401" s="54">
        <v>46.45</v>
      </c>
      <c r="H1401" s="31">
        <f t="shared" si="21"/>
        <v>9</v>
      </c>
    </row>
    <row r="1402" spans="2:8" ht="30" hidden="1" x14ac:dyDescent="0.25">
      <c r="B1402" s="51" t="s">
        <v>3431</v>
      </c>
      <c r="C1402" s="52" t="s">
        <v>3432</v>
      </c>
      <c r="D1402" s="53" t="s">
        <v>9</v>
      </c>
      <c r="E1402" s="54">
        <v>517.22</v>
      </c>
      <c r="F1402" s="54">
        <v>88.19</v>
      </c>
      <c r="G1402" s="54">
        <v>605.41</v>
      </c>
      <c r="H1402" s="31">
        <f t="shared" si="21"/>
        <v>9</v>
      </c>
    </row>
    <row r="1403" spans="2:8" ht="30" hidden="1" x14ac:dyDescent="0.25">
      <c r="B1403" s="51" t="s">
        <v>3433</v>
      </c>
      <c r="C1403" s="52" t="s">
        <v>3434</v>
      </c>
      <c r="D1403" s="53" t="s">
        <v>9</v>
      </c>
      <c r="E1403" s="54">
        <v>896.86</v>
      </c>
      <c r="F1403" s="54">
        <v>88.19</v>
      </c>
      <c r="G1403" s="54">
        <v>985.05</v>
      </c>
      <c r="H1403" s="31">
        <f t="shared" si="21"/>
        <v>9</v>
      </c>
    </row>
    <row r="1404" spans="2:8" hidden="1" x14ac:dyDescent="0.25">
      <c r="B1404" s="51" t="s">
        <v>3435</v>
      </c>
      <c r="C1404" s="52" t="s">
        <v>3436</v>
      </c>
      <c r="D1404" s="53"/>
      <c r="E1404" s="54"/>
      <c r="F1404" s="54"/>
      <c r="G1404" s="54"/>
      <c r="H1404" s="31">
        <f t="shared" si="21"/>
        <v>2</v>
      </c>
    </row>
    <row r="1405" spans="2:8" hidden="1" x14ac:dyDescent="0.25">
      <c r="B1405" s="51" t="s">
        <v>3437</v>
      </c>
      <c r="C1405" s="52" t="s">
        <v>3438</v>
      </c>
      <c r="D1405" s="53"/>
      <c r="E1405" s="54"/>
      <c r="F1405" s="54"/>
      <c r="G1405" s="54"/>
      <c r="H1405" s="31">
        <f t="shared" si="21"/>
        <v>5</v>
      </c>
    </row>
    <row r="1406" spans="2:8" hidden="1" x14ac:dyDescent="0.25">
      <c r="B1406" s="51" t="s">
        <v>556</v>
      </c>
      <c r="C1406" s="52" t="s">
        <v>3439</v>
      </c>
      <c r="D1406" s="53" t="s">
        <v>9</v>
      </c>
      <c r="E1406" s="54">
        <v>806.82</v>
      </c>
      <c r="F1406" s="54">
        <v>61.78</v>
      </c>
      <c r="G1406" s="54">
        <v>868.6</v>
      </c>
      <c r="H1406" s="31">
        <f t="shared" si="21"/>
        <v>9</v>
      </c>
    </row>
    <row r="1407" spans="2:8" hidden="1" x14ac:dyDescent="0.25">
      <c r="B1407" s="51" t="s">
        <v>3440</v>
      </c>
      <c r="C1407" s="52" t="s">
        <v>3441</v>
      </c>
      <c r="D1407" s="53" t="s">
        <v>9</v>
      </c>
      <c r="E1407" s="54">
        <v>336.34</v>
      </c>
      <c r="F1407" s="54">
        <v>61.78</v>
      </c>
      <c r="G1407" s="54">
        <v>398.12</v>
      </c>
      <c r="H1407" s="31">
        <f t="shared" si="21"/>
        <v>9</v>
      </c>
    </row>
    <row r="1408" spans="2:8" hidden="1" x14ac:dyDescent="0.25">
      <c r="B1408" s="51" t="s">
        <v>558</v>
      </c>
      <c r="C1408" s="52" t="s">
        <v>3442</v>
      </c>
      <c r="D1408" s="53" t="s">
        <v>9</v>
      </c>
      <c r="E1408" s="54">
        <v>1149.4000000000001</v>
      </c>
      <c r="F1408" s="54">
        <v>61.78</v>
      </c>
      <c r="G1408" s="54">
        <v>1211.18</v>
      </c>
      <c r="H1408" s="31">
        <f t="shared" si="21"/>
        <v>9</v>
      </c>
    </row>
    <row r="1409" spans="2:8" hidden="1" x14ac:dyDescent="0.25">
      <c r="B1409" s="51" t="s">
        <v>3443</v>
      </c>
      <c r="C1409" s="52" t="s">
        <v>3444</v>
      </c>
      <c r="D1409" s="53" t="s">
        <v>9</v>
      </c>
      <c r="E1409" s="54">
        <v>402.76</v>
      </c>
      <c r="F1409" s="54">
        <v>61.78</v>
      </c>
      <c r="G1409" s="54">
        <v>464.54</v>
      </c>
      <c r="H1409" s="31">
        <f t="shared" si="21"/>
        <v>9</v>
      </c>
    </row>
    <row r="1410" spans="2:8" hidden="1" x14ac:dyDescent="0.25">
      <c r="B1410" s="51" t="s">
        <v>3445</v>
      </c>
      <c r="C1410" s="52" t="s">
        <v>3446</v>
      </c>
      <c r="D1410" s="53" t="s">
        <v>9</v>
      </c>
      <c r="E1410" s="54">
        <v>893.55</v>
      </c>
      <c r="F1410" s="54">
        <v>61.78</v>
      </c>
      <c r="G1410" s="54">
        <v>955.33</v>
      </c>
      <c r="H1410" s="31">
        <f t="shared" si="21"/>
        <v>9</v>
      </c>
    </row>
    <row r="1411" spans="2:8" hidden="1" x14ac:dyDescent="0.25">
      <c r="B1411" s="51" t="s">
        <v>499</v>
      </c>
      <c r="C1411" s="52" t="s">
        <v>3447</v>
      </c>
      <c r="D1411" s="53" t="s">
        <v>9</v>
      </c>
      <c r="E1411" s="54">
        <v>257.58999999999997</v>
      </c>
      <c r="F1411" s="54">
        <v>61.78</v>
      </c>
      <c r="G1411" s="54">
        <v>319.37</v>
      </c>
      <c r="H1411" s="31">
        <f t="shared" si="21"/>
        <v>9</v>
      </c>
    </row>
    <row r="1412" spans="2:8" hidden="1" x14ac:dyDescent="0.25">
      <c r="B1412" s="51" t="s">
        <v>3448</v>
      </c>
      <c r="C1412" s="52" t="s">
        <v>3449</v>
      </c>
      <c r="D1412" s="53" t="s">
        <v>9</v>
      </c>
      <c r="E1412" s="54">
        <v>757.38</v>
      </c>
      <c r="F1412" s="54">
        <v>61.78</v>
      </c>
      <c r="G1412" s="54">
        <v>819.16</v>
      </c>
      <c r="H1412" s="31">
        <f t="shared" si="21"/>
        <v>9</v>
      </c>
    </row>
    <row r="1413" spans="2:8" ht="30" hidden="1" x14ac:dyDescent="0.25">
      <c r="B1413" s="51" t="s">
        <v>3450</v>
      </c>
      <c r="C1413" s="52" t="s">
        <v>3451</v>
      </c>
      <c r="D1413" s="53" t="s">
        <v>9</v>
      </c>
      <c r="E1413" s="54">
        <v>330.39</v>
      </c>
      <c r="F1413" s="54">
        <v>61.78</v>
      </c>
      <c r="G1413" s="54">
        <v>392.17</v>
      </c>
      <c r="H1413" s="31">
        <f t="shared" si="21"/>
        <v>9</v>
      </c>
    </row>
    <row r="1414" spans="2:8" hidden="1" x14ac:dyDescent="0.25">
      <c r="B1414" s="51" t="s">
        <v>3452</v>
      </c>
      <c r="C1414" s="52" t="s">
        <v>3453</v>
      </c>
      <c r="D1414" s="53" t="s">
        <v>9</v>
      </c>
      <c r="E1414" s="54">
        <v>1237.1500000000001</v>
      </c>
      <c r="F1414" s="54">
        <v>61.78</v>
      </c>
      <c r="G1414" s="54">
        <v>1298.93</v>
      </c>
      <c r="H1414" s="31">
        <f t="shared" si="21"/>
        <v>9</v>
      </c>
    </row>
    <row r="1415" spans="2:8" hidden="1" x14ac:dyDescent="0.25">
      <c r="B1415" s="51" t="s">
        <v>3454</v>
      </c>
      <c r="C1415" s="52" t="s">
        <v>3455</v>
      </c>
      <c r="D1415" s="53" t="s">
        <v>9</v>
      </c>
      <c r="E1415" s="54">
        <v>1081.4000000000001</v>
      </c>
      <c r="F1415" s="54">
        <v>61.78</v>
      </c>
      <c r="G1415" s="54">
        <v>1143.18</v>
      </c>
      <c r="H1415" s="31">
        <f t="shared" si="21"/>
        <v>9</v>
      </c>
    </row>
    <row r="1416" spans="2:8" ht="30" hidden="1" x14ac:dyDescent="0.25">
      <c r="B1416" s="51" t="s">
        <v>3456</v>
      </c>
      <c r="C1416" s="52" t="s">
        <v>3457</v>
      </c>
      <c r="D1416" s="53" t="s">
        <v>9</v>
      </c>
      <c r="E1416" s="54">
        <v>487.85</v>
      </c>
      <c r="F1416" s="54"/>
      <c r="G1416" s="54">
        <v>487.85</v>
      </c>
      <c r="H1416" s="31">
        <f t="shared" si="21"/>
        <v>9</v>
      </c>
    </row>
    <row r="1417" spans="2:8" hidden="1" x14ac:dyDescent="0.25">
      <c r="B1417" s="51" t="s">
        <v>3458</v>
      </c>
      <c r="C1417" s="52" t="s">
        <v>3459</v>
      </c>
      <c r="D1417" s="53" t="s">
        <v>9</v>
      </c>
      <c r="E1417" s="54">
        <v>1081.67</v>
      </c>
      <c r="F1417" s="54">
        <v>47.48</v>
      </c>
      <c r="G1417" s="54">
        <v>1129.1500000000001</v>
      </c>
      <c r="H1417" s="31">
        <f t="shared" si="21"/>
        <v>9</v>
      </c>
    </row>
    <row r="1418" spans="2:8" hidden="1" x14ac:dyDescent="0.25">
      <c r="B1418" s="51" t="s">
        <v>3460</v>
      </c>
      <c r="C1418" s="52" t="s">
        <v>3461</v>
      </c>
      <c r="D1418" s="53" t="s">
        <v>9</v>
      </c>
      <c r="E1418" s="54">
        <v>1425.74</v>
      </c>
      <c r="F1418" s="54">
        <v>61.78</v>
      </c>
      <c r="G1418" s="54">
        <v>1487.52</v>
      </c>
      <c r="H1418" s="31">
        <f t="shared" ref="H1418:H1481" si="22">LEN(B1418)</f>
        <v>9</v>
      </c>
    </row>
    <row r="1419" spans="2:8" hidden="1" x14ac:dyDescent="0.25">
      <c r="B1419" s="51" t="s">
        <v>3462</v>
      </c>
      <c r="C1419" s="52" t="s">
        <v>3463</v>
      </c>
      <c r="D1419" s="53" t="s">
        <v>9</v>
      </c>
      <c r="E1419" s="54">
        <v>849.57</v>
      </c>
      <c r="F1419" s="54">
        <v>61.78</v>
      </c>
      <c r="G1419" s="54">
        <v>911.35</v>
      </c>
      <c r="H1419" s="31">
        <f t="shared" si="22"/>
        <v>9</v>
      </c>
    </row>
    <row r="1420" spans="2:8" hidden="1" x14ac:dyDescent="0.25">
      <c r="B1420" s="51" t="s">
        <v>3464</v>
      </c>
      <c r="C1420" s="52" t="s">
        <v>3465</v>
      </c>
      <c r="D1420" s="53" t="s">
        <v>9</v>
      </c>
      <c r="E1420" s="54">
        <v>684.86</v>
      </c>
      <c r="F1420" s="54">
        <v>61.78</v>
      </c>
      <c r="G1420" s="54">
        <v>746.64</v>
      </c>
      <c r="H1420" s="31">
        <f t="shared" si="22"/>
        <v>9</v>
      </c>
    </row>
    <row r="1421" spans="2:8" hidden="1" x14ac:dyDescent="0.25">
      <c r="B1421" s="51" t="s">
        <v>3466</v>
      </c>
      <c r="C1421" s="52" t="s">
        <v>3467</v>
      </c>
      <c r="D1421" s="53" t="s">
        <v>9</v>
      </c>
      <c r="E1421" s="54">
        <v>582.62</v>
      </c>
      <c r="F1421" s="54">
        <v>47.48</v>
      </c>
      <c r="G1421" s="54">
        <v>630.1</v>
      </c>
      <c r="H1421" s="31">
        <f t="shared" si="22"/>
        <v>9</v>
      </c>
    </row>
    <row r="1422" spans="2:8" hidden="1" x14ac:dyDescent="0.25">
      <c r="B1422" s="51" t="s">
        <v>3468</v>
      </c>
      <c r="C1422" s="52" t="s">
        <v>3469</v>
      </c>
      <c r="D1422" s="53" t="s">
        <v>9</v>
      </c>
      <c r="E1422" s="54">
        <v>919.9</v>
      </c>
      <c r="F1422" s="54">
        <v>47.48</v>
      </c>
      <c r="G1422" s="54">
        <v>967.38</v>
      </c>
      <c r="H1422" s="31">
        <f t="shared" si="22"/>
        <v>9</v>
      </c>
    </row>
    <row r="1423" spans="2:8" hidden="1" x14ac:dyDescent="0.25">
      <c r="B1423" s="51" t="s">
        <v>3470</v>
      </c>
      <c r="C1423" s="52" t="s">
        <v>3471</v>
      </c>
      <c r="D1423" s="53" t="s">
        <v>9</v>
      </c>
      <c r="E1423" s="54">
        <v>891.47</v>
      </c>
      <c r="F1423" s="54">
        <v>35.61</v>
      </c>
      <c r="G1423" s="54">
        <v>927.08</v>
      </c>
      <c r="H1423" s="31">
        <f t="shared" si="22"/>
        <v>9</v>
      </c>
    </row>
    <row r="1424" spans="2:8" hidden="1" x14ac:dyDescent="0.25">
      <c r="B1424" s="51" t="s">
        <v>3472</v>
      </c>
      <c r="C1424" s="52" t="s">
        <v>3473</v>
      </c>
      <c r="D1424" s="53" t="s">
        <v>9</v>
      </c>
      <c r="E1424" s="54">
        <v>884.42</v>
      </c>
      <c r="F1424" s="54">
        <v>35.61</v>
      </c>
      <c r="G1424" s="54">
        <v>920.03</v>
      </c>
      <c r="H1424" s="31">
        <f t="shared" si="22"/>
        <v>9</v>
      </c>
    </row>
    <row r="1425" spans="2:8" hidden="1" x14ac:dyDescent="0.25">
      <c r="B1425" s="51" t="s">
        <v>3474</v>
      </c>
      <c r="C1425" s="52" t="s">
        <v>3475</v>
      </c>
      <c r="D1425" s="53" t="s">
        <v>9</v>
      </c>
      <c r="E1425" s="54">
        <v>1273.57</v>
      </c>
      <c r="F1425" s="54">
        <v>35.61</v>
      </c>
      <c r="G1425" s="54">
        <v>1309.18</v>
      </c>
      <c r="H1425" s="31">
        <f t="shared" si="22"/>
        <v>9</v>
      </c>
    </row>
    <row r="1426" spans="2:8" hidden="1" x14ac:dyDescent="0.25">
      <c r="B1426" s="51" t="s">
        <v>3476</v>
      </c>
      <c r="C1426" s="52" t="s">
        <v>3477</v>
      </c>
      <c r="D1426" s="53" t="s">
        <v>9</v>
      </c>
      <c r="E1426" s="54">
        <v>693.55</v>
      </c>
      <c r="F1426" s="54"/>
      <c r="G1426" s="54">
        <v>693.55</v>
      </c>
      <c r="H1426" s="31">
        <f t="shared" si="22"/>
        <v>9</v>
      </c>
    </row>
    <row r="1427" spans="2:8" ht="30" hidden="1" x14ac:dyDescent="0.25">
      <c r="B1427" s="51" t="s">
        <v>3478</v>
      </c>
      <c r="C1427" s="52" t="s">
        <v>3479</v>
      </c>
      <c r="D1427" s="53" t="s">
        <v>9</v>
      </c>
      <c r="E1427" s="54">
        <v>1398.85</v>
      </c>
      <c r="F1427" s="54"/>
      <c r="G1427" s="54">
        <v>1398.85</v>
      </c>
      <c r="H1427" s="31">
        <f t="shared" si="22"/>
        <v>9</v>
      </c>
    </row>
    <row r="1428" spans="2:8" ht="30" hidden="1" x14ac:dyDescent="0.25">
      <c r="B1428" s="51" t="s">
        <v>3480</v>
      </c>
      <c r="C1428" s="52" t="s">
        <v>3481</v>
      </c>
      <c r="D1428" s="53" t="s">
        <v>9</v>
      </c>
      <c r="E1428" s="54">
        <v>856.75</v>
      </c>
      <c r="F1428" s="54"/>
      <c r="G1428" s="54">
        <v>856.75</v>
      </c>
      <c r="H1428" s="31">
        <f t="shared" si="22"/>
        <v>9</v>
      </c>
    </row>
    <row r="1429" spans="2:8" ht="30" hidden="1" x14ac:dyDescent="0.25">
      <c r="B1429" s="51" t="s">
        <v>3482</v>
      </c>
      <c r="C1429" s="52" t="s">
        <v>3483</v>
      </c>
      <c r="D1429" s="53" t="s">
        <v>9</v>
      </c>
      <c r="E1429" s="54">
        <v>881.38</v>
      </c>
      <c r="F1429" s="54"/>
      <c r="G1429" s="54">
        <v>881.38</v>
      </c>
      <c r="H1429" s="31">
        <f t="shared" si="22"/>
        <v>9</v>
      </c>
    </row>
    <row r="1430" spans="2:8" ht="30" hidden="1" x14ac:dyDescent="0.25">
      <c r="B1430" s="51" t="s">
        <v>3484</v>
      </c>
      <c r="C1430" s="52" t="s">
        <v>3485</v>
      </c>
      <c r="D1430" s="53" t="s">
        <v>9</v>
      </c>
      <c r="E1430" s="54">
        <v>1025.6099999999999</v>
      </c>
      <c r="F1430" s="54">
        <v>61.78</v>
      </c>
      <c r="G1430" s="54">
        <v>1087.3900000000001</v>
      </c>
      <c r="H1430" s="31">
        <f t="shared" si="22"/>
        <v>9</v>
      </c>
    </row>
    <row r="1431" spans="2:8" ht="30" hidden="1" x14ac:dyDescent="0.25">
      <c r="B1431" s="51" t="s">
        <v>3486</v>
      </c>
      <c r="C1431" s="52" t="s">
        <v>3487</v>
      </c>
      <c r="D1431" s="53" t="s">
        <v>9</v>
      </c>
      <c r="E1431" s="54">
        <v>1122.1099999999999</v>
      </c>
      <c r="F1431" s="54">
        <v>61.78</v>
      </c>
      <c r="G1431" s="54">
        <v>1183.8900000000001</v>
      </c>
      <c r="H1431" s="31">
        <f t="shared" si="22"/>
        <v>9</v>
      </c>
    </row>
    <row r="1432" spans="2:8" ht="30" hidden="1" x14ac:dyDescent="0.25">
      <c r="B1432" s="51" t="s">
        <v>3488</v>
      </c>
      <c r="C1432" s="52" t="s">
        <v>3489</v>
      </c>
      <c r="D1432" s="53" t="s">
        <v>9</v>
      </c>
      <c r="E1432" s="54">
        <v>1126.9000000000001</v>
      </c>
      <c r="F1432" s="54">
        <v>61.78</v>
      </c>
      <c r="G1432" s="54">
        <v>1188.68</v>
      </c>
      <c r="H1432" s="31">
        <f t="shared" si="22"/>
        <v>9</v>
      </c>
    </row>
    <row r="1433" spans="2:8" ht="30" hidden="1" x14ac:dyDescent="0.25">
      <c r="B1433" s="51" t="s">
        <v>3490</v>
      </c>
      <c r="C1433" s="52" t="s">
        <v>3491</v>
      </c>
      <c r="D1433" s="53" t="s">
        <v>9</v>
      </c>
      <c r="E1433" s="54">
        <v>1099.3699999999999</v>
      </c>
      <c r="F1433" s="54">
        <v>61.78</v>
      </c>
      <c r="G1433" s="54">
        <v>1161.1500000000001</v>
      </c>
      <c r="H1433" s="31">
        <f t="shared" si="22"/>
        <v>9</v>
      </c>
    </row>
    <row r="1434" spans="2:8" hidden="1" x14ac:dyDescent="0.25">
      <c r="B1434" s="51" t="s">
        <v>3492</v>
      </c>
      <c r="C1434" s="52" t="s">
        <v>3493</v>
      </c>
      <c r="D1434" s="53"/>
      <c r="E1434" s="54"/>
      <c r="F1434" s="54"/>
      <c r="G1434" s="54"/>
      <c r="H1434" s="31">
        <f t="shared" si="22"/>
        <v>5</v>
      </c>
    </row>
    <row r="1435" spans="2:8" ht="30" hidden="1" x14ac:dyDescent="0.25">
      <c r="B1435" s="51" t="s">
        <v>3494</v>
      </c>
      <c r="C1435" s="52" t="s">
        <v>3495</v>
      </c>
      <c r="D1435" s="53" t="s">
        <v>9</v>
      </c>
      <c r="E1435" s="54">
        <v>363.18</v>
      </c>
      <c r="F1435" s="54">
        <v>123.54</v>
      </c>
      <c r="G1435" s="54">
        <v>486.72</v>
      </c>
      <c r="H1435" s="31">
        <f t="shared" si="22"/>
        <v>9</v>
      </c>
    </row>
    <row r="1436" spans="2:8" hidden="1" x14ac:dyDescent="0.25">
      <c r="B1436" s="51" t="s">
        <v>503</v>
      </c>
      <c r="C1436" s="52" t="s">
        <v>3496</v>
      </c>
      <c r="D1436" s="53" t="s">
        <v>9</v>
      </c>
      <c r="E1436" s="54">
        <v>879.14</v>
      </c>
      <c r="F1436" s="54">
        <v>123.54</v>
      </c>
      <c r="G1436" s="54">
        <v>1002.68</v>
      </c>
      <c r="H1436" s="31">
        <f t="shared" si="22"/>
        <v>9</v>
      </c>
    </row>
    <row r="1437" spans="2:8" hidden="1" x14ac:dyDescent="0.25">
      <c r="B1437" s="51" t="s">
        <v>501</v>
      </c>
      <c r="C1437" s="52" t="s">
        <v>3497</v>
      </c>
      <c r="D1437" s="53" t="s">
        <v>9</v>
      </c>
      <c r="E1437" s="54">
        <v>997.6</v>
      </c>
      <c r="F1437" s="54">
        <v>123.54</v>
      </c>
      <c r="G1437" s="54">
        <v>1121.1400000000001</v>
      </c>
      <c r="H1437" s="31">
        <f t="shared" si="22"/>
        <v>9</v>
      </c>
    </row>
    <row r="1438" spans="2:8" hidden="1" x14ac:dyDescent="0.25">
      <c r="B1438" s="51" t="s">
        <v>3498</v>
      </c>
      <c r="C1438" s="52" t="s">
        <v>3499</v>
      </c>
      <c r="D1438" s="53" t="s">
        <v>9</v>
      </c>
      <c r="E1438" s="54">
        <v>861.39</v>
      </c>
      <c r="F1438" s="54">
        <v>61.78</v>
      </c>
      <c r="G1438" s="54">
        <v>923.17</v>
      </c>
      <c r="H1438" s="31">
        <f t="shared" si="22"/>
        <v>9</v>
      </c>
    </row>
    <row r="1439" spans="2:8" hidden="1" x14ac:dyDescent="0.25">
      <c r="B1439" s="51" t="s">
        <v>3500</v>
      </c>
      <c r="C1439" s="52" t="s">
        <v>3501</v>
      </c>
      <c r="D1439" s="53" t="s">
        <v>9</v>
      </c>
      <c r="E1439" s="54">
        <v>364.12</v>
      </c>
      <c r="F1439" s="54">
        <v>123.54</v>
      </c>
      <c r="G1439" s="54">
        <v>487.66</v>
      </c>
      <c r="H1439" s="31">
        <f t="shared" si="22"/>
        <v>9</v>
      </c>
    </row>
    <row r="1440" spans="2:8" ht="30" hidden="1" x14ac:dyDescent="0.25">
      <c r="B1440" s="51" t="s">
        <v>3502</v>
      </c>
      <c r="C1440" s="52" t="s">
        <v>3503</v>
      </c>
      <c r="D1440" s="53" t="s">
        <v>9</v>
      </c>
      <c r="E1440" s="54">
        <v>716.27</v>
      </c>
      <c r="F1440" s="54">
        <v>123.54</v>
      </c>
      <c r="G1440" s="54">
        <v>839.81</v>
      </c>
      <c r="H1440" s="31">
        <f t="shared" si="22"/>
        <v>9</v>
      </c>
    </row>
    <row r="1441" spans="2:8" ht="30" hidden="1" x14ac:dyDescent="0.25">
      <c r="B1441" s="51" t="s">
        <v>3504</v>
      </c>
      <c r="C1441" s="52" t="s">
        <v>3505</v>
      </c>
      <c r="D1441" s="53" t="s">
        <v>9</v>
      </c>
      <c r="E1441" s="54">
        <v>500.84</v>
      </c>
      <c r="F1441" s="54">
        <v>123.54</v>
      </c>
      <c r="G1441" s="54">
        <v>624.38</v>
      </c>
      <c r="H1441" s="31">
        <f t="shared" si="22"/>
        <v>9</v>
      </c>
    </row>
    <row r="1442" spans="2:8" hidden="1" x14ac:dyDescent="0.25">
      <c r="B1442" s="51" t="s">
        <v>3506</v>
      </c>
      <c r="C1442" s="52" t="s">
        <v>3507</v>
      </c>
      <c r="D1442" s="53" t="s">
        <v>9</v>
      </c>
      <c r="E1442" s="54">
        <v>982.89</v>
      </c>
      <c r="F1442" s="54">
        <v>123.54</v>
      </c>
      <c r="G1442" s="54">
        <v>1106.43</v>
      </c>
      <c r="H1442" s="31">
        <f t="shared" si="22"/>
        <v>9</v>
      </c>
    </row>
    <row r="1443" spans="2:8" hidden="1" x14ac:dyDescent="0.25">
      <c r="B1443" s="51" t="s">
        <v>3508</v>
      </c>
      <c r="C1443" s="52" t="s">
        <v>3509</v>
      </c>
      <c r="D1443" s="53" t="s">
        <v>9</v>
      </c>
      <c r="E1443" s="54">
        <v>537.14</v>
      </c>
      <c r="F1443" s="54">
        <v>123.54</v>
      </c>
      <c r="G1443" s="54">
        <v>660.68</v>
      </c>
      <c r="H1443" s="31">
        <f t="shared" si="22"/>
        <v>9</v>
      </c>
    </row>
    <row r="1444" spans="2:8" ht="30" hidden="1" x14ac:dyDescent="0.25">
      <c r="B1444" s="51" t="s">
        <v>3510</v>
      </c>
      <c r="C1444" s="52" t="s">
        <v>3511</v>
      </c>
      <c r="D1444" s="53" t="s">
        <v>9</v>
      </c>
      <c r="E1444" s="54">
        <v>622.20000000000005</v>
      </c>
      <c r="F1444" s="54">
        <v>123.54</v>
      </c>
      <c r="G1444" s="54">
        <v>745.74</v>
      </c>
      <c r="H1444" s="31">
        <f t="shared" si="22"/>
        <v>9</v>
      </c>
    </row>
    <row r="1445" spans="2:8" ht="30" hidden="1" x14ac:dyDescent="0.25">
      <c r="B1445" s="51" t="s">
        <v>3512</v>
      </c>
      <c r="C1445" s="52" t="s">
        <v>3513</v>
      </c>
      <c r="D1445" s="53" t="s">
        <v>9</v>
      </c>
      <c r="E1445" s="54">
        <v>979.76</v>
      </c>
      <c r="F1445" s="54">
        <v>61.78</v>
      </c>
      <c r="G1445" s="54">
        <v>1041.54</v>
      </c>
      <c r="H1445" s="31">
        <f t="shared" si="22"/>
        <v>9</v>
      </c>
    </row>
    <row r="1446" spans="2:8" ht="30" hidden="1" x14ac:dyDescent="0.25">
      <c r="B1446" s="51" t="s">
        <v>3514</v>
      </c>
      <c r="C1446" s="52" t="s">
        <v>3515</v>
      </c>
      <c r="D1446" s="53" t="s">
        <v>9</v>
      </c>
      <c r="E1446" s="54">
        <v>930.37</v>
      </c>
      <c r="F1446" s="54">
        <v>61.78</v>
      </c>
      <c r="G1446" s="54">
        <v>992.15</v>
      </c>
      <c r="H1446" s="31">
        <f t="shared" si="22"/>
        <v>9</v>
      </c>
    </row>
    <row r="1447" spans="2:8" ht="30" hidden="1" x14ac:dyDescent="0.25">
      <c r="B1447" s="51" t="s">
        <v>3516</v>
      </c>
      <c r="C1447" s="52" t="s">
        <v>3517</v>
      </c>
      <c r="D1447" s="53" t="s">
        <v>9</v>
      </c>
      <c r="E1447" s="54">
        <v>891.99</v>
      </c>
      <c r="F1447" s="54">
        <v>61.78</v>
      </c>
      <c r="G1447" s="54">
        <v>953.77</v>
      </c>
      <c r="H1447" s="31">
        <f t="shared" si="22"/>
        <v>9</v>
      </c>
    </row>
    <row r="1448" spans="2:8" ht="30" hidden="1" x14ac:dyDescent="0.25">
      <c r="B1448" s="51" t="s">
        <v>3518</v>
      </c>
      <c r="C1448" s="52" t="s">
        <v>3519</v>
      </c>
      <c r="D1448" s="53" t="s">
        <v>9</v>
      </c>
      <c r="E1448" s="54">
        <v>1252.95</v>
      </c>
      <c r="F1448" s="54">
        <v>61.78</v>
      </c>
      <c r="G1448" s="54">
        <v>1314.73</v>
      </c>
      <c r="H1448" s="31">
        <f t="shared" si="22"/>
        <v>9</v>
      </c>
    </row>
    <row r="1449" spans="2:8" ht="30" hidden="1" x14ac:dyDescent="0.25">
      <c r="B1449" s="51" t="s">
        <v>3520</v>
      </c>
      <c r="C1449" s="52" t="s">
        <v>3521</v>
      </c>
      <c r="D1449" s="53" t="s">
        <v>9</v>
      </c>
      <c r="E1449" s="54">
        <v>1330.93</v>
      </c>
      <c r="F1449" s="54">
        <v>123.54</v>
      </c>
      <c r="G1449" s="54">
        <v>1454.47</v>
      </c>
      <c r="H1449" s="31">
        <f t="shared" si="22"/>
        <v>9</v>
      </c>
    </row>
    <row r="1450" spans="2:8" ht="30" hidden="1" x14ac:dyDescent="0.25">
      <c r="B1450" s="51" t="s">
        <v>3522</v>
      </c>
      <c r="C1450" s="52" t="s">
        <v>3523</v>
      </c>
      <c r="D1450" s="53" t="s">
        <v>9</v>
      </c>
      <c r="E1450" s="54">
        <v>1149.4000000000001</v>
      </c>
      <c r="F1450" s="54">
        <v>123.54</v>
      </c>
      <c r="G1450" s="54">
        <v>1272.94</v>
      </c>
      <c r="H1450" s="31">
        <f t="shared" si="22"/>
        <v>9</v>
      </c>
    </row>
    <row r="1451" spans="2:8" hidden="1" x14ac:dyDescent="0.25">
      <c r="B1451" s="51" t="s">
        <v>3524</v>
      </c>
      <c r="C1451" s="52" t="s">
        <v>3525</v>
      </c>
      <c r="D1451" s="53"/>
      <c r="E1451" s="54"/>
      <c r="F1451" s="54"/>
      <c r="G1451" s="54"/>
      <c r="H1451" s="31">
        <f t="shared" si="22"/>
        <v>5</v>
      </c>
    </row>
    <row r="1452" spans="2:8" ht="30" hidden="1" x14ac:dyDescent="0.25">
      <c r="B1452" s="51" t="s">
        <v>3526</v>
      </c>
      <c r="C1452" s="52" t="s">
        <v>3527</v>
      </c>
      <c r="D1452" s="53" t="s">
        <v>9</v>
      </c>
      <c r="E1452" s="54">
        <v>218.61</v>
      </c>
      <c r="F1452" s="54">
        <v>13.71</v>
      </c>
      <c r="G1452" s="54">
        <v>232.32</v>
      </c>
      <c r="H1452" s="31">
        <f t="shared" si="22"/>
        <v>9</v>
      </c>
    </row>
    <row r="1453" spans="2:8" hidden="1" x14ac:dyDescent="0.25">
      <c r="B1453" s="51" t="s">
        <v>3528</v>
      </c>
      <c r="C1453" s="52" t="s">
        <v>3529</v>
      </c>
      <c r="D1453" s="53"/>
      <c r="E1453" s="54"/>
      <c r="F1453" s="54"/>
      <c r="G1453" s="54"/>
      <c r="H1453" s="31">
        <f t="shared" si="22"/>
        <v>2</v>
      </c>
    </row>
    <row r="1454" spans="2:8" hidden="1" x14ac:dyDescent="0.25">
      <c r="B1454" s="51" t="s">
        <v>3530</v>
      </c>
      <c r="C1454" s="52" t="s">
        <v>3531</v>
      </c>
      <c r="D1454" s="53"/>
      <c r="E1454" s="54"/>
      <c r="F1454" s="54"/>
      <c r="G1454" s="54"/>
      <c r="H1454" s="31">
        <f t="shared" si="22"/>
        <v>5</v>
      </c>
    </row>
    <row r="1455" spans="2:8" hidden="1" x14ac:dyDescent="0.25">
      <c r="B1455" s="51" t="s">
        <v>3532</v>
      </c>
      <c r="C1455" s="52" t="s">
        <v>3533</v>
      </c>
      <c r="D1455" s="53" t="s">
        <v>9</v>
      </c>
      <c r="E1455" s="54">
        <v>100.3</v>
      </c>
      <c r="F1455" s="54">
        <v>19.72</v>
      </c>
      <c r="G1455" s="54">
        <v>120.02</v>
      </c>
      <c r="H1455" s="31">
        <f t="shared" si="22"/>
        <v>9</v>
      </c>
    </row>
    <row r="1456" spans="2:8" hidden="1" x14ac:dyDescent="0.25">
      <c r="B1456" s="51" t="s">
        <v>636</v>
      </c>
      <c r="C1456" s="52" t="s">
        <v>3534</v>
      </c>
      <c r="D1456" s="53" t="s">
        <v>9</v>
      </c>
      <c r="E1456" s="54">
        <v>141.97</v>
      </c>
      <c r="F1456" s="54">
        <v>19.72</v>
      </c>
      <c r="G1456" s="54">
        <v>161.69</v>
      </c>
      <c r="H1456" s="31">
        <f t="shared" si="22"/>
        <v>9</v>
      </c>
    </row>
    <row r="1457" spans="2:8" hidden="1" x14ac:dyDescent="0.25">
      <c r="B1457" s="51" t="s">
        <v>3535</v>
      </c>
      <c r="C1457" s="52" t="s">
        <v>3536</v>
      </c>
      <c r="D1457" s="53" t="s">
        <v>9</v>
      </c>
      <c r="E1457" s="54">
        <v>146.88999999999999</v>
      </c>
      <c r="F1457" s="54">
        <v>19.72</v>
      </c>
      <c r="G1457" s="54">
        <v>166.61</v>
      </c>
      <c r="H1457" s="31">
        <f t="shared" si="22"/>
        <v>9</v>
      </c>
    </row>
    <row r="1458" spans="2:8" hidden="1" x14ac:dyDescent="0.25">
      <c r="B1458" s="51" t="s">
        <v>638</v>
      </c>
      <c r="C1458" s="52" t="s">
        <v>3537</v>
      </c>
      <c r="D1458" s="53" t="s">
        <v>9</v>
      </c>
      <c r="E1458" s="54">
        <v>169.7</v>
      </c>
      <c r="F1458" s="54">
        <v>25.8</v>
      </c>
      <c r="G1458" s="54">
        <v>195.5</v>
      </c>
      <c r="H1458" s="31">
        <f t="shared" si="22"/>
        <v>9</v>
      </c>
    </row>
    <row r="1459" spans="2:8" hidden="1" x14ac:dyDescent="0.25">
      <c r="B1459" s="51" t="s">
        <v>3538</v>
      </c>
      <c r="C1459" s="52" t="s">
        <v>3539</v>
      </c>
      <c r="D1459" s="53" t="s">
        <v>9</v>
      </c>
      <c r="E1459" s="54">
        <v>419.05</v>
      </c>
      <c r="F1459" s="54">
        <v>25.8</v>
      </c>
      <c r="G1459" s="54">
        <v>444.85</v>
      </c>
      <c r="H1459" s="31">
        <f t="shared" si="22"/>
        <v>9</v>
      </c>
    </row>
    <row r="1460" spans="2:8" hidden="1" x14ac:dyDescent="0.25">
      <c r="B1460" s="51" t="s">
        <v>3540</v>
      </c>
      <c r="C1460" s="52" t="s">
        <v>3541</v>
      </c>
      <c r="D1460" s="53" t="s">
        <v>9</v>
      </c>
      <c r="E1460" s="54">
        <v>412.37</v>
      </c>
      <c r="F1460" s="54">
        <v>29.6</v>
      </c>
      <c r="G1460" s="54">
        <v>441.97</v>
      </c>
      <c r="H1460" s="31">
        <f t="shared" si="22"/>
        <v>9</v>
      </c>
    </row>
    <row r="1461" spans="2:8" hidden="1" x14ac:dyDescent="0.25">
      <c r="B1461" s="51" t="s">
        <v>3542</v>
      </c>
      <c r="C1461" s="52" t="s">
        <v>3543</v>
      </c>
      <c r="D1461" s="53" t="s">
        <v>9</v>
      </c>
      <c r="E1461" s="54">
        <v>484.33</v>
      </c>
      <c r="F1461" s="54">
        <v>31.14</v>
      </c>
      <c r="G1461" s="54">
        <v>515.47</v>
      </c>
      <c r="H1461" s="31">
        <f t="shared" si="22"/>
        <v>9</v>
      </c>
    </row>
    <row r="1462" spans="2:8" hidden="1" x14ac:dyDescent="0.25">
      <c r="B1462" s="51" t="s">
        <v>3544</v>
      </c>
      <c r="C1462" s="52" t="s">
        <v>3545</v>
      </c>
      <c r="D1462" s="53" t="s">
        <v>9</v>
      </c>
      <c r="E1462" s="54">
        <v>421.78</v>
      </c>
      <c r="F1462" s="54">
        <v>25.8</v>
      </c>
      <c r="G1462" s="54">
        <v>447.58</v>
      </c>
      <c r="H1462" s="31">
        <f t="shared" si="22"/>
        <v>9</v>
      </c>
    </row>
    <row r="1463" spans="2:8" hidden="1" x14ac:dyDescent="0.25">
      <c r="B1463" s="51" t="s">
        <v>3546</v>
      </c>
      <c r="C1463" s="52" t="s">
        <v>3547</v>
      </c>
      <c r="D1463" s="53" t="s">
        <v>9</v>
      </c>
      <c r="E1463" s="54">
        <v>250.74</v>
      </c>
      <c r="F1463" s="54">
        <v>25.8</v>
      </c>
      <c r="G1463" s="54">
        <v>276.54000000000002</v>
      </c>
      <c r="H1463" s="31">
        <f t="shared" si="22"/>
        <v>9</v>
      </c>
    </row>
    <row r="1464" spans="2:8" hidden="1" x14ac:dyDescent="0.25">
      <c r="B1464" s="51" t="s">
        <v>3548</v>
      </c>
      <c r="C1464" s="52" t="s">
        <v>3549</v>
      </c>
      <c r="D1464" s="53" t="s">
        <v>9</v>
      </c>
      <c r="E1464" s="54">
        <v>284.83999999999997</v>
      </c>
      <c r="F1464" s="54">
        <v>29.6</v>
      </c>
      <c r="G1464" s="54">
        <v>314.44</v>
      </c>
      <c r="H1464" s="31">
        <f t="shared" si="22"/>
        <v>9</v>
      </c>
    </row>
    <row r="1465" spans="2:8" hidden="1" x14ac:dyDescent="0.25">
      <c r="B1465" s="51" t="s">
        <v>3550</v>
      </c>
      <c r="C1465" s="52" t="s">
        <v>3551</v>
      </c>
      <c r="D1465" s="53" t="s">
        <v>9</v>
      </c>
      <c r="E1465" s="54">
        <v>360.12</v>
      </c>
      <c r="F1465" s="54">
        <v>31.14</v>
      </c>
      <c r="G1465" s="54">
        <v>391.26</v>
      </c>
      <c r="H1465" s="31">
        <f t="shared" si="22"/>
        <v>9</v>
      </c>
    </row>
    <row r="1466" spans="2:8" hidden="1" x14ac:dyDescent="0.25">
      <c r="B1466" s="51" t="s">
        <v>3552</v>
      </c>
      <c r="C1466" s="52" t="s">
        <v>3553</v>
      </c>
      <c r="D1466" s="53" t="s">
        <v>9</v>
      </c>
      <c r="E1466" s="54">
        <v>194.72</v>
      </c>
      <c r="F1466" s="54">
        <v>19.72</v>
      </c>
      <c r="G1466" s="54">
        <v>214.44</v>
      </c>
      <c r="H1466" s="31">
        <f t="shared" si="22"/>
        <v>9</v>
      </c>
    </row>
    <row r="1467" spans="2:8" ht="30" hidden="1" x14ac:dyDescent="0.25">
      <c r="B1467" s="51" t="s">
        <v>3554</v>
      </c>
      <c r="C1467" s="52" t="s">
        <v>3555</v>
      </c>
      <c r="D1467" s="53" t="s">
        <v>9</v>
      </c>
      <c r="E1467" s="54">
        <v>3986.73</v>
      </c>
      <c r="F1467" s="54"/>
      <c r="G1467" s="54">
        <v>3986.73</v>
      </c>
      <c r="H1467" s="31">
        <f t="shared" si="22"/>
        <v>9</v>
      </c>
    </row>
    <row r="1468" spans="2:8" ht="30" hidden="1" x14ac:dyDescent="0.25">
      <c r="B1468" s="51" t="s">
        <v>3556</v>
      </c>
      <c r="C1468" s="52" t="s">
        <v>3557</v>
      </c>
      <c r="D1468" s="53" t="s">
        <v>9</v>
      </c>
      <c r="E1468" s="54">
        <v>6019.91</v>
      </c>
      <c r="F1468" s="54">
        <v>77.69</v>
      </c>
      <c r="G1468" s="54">
        <v>6097.6</v>
      </c>
      <c r="H1468" s="31">
        <f t="shared" si="22"/>
        <v>9</v>
      </c>
    </row>
    <row r="1469" spans="2:8" hidden="1" x14ac:dyDescent="0.25">
      <c r="B1469" s="51" t="s">
        <v>3558</v>
      </c>
      <c r="C1469" s="52" t="s">
        <v>3559</v>
      </c>
      <c r="D1469" s="53" t="s">
        <v>9</v>
      </c>
      <c r="E1469" s="54">
        <v>205</v>
      </c>
      <c r="F1469" s="54">
        <v>25.8</v>
      </c>
      <c r="G1469" s="54">
        <v>230.8</v>
      </c>
      <c r="H1469" s="31">
        <f t="shared" si="22"/>
        <v>9</v>
      </c>
    </row>
    <row r="1470" spans="2:8" hidden="1" x14ac:dyDescent="0.25">
      <c r="B1470" s="51" t="s">
        <v>3560</v>
      </c>
      <c r="C1470" s="52" t="s">
        <v>3561</v>
      </c>
      <c r="D1470" s="53"/>
      <c r="E1470" s="54"/>
      <c r="F1470" s="54"/>
      <c r="G1470" s="54"/>
      <c r="H1470" s="31">
        <f t="shared" si="22"/>
        <v>5</v>
      </c>
    </row>
    <row r="1471" spans="2:8" hidden="1" x14ac:dyDescent="0.25">
      <c r="B1471" s="51" t="s">
        <v>3562</v>
      </c>
      <c r="C1471" s="52" t="s">
        <v>3563</v>
      </c>
      <c r="D1471" s="53" t="s">
        <v>9</v>
      </c>
      <c r="E1471" s="54">
        <v>212.47</v>
      </c>
      <c r="F1471" s="54">
        <v>25.8</v>
      </c>
      <c r="G1471" s="54">
        <v>238.27</v>
      </c>
      <c r="H1471" s="31">
        <f t="shared" si="22"/>
        <v>9</v>
      </c>
    </row>
    <row r="1472" spans="2:8" hidden="1" x14ac:dyDescent="0.25">
      <c r="B1472" s="51" t="s">
        <v>3564</v>
      </c>
      <c r="C1472" s="52" t="s">
        <v>3565</v>
      </c>
      <c r="D1472" s="53" t="s">
        <v>9</v>
      </c>
      <c r="E1472" s="54">
        <v>222.62</v>
      </c>
      <c r="F1472" s="54">
        <v>29.6</v>
      </c>
      <c r="G1472" s="54">
        <v>252.22</v>
      </c>
      <c r="H1472" s="31">
        <f t="shared" si="22"/>
        <v>9</v>
      </c>
    </row>
    <row r="1473" spans="2:8" hidden="1" x14ac:dyDescent="0.25">
      <c r="B1473" s="51" t="s">
        <v>3566</v>
      </c>
      <c r="C1473" s="52" t="s">
        <v>3567</v>
      </c>
      <c r="D1473" s="53" t="s">
        <v>9</v>
      </c>
      <c r="E1473" s="54">
        <v>246.76</v>
      </c>
      <c r="F1473" s="54">
        <v>31.14</v>
      </c>
      <c r="G1473" s="54">
        <v>277.89999999999998</v>
      </c>
      <c r="H1473" s="31">
        <f t="shared" si="22"/>
        <v>9</v>
      </c>
    </row>
    <row r="1474" spans="2:8" hidden="1" x14ac:dyDescent="0.25">
      <c r="B1474" s="51" t="s">
        <v>3568</v>
      </c>
      <c r="C1474" s="52" t="s">
        <v>3569</v>
      </c>
      <c r="D1474" s="53" t="s">
        <v>9</v>
      </c>
      <c r="E1474" s="54">
        <v>262.33</v>
      </c>
      <c r="F1474" s="54">
        <v>25.79</v>
      </c>
      <c r="G1474" s="54">
        <v>288.12</v>
      </c>
      <c r="H1474" s="31">
        <f t="shared" si="22"/>
        <v>9</v>
      </c>
    </row>
    <row r="1475" spans="2:8" hidden="1" x14ac:dyDescent="0.25">
      <c r="B1475" s="51" t="s">
        <v>3570</v>
      </c>
      <c r="C1475" s="52" t="s">
        <v>3571</v>
      </c>
      <c r="D1475" s="53" t="s">
        <v>9</v>
      </c>
      <c r="E1475" s="54">
        <v>302.19</v>
      </c>
      <c r="F1475" s="54">
        <v>29.6</v>
      </c>
      <c r="G1475" s="54">
        <v>331.79</v>
      </c>
      <c r="H1475" s="31">
        <f t="shared" si="22"/>
        <v>9</v>
      </c>
    </row>
    <row r="1476" spans="2:8" hidden="1" x14ac:dyDescent="0.25">
      <c r="B1476" s="51" t="s">
        <v>3572</v>
      </c>
      <c r="C1476" s="52" t="s">
        <v>3573</v>
      </c>
      <c r="D1476" s="53" t="s">
        <v>9</v>
      </c>
      <c r="E1476" s="54">
        <v>437.04</v>
      </c>
      <c r="F1476" s="54">
        <v>31.14</v>
      </c>
      <c r="G1476" s="54">
        <v>468.18</v>
      </c>
      <c r="H1476" s="31">
        <f t="shared" si="22"/>
        <v>9</v>
      </c>
    </row>
    <row r="1477" spans="2:8" hidden="1" x14ac:dyDescent="0.25">
      <c r="B1477" s="51" t="s">
        <v>3574</v>
      </c>
      <c r="C1477" s="52" t="s">
        <v>3575</v>
      </c>
      <c r="D1477" s="53" t="s">
        <v>9</v>
      </c>
      <c r="E1477" s="54">
        <v>547.04</v>
      </c>
      <c r="F1477" s="54">
        <v>29.6</v>
      </c>
      <c r="G1477" s="54">
        <v>576.64</v>
      </c>
      <c r="H1477" s="31">
        <f t="shared" si="22"/>
        <v>9</v>
      </c>
    </row>
    <row r="1478" spans="2:8" hidden="1" x14ac:dyDescent="0.25">
      <c r="B1478" s="51" t="s">
        <v>3576</v>
      </c>
      <c r="C1478" s="52" t="s">
        <v>3577</v>
      </c>
      <c r="D1478" s="53" t="s">
        <v>9</v>
      </c>
      <c r="E1478" s="54">
        <v>499.45</v>
      </c>
      <c r="F1478" s="54">
        <v>31.14</v>
      </c>
      <c r="G1478" s="54">
        <v>530.59</v>
      </c>
      <c r="H1478" s="31">
        <f t="shared" si="22"/>
        <v>9</v>
      </c>
    </row>
    <row r="1479" spans="2:8" hidden="1" x14ac:dyDescent="0.25">
      <c r="B1479" s="51" t="s">
        <v>3578</v>
      </c>
      <c r="C1479" s="52" t="s">
        <v>3579</v>
      </c>
      <c r="D1479" s="53"/>
      <c r="E1479" s="54"/>
      <c r="F1479" s="54"/>
      <c r="G1479" s="54"/>
      <c r="H1479" s="31">
        <f t="shared" si="22"/>
        <v>5</v>
      </c>
    </row>
    <row r="1480" spans="2:8" hidden="1" x14ac:dyDescent="0.25">
      <c r="B1480" s="51" t="s">
        <v>3580</v>
      </c>
      <c r="C1480" s="52" t="s">
        <v>3581</v>
      </c>
      <c r="D1480" s="53" t="s">
        <v>9</v>
      </c>
      <c r="E1480" s="54">
        <v>330.87</v>
      </c>
      <c r="F1480" s="54">
        <v>29.6</v>
      </c>
      <c r="G1480" s="54">
        <v>360.47</v>
      </c>
      <c r="H1480" s="31">
        <f t="shared" si="22"/>
        <v>9</v>
      </c>
    </row>
    <row r="1481" spans="2:8" hidden="1" x14ac:dyDescent="0.25">
      <c r="B1481" s="51" t="s">
        <v>3582</v>
      </c>
      <c r="C1481" s="52" t="s">
        <v>3583</v>
      </c>
      <c r="D1481" s="53" t="s">
        <v>9</v>
      </c>
      <c r="E1481" s="54">
        <v>1016.81</v>
      </c>
      <c r="F1481" s="54">
        <v>39.47</v>
      </c>
      <c r="G1481" s="54">
        <v>1056.28</v>
      </c>
      <c r="H1481" s="31">
        <f t="shared" si="22"/>
        <v>9</v>
      </c>
    </row>
    <row r="1482" spans="2:8" hidden="1" x14ac:dyDescent="0.25">
      <c r="B1482" s="51" t="s">
        <v>3584</v>
      </c>
      <c r="C1482" s="52" t="s">
        <v>3585</v>
      </c>
      <c r="D1482" s="53"/>
      <c r="E1482" s="54"/>
      <c r="F1482" s="54"/>
      <c r="G1482" s="54"/>
      <c r="H1482" s="31">
        <f t="shared" ref="H1482:H1545" si="23">LEN(B1482)</f>
        <v>5</v>
      </c>
    </row>
    <row r="1483" spans="2:8" hidden="1" x14ac:dyDescent="0.25">
      <c r="B1483" s="51" t="s">
        <v>3586</v>
      </c>
      <c r="C1483" s="52" t="s">
        <v>3587</v>
      </c>
      <c r="D1483" s="53" t="s">
        <v>9</v>
      </c>
      <c r="E1483" s="54">
        <v>590.34</v>
      </c>
      <c r="F1483" s="54"/>
      <c r="G1483" s="54">
        <v>590.34</v>
      </c>
      <c r="H1483" s="31">
        <f t="shared" si="23"/>
        <v>9</v>
      </c>
    </row>
    <row r="1484" spans="2:8" hidden="1" x14ac:dyDescent="0.25">
      <c r="B1484" s="51" t="s">
        <v>3588</v>
      </c>
      <c r="C1484" s="52" t="s">
        <v>3589</v>
      </c>
      <c r="D1484" s="53" t="s">
        <v>9</v>
      </c>
      <c r="E1484" s="54">
        <v>879.87</v>
      </c>
      <c r="F1484" s="54">
        <v>20.6</v>
      </c>
      <c r="G1484" s="54">
        <v>900.47</v>
      </c>
      <c r="H1484" s="31">
        <f t="shared" si="23"/>
        <v>9</v>
      </c>
    </row>
    <row r="1485" spans="2:8" hidden="1" x14ac:dyDescent="0.25">
      <c r="B1485" s="51" t="s">
        <v>3590</v>
      </c>
      <c r="C1485" s="52" t="s">
        <v>3591</v>
      </c>
      <c r="D1485" s="53"/>
      <c r="E1485" s="54"/>
      <c r="F1485" s="54"/>
      <c r="G1485" s="54"/>
      <c r="H1485" s="31">
        <f t="shared" si="23"/>
        <v>5</v>
      </c>
    </row>
    <row r="1486" spans="2:8" hidden="1" x14ac:dyDescent="0.25">
      <c r="B1486" s="51" t="s">
        <v>3592</v>
      </c>
      <c r="C1486" s="52" t="s">
        <v>3593</v>
      </c>
      <c r="D1486" s="53" t="s">
        <v>38</v>
      </c>
      <c r="E1486" s="54">
        <v>2.58</v>
      </c>
      <c r="F1486" s="54">
        <v>4.0599999999999996</v>
      </c>
      <c r="G1486" s="54">
        <v>6.64</v>
      </c>
      <c r="H1486" s="31">
        <f t="shared" si="23"/>
        <v>9</v>
      </c>
    </row>
    <row r="1487" spans="2:8" ht="30" hidden="1" x14ac:dyDescent="0.25">
      <c r="B1487" s="51" t="s">
        <v>3594</v>
      </c>
      <c r="C1487" s="52" t="s">
        <v>3595</v>
      </c>
      <c r="D1487" s="53" t="s">
        <v>9</v>
      </c>
      <c r="E1487" s="54">
        <v>12.9</v>
      </c>
      <c r="F1487" s="54">
        <v>54.16</v>
      </c>
      <c r="G1487" s="54">
        <v>67.06</v>
      </c>
      <c r="H1487" s="31">
        <f t="shared" si="23"/>
        <v>9</v>
      </c>
    </row>
    <row r="1488" spans="2:8" hidden="1" x14ac:dyDescent="0.25">
      <c r="B1488" s="51" t="s">
        <v>3596</v>
      </c>
      <c r="C1488" s="52" t="s">
        <v>3597</v>
      </c>
      <c r="D1488" s="53"/>
      <c r="E1488" s="54"/>
      <c r="F1488" s="54"/>
      <c r="G1488" s="54"/>
      <c r="H1488" s="31">
        <f t="shared" si="23"/>
        <v>2</v>
      </c>
    </row>
    <row r="1489" spans="2:8" hidden="1" x14ac:dyDescent="0.25">
      <c r="B1489" s="51" t="s">
        <v>3598</v>
      </c>
      <c r="C1489" s="52" t="s">
        <v>3599</v>
      </c>
      <c r="D1489" s="53"/>
      <c r="E1489" s="54"/>
      <c r="F1489" s="54"/>
      <c r="G1489" s="54"/>
      <c r="H1489" s="31">
        <f t="shared" si="23"/>
        <v>5</v>
      </c>
    </row>
    <row r="1490" spans="2:8" hidden="1" x14ac:dyDescent="0.25">
      <c r="B1490" s="51" t="s">
        <v>3600</v>
      </c>
      <c r="C1490" s="52" t="s">
        <v>3601</v>
      </c>
      <c r="D1490" s="53" t="s">
        <v>9</v>
      </c>
      <c r="E1490" s="54">
        <v>432.74</v>
      </c>
      <c r="F1490" s="54">
        <v>94.68</v>
      </c>
      <c r="G1490" s="54">
        <v>527.41999999999996</v>
      </c>
      <c r="H1490" s="31">
        <f t="shared" si="23"/>
        <v>9</v>
      </c>
    </row>
    <row r="1491" spans="2:8" hidden="1" x14ac:dyDescent="0.25">
      <c r="B1491" s="51" t="s">
        <v>3602</v>
      </c>
      <c r="C1491" s="52" t="s">
        <v>3603</v>
      </c>
      <c r="D1491" s="53" t="s">
        <v>9</v>
      </c>
      <c r="E1491" s="54">
        <v>420.1</v>
      </c>
      <c r="F1491" s="54">
        <v>94.68</v>
      </c>
      <c r="G1491" s="54">
        <v>514.78</v>
      </c>
      <c r="H1491" s="31">
        <f t="shared" si="23"/>
        <v>9</v>
      </c>
    </row>
    <row r="1492" spans="2:8" ht="30" hidden="1" x14ac:dyDescent="0.25">
      <c r="B1492" s="51" t="s">
        <v>3604</v>
      </c>
      <c r="C1492" s="52" t="s">
        <v>3605</v>
      </c>
      <c r="D1492" s="53" t="s">
        <v>9</v>
      </c>
      <c r="E1492" s="54">
        <v>585.45000000000005</v>
      </c>
      <c r="F1492" s="54">
        <v>94.68</v>
      </c>
      <c r="G1492" s="54">
        <v>680.13</v>
      </c>
      <c r="H1492" s="31">
        <f t="shared" si="23"/>
        <v>9</v>
      </c>
    </row>
    <row r="1493" spans="2:8" hidden="1" x14ac:dyDescent="0.25">
      <c r="B1493" s="51" t="s">
        <v>3606</v>
      </c>
      <c r="C1493" s="52" t="s">
        <v>3607</v>
      </c>
      <c r="D1493" s="53" t="s">
        <v>9</v>
      </c>
      <c r="E1493" s="54">
        <v>67.23</v>
      </c>
      <c r="F1493" s="54">
        <v>94.68</v>
      </c>
      <c r="G1493" s="54">
        <v>161.91</v>
      </c>
      <c r="H1493" s="31">
        <f t="shared" si="23"/>
        <v>9</v>
      </c>
    </row>
    <row r="1494" spans="2:8" hidden="1" x14ac:dyDescent="0.25">
      <c r="B1494" s="51" t="s">
        <v>3608</v>
      </c>
      <c r="C1494" s="52" t="s">
        <v>3609</v>
      </c>
      <c r="D1494" s="53"/>
      <c r="E1494" s="54"/>
      <c r="F1494" s="54"/>
      <c r="G1494" s="54"/>
      <c r="H1494" s="31">
        <f t="shared" si="23"/>
        <v>5</v>
      </c>
    </row>
    <row r="1495" spans="2:8" hidden="1" x14ac:dyDescent="0.25">
      <c r="B1495" s="51" t="s">
        <v>3610</v>
      </c>
      <c r="C1495" s="52" t="s">
        <v>3611</v>
      </c>
      <c r="D1495" s="53" t="s">
        <v>9</v>
      </c>
      <c r="E1495" s="54">
        <v>127.47</v>
      </c>
      <c r="F1495" s="54">
        <v>54.16</v>
      </c>
      <c r="G1495" s="54">
        <v>181.63</v>
      </c>
      <c r="H1495" s="31">
        <f t="shared" si="23"/>
        <v>9</v>
      </c>
    </row>
    <row r="1496" spans="2:8" hidden="1" x14ac:dyDescent="0.25">
      <c r="B1496" s="51" t="s">
        <v>3612</v>
      </c>
      <c r="C1496" s="52" t="s">
        <v>3613</v>
      </c>
      <c r="D1496" s="53"/>
      <c r="E1496" s="54"/>
      <c r="F1496" s="54"/>
      <c r="G1496" s="54"/>
      <c r="H1496" s="31">
        <f t="shared" si="23"/>
        <v>5</v>
      </c>
    </row>
    <row r="1497" spans="2:8" hidden="1" x14ac:dyDescent="0.25">
      <c r="B1497" s="51" t="s">
        <v>3614</v>
      </c>
      <c r="C1497" s="52" t="s">
        <v>3615</v>
      </c>
      <c r="D1497" s="53" t="s">
        <v>9</v>
      </c>
      <c r="E1497" s="54">
        <v>2599.83</v>
      </c>
      <c r="F1497" s="54">
        <v>93.5</v>
      </c>
      <c r="G1497" s="54">
        <v>2693.33</v>
      </c>
      <c r="H1497" s="31">
        <f t="shared" si="23"/>
        <v>9</v>
      </c>
    </row>
    <row r="1498" spans="2:8" ht="30" x14ac:dyDescent="0.25">
      <c r="B1498" s="51" t="s">
        <v>3616</v>
      </c>
      <c r="C1498" s="52" t="s">
        <v>3617</v>
      </c>
      <c r="D1498" s="53" t="s">
        <v>38</v>
      </c>
      <c r="E1498" s="54">
        <v>241.96</v>
      </c>
      <c r="F1498" s="54">
        <v>75.98</v>
      </c>
      <c r="G1498" s="54">
        <v>317.94</v>
      </c>
      <c r="H1498" s="31">
        <f t="shared" si="23"/>
        <v>9</v>
      </c>
    </row>
    <row r="1499" spans="2:8" ht="30" hidden="1" x14ac:dyDescent="0.25">
      <c r="B1499" s="51" t="s">
        <v>3618</v>
      </c>
      <c r="C1499" s="52" t="s">
        <v>3619</v>
      </c>
      <c r="D1499" s="53" t="s">
        <v>38</v>
      </c>
      <c r="E1499" s="54">
        <v>110.4</v>
      </c>
      <c r="F1499" s="54">
        <v>24.71</v>
      </c>
      <c r="G1499" s="54">
        <v>135.11000000000001</v>
      </c>
      <c r="H1499" s="31">
        <f t="shared" si="23"/>
        <v>9</v>
      </c>
    </row>
    <row r="1500" spans="2:8" ht="30" hidden="1" x14ac:dyDescent="0.25">
      <c r="B1500" s="51" t="s">
        <v>3620</v>
      </c>
      <c r="C1500" s="52" t="s">
        <v>3621</v>
      </c>
      <c r="D1500" s="53" t="s">
        <v>38</v>
      </c>
      <c r="E1500" s="54">
        <v>61.13</v>
      </c>
      <c r="F1500" s="54">
        <v>11.31</v>
      </c>
      <c r="G1500" s="54">
        <v>72.44</v>
      </c>
      <c r="H1500" s="31">
        <f t="shared" si="23"/>
        <v>9</v>
      </c>
    </row>
    <row r="1501" spans="2:8" hidden="1" x14ac:dyDescent="0.25">
      <c r="B1501" s="51" t="s">
        <v>3622</v>
      </c>
      <c r="C1501" s="52" t="s">
        <v>3623</v>
      </c>
      <c r="D1501" s="53" t="s">
        <v>38</v>
      </c>
      <c r="E1501" s="54">
        <v>69.099999999999994</v>
      </c>
      <c r="F1501" s="54">
        <v>6.18</v>
      </c>
      <c r="G1501" s="54">
        <v>75.28</v>
      </c>
      <c r="H1501" s="31">
        <f t="shared" si="23"/>
        <v>9</v>
      </c>
    </row>
    <row r="1502" spans="2:8" ht="30" hidden="1" x14ac:dyDescent="0.25">
      <c r="B1502" s="51" t="s">
        <v>3624</v>
      </c>
      <c r="C1502" s="52" t="s">
        <v>3625</v>
      </c>
      <c r="D1502" s="53" t="s">
        <v>38</v>
      </c>
      <c r="E1502" s="54">
        <v>93.26</v>
      </c>
      <c r="F1502" s="54">
        <v>67.349999999999994</v>
      </c>
      <c r="G1502" s="54">
        <v>160.61000000000001</v>
      </c>
      <c r="H1502" s="31">
        <f t="shared" si="23"/>
        <v>9</v>
      </c>
    </row>
    <row r="1503" spans="2:8" ht="30" hidden="1" x14ac:dyDescent="0.25">
      <c r="B1503" s="51" t="s">
        <v>3626</v>
      </c>
      <c r="C1503" s="52" t="s">
        <v>3627</v>
      </c>
      <c r="D1503" s="53" t="s">
        <v>38</v>
      </c>
      <c r="E1503" s="54">
        <v>113.4</v>
      </c>
      <c r="F1503" s="54">
        <v>34.4</v>
      </c>
      <c r="G1503" s="54">
        <v>147.80000000000001</v>
      </c>
      <c r="H1503" s="31">
        <f t="shared" si="23"/>
        <v>9</v>
      </c>
    </row>
    <row r="1504" spans="2:8" hidden="1" x14ac:dyDescent="0.25">
      <c r="B1504" s="51" t="s">
        <v>3628</v>
      </c>
      <c r="C1504" s="52" t="s">
        <v>3629</v>
      </c>
      <c r="D1504" s="53"/>
      <c r="E1504" s="54"/>
      <c r="F1504" s="54"/>
      <c r="G1504" s="54"/>
      <c r="H1504" s="31">
        <f t="shared" si="23"/>
        <v>2</v>
      </c>
    </row>
    <row r="1505" spans="2:8" hidden="1" x14ac:dyDescent="0.25">
      <c r="B1505" s="51" t="s">
        <v>3630</v>
      </c>
      <c r="C1505" s="52" t="s">
        <v>3631</v>
      </c>
      <c r="D1505" s="53"/>
      <c r="E1505" s="54"/>
      <c r="F1505" s="54"/>
      <c r="G1505" s="54"/>
      <c r="H1505" s="31">
        <f t="shared" si="23"/>
        <v>5</v>
      </c>
    </row>
    <row r="1506" spans="2:8" ht="30" hidden="1" x14ac:dyDescent="0.25">
      <c r="B1506" s="51" t="s">
        <v>3632</v>
      </c>
      <c r="C1506" s="52" t="s">
        <v>3633</v>
      </c>
      <c r="D1506" s="53" t="s">
        <v>532</v>
      </c>
      <c r="E1506" s="54">
        <v>418.46</v>
      </c>
      <c r="F1506" s="54">
        <v>61.78</v>
      </c>
      <c r="G1506" s="54">
        <v>480.24</v>
      </c>
      <c r="H1506" s="31">
        <f t="shared" si="23"/>
        <v>9</v>
      </c>
    </row>
    <row r="1507" spans="2:8" ht="30" hidden="1" x14ac:dyDescent="0.25">
      <c r="B1507" s="51" t="s">
        <v>3634</v>
      </c>
      <c r="C1507" s="52" t="s">
        <v>3635</v>
      </c>
      <c r="D1507" s="53" t="s">
        <v>532</v>
      </c>
      <c r="E1507" s="54">
        <v>784.21</v>
      </c>
      <c r="F1507" s="54">
        <v>82.36</v>
      </c>
      <c r="G1507" s="54">
        <v>866.57</v>
      </c>
      <c r="H1507" s="31">
        <f t="shared" si="23"/>
        <v>9</v>
      </c>
    </row>
    <row r="1508" spans="2:8" ht="30" hidden="1" x14ac:dyDescent="0.25">
      <c r="B1508" s="51" t="s">
        <v>3636</v>
      </c>
      <c r="C1508" s="52" t="s">
        <v>3637</v>
      </c>
      <c r="D1508" s="53" t="s">
        <v>532</v>
      </c>
      <c r="E1508" s="54">
        <v>336.64</v>
      </c>
      <c r="F1508" s="54">
        <v>61.78</v>
      </c>
      <c r="G1508" s="54">
        <v>398.42</v>
      </c>
      <c r="H1508" s="31">
        <f t="shared" si="23"/>
        <v>9</v>
      </c>
    </row>
    <row r="1509" spans="2:8" ht="30" hidden="1" x14ac:dyDescent="0.25">
      <c r="B1509" s="51" t="s">
        <v>3638</v>
      </c>
      <c r="C1509" s="52" t="s">
        <v>3639</v>
      </c>
      <c r="D1509" s="53" t="s">
        <v>532</v>
      </c>
      <c r="E1509" s="54">
        <v>658.32</v>
      </c>
      <c r="F1509" s="54">
        <v>82.36</v>
      </c>
      <c r="G1509" s="54">
        <v>740.68</v>
      </c>
      <c r="H1509" s="31">
        <f t="shared" si="23"/>
        <v>9</v>
      </c>
    </row>
    <row r="1510" spans="2:8" ht="30" hidden="1" x14ac:dyDescent="0.25">
      <c r="B1510" s="51" t="s">
        <v>3640</v>
      </c>
      <c r="C1510" s="52" t="s">
        <v>3641</v>
      </c>
      <c r="D1510" s="53" t="s">
        <v>532</v>
      </c>
      <c r="E1510" s="54">
        <v>265.13</v>
      </c>
      <c r="F1510" s="54">
        <v>61.78</v>
      </c>
      <c r="G1510" s="54">
        <v>326.91000000000003</v>
      </c>
      <c r="H1510" s="31">
        <f t="shared" si="23"/>
        <v>9</v>
      </c>
    </row>
    <row r="1511" spans="2:8" hidden="1" x14ac:dyDescent="0.25">
      <c r="B1511" s="51" t="s">
        <v>3642</v>
      </c>
      <c r="C1511" s="52" t="s">
        <v>3643</v>
      </c>
      <c r="D1511" s="53" t="s">
        <v>532</v>
      </c>
      <c r="E1511" s="54">
        <v>283.14</v>
      </c>
      <c r="F1511" s="54"/>
      <c r="G1511" s="54">
        <v>283.14</v>
      </c>
      <c r="H1511" s="31">
        <f t="shared" si="23"/>
        <v>9</v>
      </c>
    </row>
    <row r="1512" spans="2:8" hidden="1" x14ac:dyDescent="0.25">
      <c r="B1512" s="51" t="s">
        <v>3644</v>
      </c>
      <c r="C1512" s="52" t="s">
        <v>3645</v>
      </c>
      <c r="D1512" s="53" t="s">
        <v>532</v>
      </c>
      <c r="E1512" s="54">
        <v>381.11</v>
      </c>
      <c r="F1512" s="54"/>
      <c r="G1512" s="54">
        <v>381.11</v>
      </c>
      <c r="H1512" s="31">
        <f t="shared" si="23"/>
        <v>9</v>
      </c>
    </row>
    <row r="1513" spans="2:8" ht="30" hidden="1" x14ac:dyDescent="0.25">
      <c r="B1513" s="51" t="s">
        <v>3646</v>
      </c>
      <c r="C1513" s="52" t="s">
        <v>3647</v>
      </c>
      <c r="D1513" s="53" t="s">
        <v>78</v>
      </c>
      <c r="E1513" s="54">
        <v>279.52999999999997</v>
      </c>
      <c r="F1513" s="54">
        <v>68.48</v>
      </c>
      <c r="G1513" s="54">
        <v>348.01</v>
      </c>
      <c r="H1513" s="31">
        <f t="shared" si="23"/>
        <v>9</v>
      </c>
    </row>
    <row r="1514" spans="2:8" ht="30" hidden="1" x14ac:dyDescent="0.25">
      <c r="B1514" s="51" t="s">
        <v>3648</v>
      </c>
      <c r="C1514" s="52" t="s">
        <v>3649</v>
      </c>
      <c r="D1514" s="53" t="s">
        <v>532</v>
      </c>
      <c r="E1514" s="54">
        <v>470.17</v>
      </c>
      <c r="F1514" s="54">
        <v>68.48</v>
      </c>
      <c r="G1514" s="54">
        <v>538.65</v>
      </c>
      <c r="H1514" s="31">
        <f t="shared" si="23"/>
        <v>9</v>
      </c>
    </row>
    <row r="1515" spans="2:8" hidden="1" x14ac:dyDescent="0.25">
      <c r="B1515" s="51" t="s">
        <v>3650</v>
      </c>
      <c r="C1515" s="52" t="s">
        <v>3651</v>
      </c>
      <c r="D1515" s="53" t="s">
        <v>78</v>
      </c>
      <c r="E1515" s="54">
        <v>285.99</v>
      </c>
      <c r="F1515" s="54">
        <v>19.23</v>
      </c>
      <c r="G1515" s="54">
        <v>305.22000000000003</v>
      </c>
      <c r="H1515" s="31">
        <f t="shared" si="23"/>
        <v>9</v>
      </c>
    </row>
    <row r="1516" spans="2:8" hidden="1" x14ac:dyDescent="0.25">
      <c r="B1516" s="51" t="s">
        <v>3652</v>
      </c>
      <c r="C1516" s="52" t="s">
        <v>3653</v>
      </c>
      <c r="D1516" s="53" t="s">
        <v>78</v>
      </c>
      <c r="E1516" s="54">
        <v>322.55</v>
      </c>
      <c r="F1516" s="54">
        <v>19.23</v>
      </c>
      <c r="G1516" s="54">
        <v>341.78</v>
      </c>
      <c r="H1516" s="31">
        <f t="shared" si="23"/>
        <v>9</v>
      </c>
    </row>
    <row r="1517" spans="2:8" hidden="1" x14ac:dyDescent="0.25">
      <c r="B1517" s="51" t="s">
        <v>3654</v>
      </c>
      <c r="C1517" s="52" t="s">
        <v>3655</v>
      </c>
      <c r="D1517" s="53" t="s">
        <v>78</v>
      </c>
      <c r="E1517" s="54">
        <v>2839.79</v>
      </c>
      <c r="F1517" s="54">
        <v>48.06</v>
      </c>
      <c r="G1517" s="54">
        <v>2887.85</v>
      </c>
      <c r="H1517" s="31">
        <f t="shared" si="23"/>
        <v>9</v>
      </c>
    </row>
    <row r="1518" spans="2:8" hidden="1" x14ac:dyDescent="0.25">
      <c r="B1518" s="51" t="s">
        <v>3656</v>
      </c>
      <c r="C1518" s="52" t="s">
        <v>3657</v>
      </c>
      <c r="D1518" s="53" t="s">
        <v>78</v>
      </c>
      <c r="E1518" s="54">
        <v>501.52</v>
      </c>
      <c r="F1518" s="54">
        <v>36.049999999999997</v>
      </c>
      <c r="G1518" s="54">
        <v>537.57000000000005</v>
      </c>
      <c r="H1518" s="31">
        <f t="shared" si="23"/>
        <v>9</v>
      </c>
    </row>
    <row r="1519" spans="2:8" hidden="1" x14ac:dyDescent="0.25">
      <c r="B1519" s="51" t="s">
        <v>3658</v>
      </c>
      <c r="C1519" s="52" t="s">
        <v>3659</v>
      </c>
      <c r="D1519" s="53" t="s">
        <v>78</v>
      </c>
      <c r="E1519" s="54">
        <v>28.11</v>
      </c>
      <c r="F1519" s="54">
        <v>12.35</v>
      </c>
      <c r="G1519" s="54">
        <v>40.46</v>
      </c>
      <c r="H1519" s="31">
        <f t="shared" si="23"/>
        <v>9</v>
      </c>
    </row>
    <row r="1520" spans="2:8" ht="30" hidden="1" x14ac:dyDescent="0.25">
      <c r="B1520" s="51" t="s">
        <v>3660</v>
      </c>
      <c r="C1520" s="52" t="s">
        <v>3661</v>
      </c>
      <c r="D1520" s="53" t="s">
        <v>78</v>
      </c>
      <c r="E1520" s="54">
        <v>952.25</v>
      </c>
      <c r="F1520" s="54">
        <v>48.06</v>
      </c>
      <c r="G1520" s="54">
        <v>1000.31</v>
      </c>
      <c r="H1520" s="31">
        <f t="shared" si="23"/>
        <v>9</v>
      </c>
    </row>
    <row r="1521" spans="2:8" ht="30" hidden="1" x14ac:dyDescent="0.25">
      <c r="B1521" s="51" t="s">
        <v>3662</v>
      </c>
      <c r="C1521" s="52" t="s">
        <v>3663</v>
      </c>
      <c r="D1521" s="53" t="s">
        <v>78</v>
      </c>
      <c r="E1521" s="54">
        <v>1044.23</v>
      </c>
      <c r="F1521" s="54">
        <v>96.12</v>
      </c>
      <c r="G1521" s="54">
        <v>1140.3499999999999</v>
      </c>
      <c r="H1521" s="31">
        <f t="shared" si="23"/>
        <v>9</v>
      </c>
    </row>
    <row r="1522" spans="2:8" ht="30" hidden="1" x14ac:dyDescent="0.25">
      <c r="B1522" s="51" t="s">
        <v>3664</v>
      </c>
      <c r="C1522" s="52" t="s">
        <v>3665</v>
      </c>
      <c r="D1522" s="53" t="s">
        <v>78</v>
      </c>
      <c r="E1522" s="54">
        <v>256.77</v>
      </c>
      <c r="F1522" s="54">
        <v>61.78</v>
      </c>
      <c r="G1522" s="54">
        <v>318.55</v>
      </c>
      <c r="H1522" s="31">
        <f t="shared" si="23"/>
        <v>9</v>
      </c>
    </row>
    <row r="1523" spans="2:8" hidden="1" x14ac:dyDescent="0.25">
      <c r="B1523" s="51" t="s">
        <v>3666</v>
      </c>
      <c r="C1523" s="52" t="s">
        <v>3667</v>
      </c>
      <c r="D1523" s="53"/>
      <c r="E1523" s="54"/>
      <c r="F1523" s="54"/>
      <c r="G1523" s="54"/>
      <c r="H1523" s="31">
        <f t="shared" si="23"/>
        <v>5</v>
      </c>
    </row>
    <row r="1524" spans="2:8" hidden="1" x14ac:dyDescent="0.25">
      <c r="B1524" s="51" t="s">
        <v>3668</v>
      </c>
      <c r="C1524" s="52" t="s">
        <v>3669</v>
      </c>
      <c r="D1524" s="53" t="s">
        <v>78</v>
      </c>
      <c r="E1524" s="54">
        <v>19.11</v>
      </c>
      <c r="F1524" s="54"/>
      <c r="G1524" s="54">
        <v>19.11</v>
      </c>
      <c r="H1524" s="31">
        <f t="shared" si="23"/>
        <v>9</v>
      </c>
    </row>
    <row r="1525" spans="2:8" hidden="1" x14ac:dyDescent="0.25">
      <c r="B1525" s="51" t="s">
        <v>3670</v>
      </c>
      <c r="C1525" s="52" t="s">
        <v>3671</v>
      </c>
      <c r="D1525" s="53" t="s">
        <v>78</v>
      </c>
      <c r="E1525" s="54">
        <v>29.36</v>
      </c>
      <c r="F1525" s="54"/>
      <c r="G1525" s="54">
        <v>29.36</v>
      </c>
      <c r="H1525" s="31">
        <f t="shared" si="23"/>
        <v>9</v>
      </c>
    </row>
    <row r="1526" spans="2:8" hidden="1" x14ac:dyDescent="0.25">
      <c r="B1526" s="51" t="s">
        <v>3672</v>
      </c>
      <c r="C1526" s="52" t="s">
        <v>3673</v>
      </c>
      <c r="D1526" s="53" t="s">
        <v>78</v>
      </c>
      <c r="E1526" s="54">
        <v>47.87</v>
      </c>
      <c r="F1526" s="54"/>
      <c r="G1526" s="54">
        <v>47.87</v>
      </c>
      <c r="H1526" s="31">
        <f t="shared" si="23"/>
        <v>9</v>
      </c>
    </row>
    <row r="1527" spans="2:8" ht="30" hidden="1" x14ac:dyDescent="0.25">
      <c r="B1527" s="51" t="s">
        <v>3674</v>
      </c>
      <c r="C1527" s="52" t="s">
        <v>3675</v>
      </c>
      <c r="D1527" s="53" t="s">
        <v>78</v>
      </c>
      <c r="E1527" s="54">
        <v>196.01</v>
      </c>
      <c r="F1527" s="54"/>
      <c r="G1527" s="54">
        <v>196.01</v>
      </c>
      <c r="H1527" s="31">
        <f t="shared" si="23"/>
        <v>9</v>
      </c>
    </row>
    <row r="1528" spans="2:8" hidden="1" x14ac:dyDescent="0.25">
      <c r="B1528" s="51" t="s">
        <v>3676</v>
      </c>
      <c r="C1528" s="52" t="s">
        <v>3677</v>
      </c>
      <c r="D1528" s="53" t="s">
        <v>78</v>
      </c>
      <c r="E1528" s="54">
        <v>82.26</v>
      </c>
      <c r="F1528" s="54"/>
      <c r="G1528" s="54">
        <v>82.26</v>
      </c>
      <c r="H1528" s="31">
        <f t="shared" si="23"/>
        <v>9</v>
      </c>
    </row>
    <row r="1529" spans="2:8" hidden="1" x14ac:dyDescent="0.25">
      <c r="B1529" s="51" t="s">
        <v>3678</v>
      </c>
      <c r="C1529" s="52" t="s">
        <v>3679</v>
      </c>
      <c r="D1529" s="53"/>
      <c r="E1529" s="54"/>
      <c r="F1529" s="54"/>
      <c r="G1529" s="54"/>
      <c r="H1529" s="31">
        <f t="shared" si="23"/>
        <v>5</v>
      </c>
    </row>
    <row r="1530" spans="2:8" hidden="1" x14ac:dyDescent="0.25">
      <c r="B1530" s="51" t="s">
        <v>3680</v>
      </c>
      <c r="C1530" s="52" t="s">
        <v>3681</v>
      </c>
      <c r="D1530" s="53" t="s">
        <v>78</v>
      </c>
      <c r="E1530" s="54"/>
      <c r="F1530" s="54">
        <v>61.78</v>
      </c>
      <c r="G1530" s="54">
        <v>61.78</v>
      </c>
      <c r="H1530" s="31">
        <f t="shared" si="23"/>
        <v>9</v>
      </c>
    </row>
    <row r="1531" spans="2:8" hidden="1" x14ac:dyDescent="0.25">
      <c r="B1531" s="51" t="s">
        <v>3682</v>
      </c>
      <c r="C1531" s="52" t="s">
        <v>3683</v>
      </c>
      <c r="D1531" s="53" t="s">
        <v>78</v>
      </c>
      <c r="E1531" s="54">
        <v>1140.5999999999999</v>
      </c>
      <c r="F1531" s="54">
        <v>48.06</v>
      </c>
      <c r="G1531" s="54">
        <v>1188.6600000000001</v>
      </c>
      <c r="H1531" s="31">
        <f t="shared" si="23"/>
        <v>9</v>
      </c>
    </row>
    <row r="1532" spans="2:8" hidden="1" x14ac:dyDescent="0.25">
      <c r="B1532" s="51" t="s">
        <v>3684</v>
      </c>
      <c r="C1532" s="52" t="s">
        <v>3685</v>
      </c>
      <c r="D1532" s="53" t="s">
        <v>78</v>
      </c>
      <c r="E1532" s="54"/>
      <c r="F1532" s="54">
        <v>53.13</v>
      </c>
      <c r="G1532" s="54">
        <v>53.13</v>
      </c>
      <c r="H1532" s="31">
        <f t="shared" si="23"/>
        <v>9</v>
      </c>
    </row>
    <row r="1533" spans="2:8" ht="30" hidden="1" x14ac:dyDescent="0.25">
      <c r="B1533" s="51" t="s">
        <v>3686</v>
      </c>
      <c r="C1533" s="52" t="s">
        <v>3687</v>
      </c>
      <c r="D1533" s="53" t="s">
        <v>532</v>
      </c>
      <c r="E1533" s="54">
        <v>1031.9000000000001</v>
      </c>
      <c r="F1533" s="54">
        <v>62.48</v>
      </c>
      <c r="G1533" s="54">
        <v>1094.3800000000001</v>
      </c>
      <c r="H1533" s="31">
        <f t="shared" si="23"/>
        <v>9</v>
      </c>
    </row>
    <row r="1534" spans="2:8" hidden="1" x14ac:dyDescent="0.25">
      <c r="B1534" s="51" t="s">
        <v>3688</v>
      </c>
      <c r="C1534" s="52" t="s">
        <v>3689</v>
      </c>
      <c r="D1534" s="53" t="s">
        <v>78</v>
      </c>
      <c r="E1534" s="54"/>
      <c r="F1534" s="54">
        <v>7</v>
      </c>
      <c r="G1534" s="54">
        <v>7</v>
      </c>
      <c r="H1534" s="31">
        <f t="shared" si="23"/>
        <v>9</v>
      </c>
    </row>
    <row r="1535" spans="2:8" hidden="1" x14ac:dyDescent="0.25">
      <c r="B1535" s="51" t="s">
        <v>3690</v>
      </c>
      <c r="C1535" s="52" t="s">
        <v>3691</v>
      </c>
      <c r="D1535" s="53" t="s">
        <v>532</v>
      </c>
      <c r="E1535" s="54">
        <v>633.38</v>
      </c>
      <c r="F1535" s="54">
        <v>123.54</v>
      </c>
      <c r="G1535" s="54">
        <v>756.92</v>
      </c>
      <c r="H1535" s="31">
        <f t="shared" si="23"/>
        <v>9</v>
      </c>
    </row>
    <row r="1536" spans="2:8" hidden="1" x14ac:dyDescent="0.25">
      <c r="B1536" s="51" t="s">
        <v>3692</v>
      </c>
      <c r="C1536" s="52" t="s">
        <v>3693</v>
      </c>
      <c r="D1536" s="53" t="s">
        <v>78</v>
      </c>
      <c r="E1536" s="54">
        <v>160.6</v>
      </c>
      <c r="F1536" s="54">
        <v>23.32</v>
      </c>
      <c r="G1536" s="54">
        <v>183.92</v>
      </c>
      <c r="H1536" s="31">
        <f t="shared" si="23"/>
        <v>9</v>
      </c>
    </row>
    <row r="1537" spans="2:8" ht="30" hidden="1" x14ac:dyDescent="0.25">
      <c r="B1537" s="51" t="s">
        <v>3694</v>
      </c>
      <c r="C1537" s="52" t="s">
        <v>3695</v>
      </c>
      <c r="D1537" s="53" t="s">
        <v>532</v>
      </c>
      <c r="E1537" s="54">
        <v>4324.72</v>
      </c>
      <c r="F1537" s="54">
        <v>144.18</v>
      </c>
      <c r="G1537" s="54">
        <v>4468.8999999999996</v>
      </c>
      <c r="H1537" s="31">
        <f t="shared" si="23"/>
        <v>9</v>
      </c>
    </row>
    <row r="1538" spans="2:8" hidden="1" x14ac:dyDescent="0.25">
      <c r="B1538" s="51" t="s">
        <v>3696</v>
      </c>
      <c r="C1538" s="52" t="s">
        <v>3697</v>
      </c>
      <c r="D1538" s="53" t="s">
        <v>78</v>
      </c>
      <c r="E1538" s="54">
        <v>420.82</v>
      </c>
      <c r="F1538" s="54">
        <v>48.06</v>
      </c>
      <c r="G1538" s="54">
        <v>468.88</v>
      </c>
      <c r="H1538" s="31">
        <f t="shared" si="23"/>
        <v>9</v>
      </c>
    </row>
    <row r="1539" spans="2:8" ht="30" hidden="1" x14ac:dyDescent="0.25">
      <c r="B1539" s="51" t="s">
        <v>3698</v>
      </c>
      <c r="C1539" s="52" t="s">
        <v>3699</v>
      </c>
      <c r="D1539" s="53" t="s">
        <v>78</v>
      </c>
      <c r="E1539" s="54">
        <v>179.18</v>
      </c>
      <c r="F1539" s="54">
        <v>36.049999999999997</v>
      </c>
      <c r="G1539" s="54">
        <v>215.23</v>
      </c>
      <c r="H1539" s="31">
        <f t="shared" si="23"/>
        <v>9</v>
      </c>
    </row>
    <row r="1540" spans="2:8" hidden="1" x14ac:dyDescent="0.25">
      <c r="B1540" s="51" t="s">
        <v>3700</v>
      </c>
      <c r="C1540" s="52" t="s">
        <v>3701</v>
      </c>
      <c r="D1540" s="53" t="s">
        <v>78</v>
      </c>
      <c r="E1540" s="54">
        <v>105.08</v>
      </c>
      <c r="F1540" s="54">
        <v>8.17</v>
      </c>
      <c r="G1540" s="54">
        <v>113.25</v>
      </c>
      <c r="H1540" s="31">
        <f t="shared" si="23"/>
        <v>9</v>
      </c>
    </row>
    <row r="1541" spans="2:8" hidden="1" x14ac:dyDescent="0.25">
      <c r="B1541" s="51" t="s">
        <v>3702</v>
      </c>
      <c r="C1541" s="52" t="s">
        <v>3703</v>
      </c>
      <c r="D1541" s="53" t="s">
        <v>78</v>
      </c>
      <c r="E1541" s="54">
        <v>70.319999999999993</v>
      </c>
      <c r="F1541" s="54">
        <v>8.17</v>
      </c>
      <c r="G1541" s="54">
        <v>78.489999999999995</v>
      </c>
      <c r="H1541" s="31">
        <f t="shared" si="23"/>
        <v>9</v>
      </c>
    </row>
    <row r="1542" spans="2:8" hidden="1" x14ac:dyDescent="0.25">
      <c r="B1542" s="51" t="s">
        <v>3704</v>
      </c>
      <c r="C1542" s="52" t="s">
        <v>3705</v>
      </c>
      <c r="D1542" s="53" t="s">
        <v>78</v>
      </c>
      <c r="E1542" s="54">
        <v>174.52</v>
      </c>
      <c r="F1542" s="54">
        <v>8.17</v>
      </c>
      <c r="G1542" s="54">
        <v>182.69</v>
      </c>
      <c r="H1542" s="31">
        <f t="shared" si="23"/>
        <v>9</v>
      </c>
    </row>
    <row r="1543" spans="2:8" hidden="1" x14ac:dyDescent="0.25">
      <c r="B1543" s="51" t="s">
        <v>3706</v>
      </c>
      <c r="C1543" s="52" t="s">
        <v>3707</v>
      </c>
      <c r="D1543" s="53" t="s">
        <v>532</v>
      </c>
      <c r="E1543" s="54">
        <v>27.5</v>
      </c>
      <c r="F1543" s="54">
        <v>7</v>
      </c>
      <c r="G1543" s="54">
        <v>34.5</v>
      </c>
      <c r="H1543" s="31">
        <f t="shared" si="23"/>
        <v>9</v>
      </c>
    </row>
    <row r="1544" spans="2:8" ht="30" hidden="1" x14ac:dyDescent="0.25">
      <c r="B1544" s="51" t="s">
        <v>3708</v>
      </c>
      <c r="C1544" s="52" t="s">
        <v>3709</v>
      </c>
      <c r="D1544" s="53" t="s">
        <v>78</v>
      </c>
      <c r="E1544" s="54">
        <v>57.21</v>
      </c>
      <c r="F1544" s="54">
        <v>7</v>
      </c>
      <c r="G1544" s="54">
        <v>64.209999999999994</v>
      </c>
      <c r="H1544" s="31">
        <f t="shared" si="23"/>
        <v>9</v>
      </c>
    </row>
    <row r="1545" spans="2:8" ht="30" hidden="1" x14ac:dyDescent="0.25">
      <c r="B1545" s="51" t="s">
        <v>3710</v>
      </c>
      <c r="C1545" s="52" t="s">
        <v>3711</v>
      </c>
      <c r="D1545" s="53" t="s">
        <v>78</v>
      </c>
      <c r="E1545" s="54">
        <v>90.38</v>
      </c>
      <c r="F1545" s="54">
        <v>7</v>
      </c>
      <c r="G1545" s="54">
        <v>97.38</v>
      </c>
      <c r="H1545" s="31">
        <f t="shared" si="23"/>
        <v>9</v>
      </c>
    </row>
    <row r="1546" spans="2:8" hidden="1" x14ac:dyDescent="0.25">
      <c r="B1546" s="51" t="s">
        <v>3712</v>
      </c>
      <c r="C1546" s="52" t="s">
        <v>3713</v>
      </c>
      <c r="D1546" s="53" t="s">
        <v>532</v>
      </c>
      <c r="E1546" s="54">
        <v>182.61</v>
      </c>
      <c r="F1546" s="54">
        <v>14.83</v>
      </c>
      <c r="G1546" s="54">
        <v>197.44</v>
      </c>
      <c r="H1546" s="31">
        <f t="shared" ref="H1546:H1609" si="24">LEN(B1546)</f>
        <v>9</v>
      </c>
    </row>
    <row r="1547" spans="2:8" hidden="1" x14ac:dyDescent="0.25">
      <c r="B1547" s="51" t="s">
        <v>3714</v>
      </c>
      <c r="C1547" s="52" t="s">
        <v>3715</v>
      </c>
      <c r="D1547" s="53" t="s">
        <v>78</v>
      </c>
      <c r="E1547" s="54">
        <v>72.69</v>
      </c>
      <c r="F1547" s="54">
        <v>8.17</v>
      </c>
      <c r="G1547" s="54">
        <v>80.86</v>
      </c>
      <c r="H1547" s="31">
        <f t="shared" si="24"/>
        <v>9</v>
      </c>
    </row>
    <row r="1548" spans="2:8" ht="30" hidden="1" x14ac:dyDescent="0.25">
      <c r="B1548" s="51" t="s">
        <v>3716</v>
      </c>
      <c r="C1548" s="52" t="s">
        <v>3717</v>
      </c>
      <c r="D1548" s="53" t="s">
        <v>78</v>
      </c>
      <c r="E1548" s="54">
        <v>89.42</v>
      </c>
      <c r="F1548" s="54">
        <v>8.17</v>
      </c>
      <c r="G1548" s="54">
        <v>97.59</v>
      </c>
      <c r="H1548" s="31">
        <f t="shared" si="24"/>
        <v>9</v>
      </c>
    </row>
    <row r="1549" spans="2:8" hidden="1" x14ac:dyDescent="0.25">
      <c r="B1549" s="51" t="s">
        <v>3718</v>
      </c>
      <c r="C1549" s="52" t="s">
        <v>3719</v>
      </c>
      <c r="D1549" s="53" t="s">
        <v>78</v>
      </c>
      <c r="E1549" s="54">
        <v>190.87</v>
      </c>
      <c r="F1549" s="54">
        <v>5.9</v>
      </c>
      <c r="G1549" s="54">
        <v>196.77</v>
      </c>
      <c r="H1549" s="31">
        <f t="shared" si="24"/>
        <v>9</v>
      </c>
    </row>
    <row r="1550" spans="2:8" ht="30" hidden="1" x14ac:dyDescent="0.25">
      <c r="B1550" s="51" t="s">
        <v>3720</v>
      </c>
      <c r="C1550" s="52" t="s">
        <v>3721</v>
      </c>
      <c r="D1550" s="53" t="s">
        <v>78</v>
      </c>
      <c r="E1550" s="54">
        <v>217.04</v>
      </c>
      <c r="F1550" s="54">
        <v>8.17</v>
      </c>
      <c r="G1550" s="54">
        <v>225.21</v>
      </c>
      <c r="H1550" s="31">
        <f t="shared" si="24"/>
        <v>9</v>
      </c>
    </row>
    <row r="1551" spans="2:8" ht="30" hidden="1" x14ac:dyDescent="0.25">
      <c r="B1551" s="51" t="s">
        <v>3722</v>
      </c>
      <c r="C1551" s="52" t="s">
        <v>3723</v>
      </c>
      <c r="D1551" s="53" t="s">
        <v>78</v>
      </c>
      <c r="E1551" s="54">
        <v>391.07</v>
      </c>
      <c r="F1551" s="54">
        <v>72.099999999999994</v>
      </c>
      <c r="G1551" s="54">
        <v>463.17</v>
      </c>
      <c r="H1551" s="31">
        <f t="shared" si="24"/>
        <v>9</v>
      </c>
    </row>
    <row r="1552" spans="2:8" hidden="1" x14ac:dyDescent="0.25">
      <c r="B1552" s="51" t="s">
        <v>3724</v>
      </c>
      <c r="C1552" s="52" t="s">
        <v>3725</v>
      </c>
      <c r="D1552" s="53" t="s">
        <v>78</v>
      </c>
      <c r="E1552" s="54">
        <v>139.11000000000001</v>
      </c>
      <c r="F1552" s="54">
        <v>72.099999999999994</v>
      </c>
      <c r="G1552" s="54">
        <v>211.21</v>
      </c>
      <c r="H1552" s="31">
        <f t="shared" si="24"/>
        <v>9</v>
      </c>
    </row>
    <row r="1553" spans="2:8" hidden="1" x14ac:dyDescent="0.25">
      <c r="B1553" s="51" t="s">
        <v>3726</v>
      </c>
      <c r="C1553" s="52" t="s">
        <v>3727</v>
      </c>
      <c r="D1553" s="53" t="s">
        <v>78</v>
      </c>
      <c r="E1553" s="54">
        <v>21.86</v>
      </c>
      <c r="F1553" s="54">
        <v>46.64</v>
      </c>
      <c r="G1553" s="54">
        <v>68.5</v>
      </c>
      <c r="H1553" s="31">
        <f t="shared" si="24"/>
        <v>9</v>
      </c>
    </row>
    <row r="1554" spans="2:8" hidden="1" x14ac:dyDescent="0.25">
      <c r="B1554" s="51" t="s">
        <v>3728</v>
      </c>
      <c r="C1554" s="52" t="s">
        <v>3729</v>
      </c>
      <c r="D1554" s="53" t="s">
        <v>78</v>
      </c>
      <c r="E1554" s="54">
        <v>177.99</v>
      </c>
      <c r="F1554" s="54">
        <v>8.17</v>
      </c>
      <c r="G1554" s="54">
        <v>186.16</v>
      </c>
      <c r="H1554" s="31">
        <f t="shared" si="24"/>
        <v>9</v>
      </c>
    </row>
    <row r="1555" spans="2:8" ht="30" hidden="1" x14ac:dyDescent="0.25">
      <c r="B1555" s="51" t="s">
        <v>3730</v>
      </c>
      <c r="C1555" s="52" t="s">
        <v>3731</v>
      </c>
      <c r="D1555" s="53" t="s">
        <v>78</v>
      </c>
      <c r="E1555" s="54">
        <v>12571.41</v>
      </c>
      <c r="F1555" s="54"/>
      <c r="G1555" s="54">
        <v>12571.41</v>
      </c>
      <c r="H1555" s="31">
        <f t="shared" si="24"/>
        <v>9</v>
      </c>
    </row>
    <row r="1556" spans="2:8" ht="30" hidden="1" x14ac:dyDescent="0.25">
      <c r="B1556" s="51" t="s">
        <v>3732</v>
      </c>
      <c r="C1556" s="52" t="s">
        <v>3733</v>
      </c>
      <c r="D1556" s="53" t="s">
        <v>78</v>
      </c>
      <c r="E1556" s="54">
        <v>15979.71</v>
      </c>
      <c r="F1556" s="54"/>
      <c r="G1556" s="54">
        <v>15979.71</v>
      </c>
      <c r="H1556" s="31">
        <f t="shared" si="24"/>
        <v>9</v>
      </c>
    </row>
    <row r="1557" spans="2:8" ht="30" hidden="1" x14ac:dyDescent="0.25">
      <c r="B1557" s="51" t="s">
        <v>3734</v>
      </c>
      <c r="C1557" s="52" t="s">
        <v>3735</v>
      </c>
      <c r="D1557" s="53" t="s">
        <v>532</v>
      </c>
      <c r="E1557" s="54">
        <v>451.89</v>
      </c>
      <c r="F1557" s="54">
        <v>96.12</v>
      </c>
      <c r="G1557" s="54">
        <v>548.01</v>
      </c>
      <c r="H1557" s="31">
        <f t="shared" si="24"/>
        <v>9</v>
      </c>
    </row>
    <row r="1558" spans="2:8" ht="30" hidden="1" x14ac:dyDescent="0.25">
      <c r="B1558" s="51" t="s">
        <v>3736</v>
      </c>
      <c r="C1558" s="52" t="s">
        <v>3737</v>
      </c>
      <c r="D1558" s="53" t="s">
        <v>532</v>
      </c>
      <c r="E1558" s="54">
        <v>1134.5899999999999</v>
      </c>
      <c r="F1558" s="54">
        <v>192.24</v>
      </c>
      <c r="G1558" s="54">
        <v>1326.83</v>
      </c>
      <c r="H1558" s="31">
        <f t="shared" si="24"/>
        <v>9</v>
      </c>
    </row>
    <row r="1559" spans="2:8" ht="45" hidden="1" x14ac:dyDescent="0.25">
      <c r="B1559" s="51" t="s">
        <v>3738</v>
      </c>
      <c r="C1559" s="52" t="s">
        <v>3739</v>
      </c>
      <c r="D1559" s="53" t="s">
        <v>532</v>
      </c>
      <c r="E1559" s="54">
        <v>1129.6500000000001</v>
      </c>
      <c r="F1559" s="54">
        <v>192.24</v>
      </c>
      <c r="G1559" s="54">
        <v>1321.89</v>
      </c>
      <c r="H1559" s="31">
        <f t="shared" si="24"/>
        <v>9</v>
      </c>
    </row>
    <row r="1560" spans="2:8" ht="45" hidden="1" x14ac:dyDescent="0.25">
      <c r="B1560" s="51" t="s">
        <v>3740</v>
      </c>
      <c r="C1560" s="52" t="s">
        <v>3741</v>
      </c>
      <c r="D1560" s="53" t="s">
        <v>532</v>
      </c>
      <c r="E1560" s="54">
        <v>1187.69</v>
      </c>
      <c r="F1560" s="54">
        <v>192.24</v>
      </c>
      <c r="G1560" s="54">
        <v>1379.93</v>
      </c>
      <c r="H1560" s="31">
        <f t="shared" si="24"/>
        <v>9</v>
      </c>
    </row>
    <row r="1561" spans="2:8" hidden="1" x14ac:dyDescent="0.25">
      <c r="B1561" s="51" t="s">
        <v>3742</v>
      </c>
      <c r="C1561" s="52" t="s">
        <v>3743</v>
      </c>
      <c r="D1561" s="53" t="s">
        <v>38</v>
      </c>
      <c r="E1561" s="54">
        <v>50.13</v>
      </c>
      <c r="F1561" s="54">
        <v>11.31</v>
      </c>
      <c r="G1561" s="54">
        <v>61.44</v>
      </c>
      <c r="H1561" s="31">
        <f t="shared" si="24"/>
        <v>9</v>
      </c>
    </row>
    <row r="1562" spans="2:8" hidden="1" x14ac:dyDescent="0.25">
      <c r="B1562" s="51" t="s">
        <v>3744</v>
      </c>
      <c r="C1562" s="52" t="s">
        <v>3745</v>
      </c>
      <c r="D1562" s="53"/>
      <c r="E1562" s="54"/>
      <c r="F1562" s="54"/>
      <c r="G1562" s="54"/>
      <c r="H1562" s="31">
        <f t="shared" si="24"/>
        <v>2</v>
      </c>
    </row>
    <row r="1563" spans="2:8" hidden="1" x14ac:dyDescent="0.25">
      <c r="B1563" s="51" t="s">
        <v>3746</v>
      </c>
      <c r="C1563" s="52" t="s">
        <v>3747</v>
      </c>
      <c r="D1563" s="53"/>
      <c r="E1563" s="54"/>
      <c r="F1563" s="54"/>
      <c r="G1563" s="54"/>
      <c r="H1563" s="31">
        <f t="shared" si="24"/>
        <v>5</v>
      </c>
    </row>
    <row r="1564" spans="2:8" hidden="1" x14ac:dyDescent="0.25">
      <c r="B1564" s="51" t="s">
        <v>3748</v>
      </c>
      <c r="C1564" s="52" t="s">
        <v>3749</v>
      </c>
      <c r="D1564" s="53" t="s">
        <v>38</v>
      </c>
      <c r="E1564" s="54">
        <v>7.18</v>
      </c>
      <c r="F1564" s="54">
        <v>14.61</v>
      </c>
      <c r="G1564" s="54">
        <v>21.79</v>
      </c>
      <c r="H1564" s="31">
        <f t="shared" si="24"/>
        <v>9</v>
      </c>
    </row>
    <row r="1565" spans="2:8" hidden="1" x14ac:dyDescent="0.25">
      <c r="B1565" s="51" t="s">
        <v>3750</v>
      </c>
      <c r="C1565" s="52" t="s">
        <v>3751</v>
      </c>
      <c r="D1565" s="53" t="s">
        <v>122</v>
      </c>
      <c r="E1565" s="54">
        <v>35.89</v>
      </c>
      <c r="F1565" s="54">
        <v>65.37</v>
      </c>
      <c r="G1565" s="54">
        <v>101.26</v>
      </c>
      <c r="H1565" s="31">
        <f t="shared" si="24"/>
        <v>9</v>
      </c>
    </row>
    <row r="1566" spans="2:8" hidden="1" x14ac:dyDescent="0.25">
      <c r="B1566" s="51" t="s">
        <v>3752</v>
      </c>
      <c r="C1566" s="52" t="s">
        <v>3753</v>
      </c>
      <c r="D1566" s="53" t="s">
        <v>38</v>
      </c>
      <c r="E1566" s="54">
        <v>7.82</v>
      </c>
      <c r="F1566" s="54">
        <v>14.61</v>
      </c>
      <c r="G1566" s="54">
        <v>22.43</v>
      </c>
      <c r="H1566" s="31">
        <f t="shared" si="24"/>
        <v>9</v>
      </c>
    </row>
    <row r="1567" spans="2:8" hidden="1" x14ac:dyDescent="0.25">
      <c r="B1567" s="51" t="s">
        <v>3754</v>
      </c>
      <c r="C1567" s="52" t="s">
        <v>3755</v>
      </c>
      <c r="D1567" s="53" t="s">
        <v>122</v>
      </c>
      <c r="E1567" s="54">
        <v>14.65</v>
      </c>
      <c r="F1567" s="54">
        <v>14.61</v>
      </c>
      <c r="G1567" s="54">
        <v>29.26</v>
      </c>
      <c r="H1567" s="31">
        <f t="shared" si="24"/>
        <v>9</v>
      </c>
    </row>
    <row r="1568" spans="2:8" hidden="1" x14ac:dyDescent="0.25">
      <c r="B1568" s="51" t="s">
        <v>3756</v>
      </c>
      <c r="C1568" s="52" t="s">
        <v>3757</v>
      </c>
      <c r="D1568" s="53" t="s">
        <v>122</v>
      </c>
      <c r="E1568" s="54">
        <v>9.3000000000000007</v>
      </c>
      <c r="F1568" s="54">
        <v>14.61</v>
      </c>
      <c r="G1568" s="54">
        <v>23.91</v>
      </c>
      <c r="H1568" s="31">
        <f t="shared" si="24"/>
        <v>9</v>
      </c>
    </row>
    <row r="1569" spans="2:8" hidden="1" x14ac:dyDescent="0.25">
      <c r="B1569" s="51" t="s">
        <v>3758</v>
      </c>
      <c r="C1569" s="52" t="s">
        <v>3759</v>
      </c>
      <c r="D1569" s="53"/>
      <c r="E1569" s="54"/>
      <c r="F1569" s="54"/>
      <c r="G1569" s="54"/>
      <c r="H1569" s="31">
        <f t="shared" si="24"/>
        <v>5</v>
      </c>
    </row>
    <row r="1570" spans="2:8" ht="30" hidden="1" x14ac:dyDescent="0.25">
      <c r="B1570" s="51" t="s">
        <v>3760</v>
      </c>
      <c r="C1570" s="52" t="s">
        <v>3761</v>
      </c>
      <c r="D1570" s="53" t="s">
        <v>38</v>
      </c>
      <c r="E1570" s="54">
        <v>8.67</v>
      </c>
      <c r="F1570" s="54">
        <v>12.35</v>
      </c>
      <c r="G1570" s="54">
        <v>21.02</v>
      </c>
      <c r="H1570" s="31">
        <f t="shared" si="24"/>
        <v>9</v>
      </c>
    </row>
    <row r="1571" spans="2:8" ht="30" hidden="1" x14ac:dyDescent="0.25">
      <c r="B1571" s="51" t="s">
        <v>3762</v>
      </c>
      <c r="C1571" s="52" t="s">
        <v>3763</v>
      </c>
      <c r="D1571" s="53" t="s">
        <v>38</v>
      </c>
      <c r="E1571" s="54">
        <v>13.64</v>
      </c>
      <c r="F1571" s="54">
        <v>12.35</v>
      </c>
      <c r="G1571" s="54">
        <v>25.99</v>
      </c>
      <c r="H1571" s="31">
        <f t="shared" si="24"/>
        <v>9</v>
      </c>
    </row>
    <row r="1572" spans="2:8" hidden="1" x14ac:dyDescent="0.25">
      <c r="B1572" s="51" t="s">
        <v>3764</v>
      </c>
      <c r="C1572" s="52" t="s">
        <v>3765</v>
      </c>
      <c r="D1572" s="53" t="s">
        <v>38</v>
      </c>
      <c r="E1572" s="54">
        <v>9.64</v>
      </c>
      <c r="F1572" s="54">
        <v>12.35</v>
      </c>
      <c r="G1572" s="54">
        <v>21.99</v>
      </c>
      <c r="H1572" s="31">
        <f t="shared" si="24"/>
        <v>9</v>
      </c>
    </row>
    <row r="1573" spans="2:8" ht="30" hidden="1" x14ac:dyDescent="0.25">
      <c r="B1573" s="51" t="s">
        <v>3766</v>
      </c>
      <c r="C1573" s="52" t="s">
        <v>3767</v>
      </c>
      <c r="D1573" s="53" t="s">
        <v>38</v>
      </c>
      <c r="E1573" s="54">
        <v>17.72</v>
      </c>
      <c r="F1573" s="54">
        <v>12.35</v>
      </c>
      <c r="G1573" s="54">
        <v>30.07</v>
      </c>
      <c r="H1573" s="31">
        <f t="shared" si="24"/>
        <v>9</v>
      </c>
    </row>
    <row r="1574" spans="2:8" hidden="1" x14ac:dyDescent="0.25">
      <c r="B1574" s="51" t="s">
        <v>3768</v>
      </c>
      <c r="C1574" s="52" t="s">
        <v>3769</v>
      </c>
      <c r="D1574" s="53"/>
      <c r="E1574" s="54"/>
      <c r="F1574" s="54"/>
      <c r="G1574" s="54"/>
      <c r="H1574" s="31">
        <f t="shared" si="24"/>
        <v>5</v>
      </c>
    </row>
    <row r="1575" spans="2:8" hidden="1" x14ac:dyDescent="0.25">
      <c r="B1575" s="51" t="s">
        <v>3770</v>
      </c>
      <c r="C1575" s="52" t="s">
        <v>3771</v>
      </c>
      <c r="D1575" s="53" t="s">
        <v>122</v>
      </c>
      <c r="E1575" s="54">
        <v>51.11</v>
      </c>
      <c r="F1575" s="54">
        <v>14.96</v>
      </c>
      <c r="G1575" s="54">
        <v>66.069999999999993</v>
      </c>
      <c r="H1575" s="31">
        <f t="shared" si="24"/>
        <v>9</v>
      </c>
    </row>
    <row r="1576" spans="2:8" hidden="1" x14ac:dyDescent="0.25">
      <c r="B1576" s="51" t="s">
        <v>3772</v>
      </c>
      <c r="C1576" s="52" t="s">
        <v>3773</v>
      </c>
      <c r="D1576" s="53"/>
      <c r="E1576" s="54"/>
      <c r="F1576" s="54"/>
      <c r="G1576" s="54"/>
      <c r="H1576" s="31">
        <f t="shared" si="24"/>
        <v>2</v>
      </c>
    </row>
    <row r="1577" spans="2:8" hidden="1" x14ac:dyDescent="0.25">
      <c r="B1577" s="51" t="s">
        <v>3774</v>
      </c>
      <c r="C1577" s="52" t="s">
        <v>3775</v>
      </c>
      <c r="D1577" s="53"/>
      <c r="E1577" s="54"/>
      <c r="F1577" s="54"/>
      <c r="G1577" s="54"/>
      <c r="H1577" s="31">
        <f t="shared" si="24"/>
        <v>5</v>
      </c>
    </row>
    <row r="1578" spans="2:8" ht="30" hidden="1" x14ac:dyDescent="0.25">
      <c r="B1578" s="51" t="s">
        <v>3776</v>
      </c>
      <c r="C1578" s="52" t="s">
        <v>3777</v>
      </c>
      <c r="D1578" s="53" t="s">
        <v>38</v>
      </c>
      <c r="E1578" s="54">
        <v>180.01</v>
      </c>
      <c r="F1578" s="54">
        <v>12.35</v>
      </c>
      <c r="G1578" s="54">
        <v>192.36</v>
      </c>
      <c r="H1578" s="31">
        <f t="shared" si="24"/>
        <v>9</v>
      </c>
    </row>
    <row r="1579" spans="2:8" ht="30" hidden="1" x14ac:dyDescent="0.25">
      <c r="B1579" s="51" t="s">
        <v>3778</v>
      </c>
      <c r="C1579" s="52" t="s">
        <v>3779</v>
      </c>
      <c r="D1579" s="53" t="s">
        <v>78</v>
      </c>
      <c r="E1579" s="54">
        <v>120.96</v>
      </c>
      <c r="F1579" s="54">
        <v>12.35</v>
      </c>
      <c r="G1579" s="54">
        <v>133.31</v>
      </c>
      <c r="H1579" s="31">
        <f t="shared" si="24"/>
        <v>9</v>
      </c>
    </row>
    <row r="1580" spans="2:8" ht="30" hidden="1" x14ac:dyDescent="0.25">
      <c r="B1580" s="51" t="s">
        <v>3780</v>
      </c>
      <c r="C1580" s="52" t="s">
        <v>3781</v>
      </c>
      <c r="D1580" s="53" t="s">
        <v>78</v>
      </c>
      <c r="E1580" s="54">
        <v>150.01</v>
      </c>
      <c r="F1580" s="54">
        <v>12.35</v>
      </c>
      <c r="G1580" s="54">
        <v>162.36000000000001</v>
      </c>
      <c r="H1580" s="31">
        <f t="shared" si="24"/>
        <v>9</v>
      </c>
    </row>
    <row r="1581" spans="2:8" ht="45" hidden="1" x14ac:dyDescent="0.25">
      <c r="B1581" s="51" t="s">
        <v>3782</v>
      </c>
      <c r="C1581" s="52" t="s">
        <v>3783</v>
      </c>
      <c r="D1581" s="53" t="s">
        <v>78</v>
      </c>
      <c r="E1581" s="54">
        <v>338.46</v>
      </c>
      <c r="F1581" s="54">
        <v>12.35</v>
      </c>
      <c r="G1581" s="54">
        <v>350.81</v>
      </c>
      <c r="H1581" s="31">
        <f t="shared" si="24"/>
        <v>9</v>
      </c>
    </row>
    <row r="1582" spans="2:8" ht="45" hidden="1" x14ac:dyDescent="0.25">
      <c r="B1582" s="51" t="s">
        <v>3784</v>
      </c>
      <c r="C1582" s="52" t="s">
        <v>3785</v>
      </c>
      <c r="D1582" s="53" t="s">
        <v>78</v>
      </c>
      <c r="E1582" s="54">
        <v>158.08000000000001</v>
      </c>
      <c r="F1582" s="54">
        <v>12.35</v>
      </c>
      <c r="G1582" s="54">
        <v>170.43</v>
      </c>
      <c r="H1582" s="31">
        <f t="shared" si="24"/>
        <v>9</v>
      </c>
    </row>
    <row r="1583" spans="2:8" ht="45" hidden="1" x14ac:dyDescent="0.25">
      <c r="B1583" s="51" t="s">
        <v>3786</v>
      </c>
      <c r="C1583" s="52" t="s">
        <v>3787</v>
      </c>
      <c r="D1583" s="53" t="s">
        <v>78</v>
      </c>
      <c r="E1583" s="54">
        <v>119.99</v>
      </c>
      <c r="F1583" s="54">
        <v>12.35</v>
      </c>
      <c r="G1583" s="54">
        <v>132.34</v>
      </c>
      <c r="H1583" s="31">
        <f t="shared" si="24"/>
        <v>9</v>
      </c>
    </row>
    <row r="1584" spans="2:8" ht="45" hidden="1" x14ac:dyDescent="0.25">
      <c r="B1584" s="51" t="s">
        <v>3788</v>
      </c>
      <c r="C1584" s="52" t="s">
        <v>3789</v>
      </c>
      <c r="D1584" s="53" t="s">
        <v>78</v>
      </c>
      <c r="E1584" s="54">
        <v>293.51</v>
      </c>
      <c r="F1584" s="54">
        <v>12.35</v>
      </c>
      <c r="G1584" s="54">
        <v>305.86</v>
      </c>
      <c r="H1584" s="31">
        <f t="shared" si="24"/>
        <v>9</v>
      </c>
    </row>
    <row r="1585" spans="2:8" ht="45" hidden="1" x14ac:dyDescent="0.25">
      <c r="B1585" s="51" t="s">
        <v>3790</v>
      </c>
      <c r="C1585" s="52" t="s">
        <v>3791</v>
      </c>
      <c r="D1585" s="53" t="s">
        <v>78</v>
      </c>
      <c r="E1585" s="54">
        <v>243.73</v>
      </c>
      <c r="F1585" s="54">
        <v>12.35</v>
      </c>
      <c r="G1585" s="54">
        <v>256.08</v>
      </c>
      <c r="H1585" s="31">
        <f t="shared" si="24"/>
        <v>9</v>
      </c>
    </row>
    <row r="1586" spans="2:8" ht="30" hidden="1" x14ac:dyDescent="0.25">
      <c r="B1586" s="51" t="s">
        <v>3792</v>
      </c>
      <c r="C1586" s="52" t="s">
        <v>3793</v>
      </c>
      <c r="D1586" s="53" t="s">
        <v>78</v>
      </c>
      <c r="E1586" s="54">
        <v>137.19</v>
      </c>
      <c r="F1586" s="54">
        <v>12.35</v>
      </c>
      <c r="G1586" s="54">
        <v>149.54</v>
      </c>
      <c r="H1586" s="31">
        <f t="shared" si="24"/>
        <v>9</v>
      </c>
    </row>
    <row r="1587" spans="2:8" ht="45" hidden="1" x14ac:dyDescent="0.25">
      <c r="B1587" s="51" t="s">
        <v>3794</v>
      </c>
      <c r="C1587" s="52" t="s">
        <v>3795</v>
      </c>
      <c r="D1587" s="53" t="s">
        <v>78</v>
      </c>
      <c r="E1587" s="54">
        <v>370.73</v>
      </c>
      <c r="F1587" s="54">
        <v>20.6</v>
      </c>
      <c r="G1587" s="54">
        <v>391.33</v>
      </c>
      <c r="H1587" s="31">
        <f t="shared" si="24"/>
        <v>9</v>
      </c>
    </row>
    <row r="1588" spans="2:8" hidden="1" x14ac:dyDescent="0.25">
      <c r="B1588" s="51" t="s">
        <v>3796</v>
      </c>
      <c r="C1588" s="52" t="s">
        <v>3797</v>
      </c>
      <c r="D1588" s="53"/>
      <c r="E1588" s="54"/>
      <c r="F1588" s="54"/>
      <c r="G1588" s="54"/>
      <c r="H1588" s="31">
        <f t="shared" si="24"/>
        <v>5</v>
      </c>
    </row>
    <row r="1589" spans="2:8" ht="45" hidden="1" x14ac:dyDescent="0.25">
      <c r="B1589" s="51" t="s">
        <v>3798</v>
      </c>
      <c r="C1589" s="52" t="s">
        <v>3799</v>
      </c>
      <c r="D1589" s="53" t="s">
        <v>78</v>
      </c>
      <c r="E1589" s="54">
        <v>2879.81</v>
      </c>
      <c r="F1589" s="54">
        <v>64.22</v>
      </c>
      <c r="G1589" s="54">
        <v>2944.03</v>
      </c>
      <c r="H1589" s="31">
        <f t="shared" si="24"/>
        <v>9</v>
      </c>
    </row>
    <row r="1590" spans="2:8" ht="45" hidden="1" x14ac:dyDescent="0.25">
      <c r="B1590" s="51" t="s">
        <v>3800</v>
      </c>
      <c r="C1590" s="52" t="s">
        <v>3801</v>
      </c>
      <c r="D1590" s="53" t="s">
        <v>78</v>
      </c>
      <c r="E1590" s="54">
        <v>3633.85</v>
      </c>
      <c r="F1590" s="54">
        <v>64.22</v>
      </c>
      <c r="G1590" s="54">
        <v>3698.07</v>
      </c>
      <c r="H1590" s="31">
        <f t="shared" si="24"/>
        <v>9</v>
      </c>
    </row>
    <row r="1591" spans="2:8" hidden="1" x14ac:dyDescent="0.25">
      <c r="B1591" s="51" t="s">
        <v>3802</v>
      </c>
      <c r="C1591" s="52" t="s">
        <v>3803</v>
      </c>
      <c r="D1591" s="53"/>
      <c r="E1591" s="54"/>
      <c r="F1591" s="54"/>
      <c r="G1591" s="54"/>
      <c r="H1591" s="31">
        <f t="shared" si="24"/>
        <v>5</v>
      </c>
    </row>
    <row r="1592" spans="2:8" ht="45" hidden="1" x14ac:dyDescent="0.25">
      <c r="B1592" s="51" t="s">
        <v>3804</v>
      </c>
      <c r="C1592" s="52" t="s">
        <v>3805</v>
      </c>
      <c r="D1592" s="53" t="s">
        <v>9</v>
      </c>
      <c r="E1592" s="54">
        <v>392.89</v>
      </c>
      <c r="F1592" s="54">
        <v>22.64</v>
      </c>
      <c r="G1592" s="54">
        <v>415.53</v>
      </c>
      <c r="H1592" s="31">
        <f t="shared" si="24"/>
        <v>9</v>
      </c>
    </row>
    <row r="1593" spans="2:8" ht="30" hidden="1" x14ac:dyDescent="0.25">
      <c r="B1593" s="51" t="s">
        <v>3806</v>
      </c>
      <c r="C1593" s="52" t="s">
        <v>3807</v>
      </c>
      <c r="D1593" s="53" t="s">
        <v>9</v>
      </c>
      <c r="E1593" s="54">
        <v>186.75</v>
      </c>
      <c r="F1593" s="54">
        <v>9.4700000000000006</v>
      </c>
      <c r="G1593" s="54">
        <v>196.22</v>
      </c>
      <c r="H1593" s="31">
        <f t="shared" si="24"/>
        <v>9</v>
      </c>
    </row>
    <row r="1594" spans="2:8" ht="30" hidden="1" x14ac:dyDescent="0.25">
      <c r="B1594" s="51" t="s">
        <v>3808</v>
      </c>
      <c r="C1594" s="52" t="s">
        <v>3809</v>
      </c>
      <c r="D1594" s="53" t="s">
        <v>9</v>
      </c>
      <c r="E1594" s="54">
        <v>103.56</v>
      </c>
      <c r="F1594" s="54">
        <v>26.57</v>
      </c>
      <c r="G1594" s="54">
        <v>130.13</v>
      </c>
      <c r="H1594" s="31">
        <f t="shared" si="24"/>
        <v>9</v>
      </c>
    </row>
    <row r="1595" spans="2:8" ht="30" hidden="1" x14ac:dyDescent="0.25">
      <c r="B1595" s="51" t="s">
        <v>3810</v>
      </c>
      <c r="C1595" s="52" t="s">
        <v>3811</v>
      </c>
      <c r="D1595" s="53" t="s">
        <v>9</v>
      </c>
      <c r="E1595" s="54">
        <v>139.79</v>
      </c>
      <c r="F1595" s="54">
        <v>26.57</v>
      </c>
      <c r="G1595" s="54">
        <v>166.36</v>
      </c>
      <c r="H1595" s="31">
        <f t="shared" si="24"/>
        <v>9</v>
      </c>
    </row>
    <row r="1596" spans="2:8" ht="30" hidden="1" x14ac:dyDescent="0.25">
      <c r="B1596" s="51" t="s">
        <v>3812</v>
      </c>
      <c r="C1596" s="52" t="s">
        <v>3813</v>
      </c>
      <c r="D1596" s="53" t="s">
        <v>78</v>
      </c>
      <c r="E1596" s="54">
        <v>4.4400000000000004</v>
      </c>
      <c r="F1596" s="54">
        <v>1.44</v>
      </c>
      <c r="G1596" s="54">
        <v>5.88</v>
      </c>
      <c r="H1596" s="31">
        <f t="shared" si="24"/>
        <v>9</v>
      </c>
    </row>
    <row r="1597" spans="2:8" ht="30" hidden="1" x14ac:dyDescent="0.25">
      <c r="B1597" s="51" t="s">
        <v>3814</v>
      </c>
      <c r="C1597" s="52" t="s">
        <v>3815</v>
      </c>
      <c r="D1597" s="53" t="s">
        <v>38</v>
      </c>
      <c r="E1597" s="54">
        <v>464.32</v>
      </c>
      <c r="F1597" s="54"/>
      <c r="G1597" s="54">
        <v>464.32</v>
      </c>
      <c r="H1597" s="31">
        <f t="shared" si="24"/>
        <v>9</v>
      </c>
    </row>
    <row r="1598" spans="2:8" ht="30" hidden="1" x14ac:dyDescent="0.25">
      <c r="B1598" s="51" t="s">
        <v>3816</v>
      </c>
      <c r="C1598" s="52" t="s">
        <v>3817</v>
      </c>
      <c r="D1598" s="53" t="s">
        <v>9</v>
      </c>
      <c r="E1598" s="54">
        <v>6.39</v>
      </c>
      <c r="F1598" s="54">
        <v>9.36</v>
      </c>
      <c r="G1598" s="54">
        <v>15.75</v>
      </c>
      <c r="H1598" s="31">
        <f t="shared" si="24"/>
        <v>9</v>
      </c>
    </row>
    <row r="1599" spans="2:8" ht="30" hidden="1" x14ac:dyDescent="0.25">
      <c r="B1599" s="51" t="s">
        <v>3818</v>
      </c>
      <c r="C1599" s="52" t="s">
        <v>3819</v>
      </c>
      <c r="D1599" s="53" t="s">
        <v>78</v>
      </c>
      <c r="E1599" s="54">
        <v>0.57999999999999996</v>
      </c>
      <c r="F1599" s="54">
        <v>15.07</v>
      </c>
      <c r="G1599" s="54">
        <v>15.65</v>
      </c>
      <c r="H1599" s="31">
        <f t="shared" si="24"/>
        <v>9</v>
      </c>
    </row>
    <row r="1600" spans="2:8" ht="30" hidden="1" x14ac:dyDescent="0.25">
      <c r="B1600" s="51" t="s">
        <v>509</v>
      </c>
      <c r="C1600" s="52" t="s">
        <v>3820</v>
      </c>
      <c r="D1600" s="53" t="s">
        <v>9</v>
      </c>
      <c r="E1600" s="54">
        <v>115.74</v>
      </c>
      <c r="F1600" s="54">
        <v>14.67</v>
      </c>
      <c r="G1600" s="54">
        <v>130.41</v>
      </c>
      <c r="H1600" s="31">
        <f t="shared" si="24"/>
        <v>9</v>
      </c>
    </row>
    <row r="1601" spans="2:8" hidden="1" x14ac:dyDescent="0.25">
      <c r="B1601" s="51" t="s">
        <v>3821</v>
      </c>
      <c r="C1601" s="52" t="s">
        <v>3822</v>
      </c>
      <c r="D1601" s="53"/>
      <c r="E1601" s="54"/>
      <c r="F1601" s="54"/>
      <c r="G1601" s="54"/>
      <c r="H1601" s="31">
        <f t="shared" si="24"/>
        <v>5</v>
      </c>
    </row>
    <row r="1602" spans="2:8" ht="30" x14ac:dyDescent="0.25">
      <c r="B1602" s="51" t="s">
        <v>3823</v>
      </c>
      <c r="C1602" s="52" t="s">
        <v>3824</v>
      </c>
      <c r="D1602" s="53" t="s">
        <v>78</v>
      </c>
      <c r="E1602" s="54">
        <v>10.73</v>
      </c>
      <c r="F1602" s="54">
        <v>1.44</v>
      </c>
      <c r="G1602" s="54">
        <v>12.17</v>
      </c>
      <c r="H1602" s="31">
        <f t="shared" si="24"/>
        <v>9</v>
      </c>
    </row>
    <row r="1603" spans="2:8" ht="30" x14ac:dyDescent="0.25">
      <c r="B1603" s="51" t="s">
        <v>3825</v>
      </c>
      <c r="C1603" s="52" t="s">
        <v>3826</v>
      </c>
      <c r="D1603" s="53" t="s">
        <v>78</v>
      </c>
      <c r="E1603" s="54">
        <v>10.72</v>
      </c>
      <c r="F1603" s="54">
        <v>1.44</v>
      </c>
      <c r="G1603" s="54">
        <v>12.16</v>
      </c>
      <c r="H1603" s="31">
        <f t="shared" si="24"/>
        <v>9</v>
      </c>
    </row>
    <row r="1604" spans="2:8" ht="30" hidden="1" x14ac:dyDescent="0.25">
      <c r="B1604" s="51" t="s">
        <v>3827</v>
      </c>
      <c r="C1604" s="52" t="s">
        <v>3828</v>
      </c>
      <c r="D1604" s="53" t="s">
        <v>38</v>
      </c>
      <c r="E1604" s="54">
        <v>42.12</v>
      </c>
      <c r="F1604" s="54">
        <v>22.83</v>
      </c>
      <c r="G1604" s="54">
        <v>64.95</v>
      </c>
      <c r="H1604" s="31">
        <f t="shared" si="24"/>
        <v>9</v>
      </c>
    </row>
    <row r="1605" spans="2:8" ht="30" hidden="1" x14ac:dyDescent="0.25">
      <c r="B1605" s="51" t="s">
        <v>3829</v>
      </c>
      <c r="C1605" s="52" t="s">
        <v>3830</v>
      </c>
      <c r="D1605" s="53" t="s">
        <v>532</v>
      </c>
      <c r="E1605" s="54">
        <v>254.93</v>
      </c>
      <c r="F1605" s="54">
        <v>22.83</v>
      </c>
      <c r="G1605" s="54">
        <v>277.76</v>
      </c>
      <c r="H1605" s="31">
        <f t="shared" si="24"/>
        <v>9</v>
      </c>
    </row>
    <row r="1606" spans="2:8" ht="45" hidden="1" x14ac:dyDescent="0.25">
      <c r="B1606" s="51" t="s">
        <v>3831</v>
      </c>
      <c r="C1606" s="52" t="s">
        <v>3832</v>
      </c>
      <c r="D1606" s="53" t="s">
        <v>532</v>
      </c>
      <c r="E1606" s="54">
        <v>657.45</v>
      </c>
      <c r="F1606" s="54">
        <v>22.83</v>
      </c>
      <c r="G1606" s="54">
        <v>680.28</v>
      </c>
      <c r="H1606" s="31">
        <f t="shared" si="24"/>
        <v>9</v>
      </c>
    </row>
    <row r="1607" spans="2:8" ht="30" hidden="1" x14ac:dyDescent="0.25">
      <c r="B1607" s="51" t="s">
        <v>3833</v>
      </c>
      <c r="C1607" s="52" t="s">
        <v>3834</v>
      </c>
      <c r="D1607" s="53" t="s">
        <v>78</v>
      </c>
      <c r="E1607" s="54">
        <v>30.5</v>
      </c>
      <c r="F1607" s="54">
        <v>3.71</v>
      </c>
      <c r="G1607" s="54">
        <v>34.21</v>
      </c>
      <c r="H1607" s="31">
        <f t="shared" si="24"/>
        <v>9</v>
      </c>
    </row>
    <row r="1608" spans="2:8" ht="30" hidden="1" x14ac:dyDescent="0.25">
      <c r="B1608" s="51" t="s">
        <v>3835</v>
      </c>
      <c r="C1608" s="52" t="s">
        <v>3836</v>
      </c>
      <c r="D1608" s="53" t="s">
        <v>78</v>
      </c>
      <c r="E1608" s="54">
        <v>834.88</v>
      </c>
      <c r="F1608" s="54">
        <v>4.6399999999999997</v>
      </c>
      <c r="G1608" s="54">
        <v>839.52</v>
      </c>
      <c r="H1608" s="31">
        <f t="shared" si="24"/>
        <v>9</v>
      </c>
    </row>
    <row r="1609" spans="2:8" hidden="1" x14ac:dyDescent="0.25">
      <c r="B1609" s="51" t="s">
        <v>3837</v>
      </c>
      <c r="C1609" s="52" t="s">
        <v>3838</v>
      </c>
      <c r="D1609" s="53" t="s">
        <v>78</v>
      </c>
      <c r="E1609" s="54">
        <v>144.09</v>
      </c>
      <c r="F1609" s="54">
        <v>79.89</v>
      </c>
      <c r="G1609" s="54">
        <v>223.98</v>
      </c>
      <c r="H1609" s="31">
        <f t="shared" si="24"/>
        <v>9</v>
      </c>
    </row>
    <row r="1610" spans="2:8" ht="30" hidden="1" x14ac:dyDescent="0.25">
      <c r="B1610" s="51" t="s">
        <v>3839</v>
      </c>
      <c r="C1610" s="52" t="s">
        <v>3840</v>
      </c>
      <c r="D1610" s="53" t="s">
        <v>78</v>
      </c>
      <c r="E1610" s="54">
        <v>298.45999999999998</v>
      </c>
      <c r="F1610" s="54">
        <v>182.6</v>
      </c>
      <c r="G1610" s="54">
        <v>481.06</v>
      </c>
      <c r="H1610" s="31">
        <f t="shared" ref="H1610:H1673" si="25">LEN(B1610)</f>
        <v>9</v>
      </c>
    </row>
    <row r="1611" spans="2:8" ht="30" hidden="1" x14ac:dyDescent="0.25">
      <c r="B1611" s="51" t="s">
        <v>3841</v>
      </c>
      <c r="C1611" s="52" t="s">
        <v>3842</v>
      </c>
      <c r="D1611" s="53" t="s">
        <v>78</v>
      </c>
      <c r="E1611" s="54">
        <v>202.7</v>
      </c>
      <c r="F1611" s="54">
        <v>20.6</v>
      </c>
      <c r="G1611" s="54">
        <v>223.3</v>
      </c>
      <c r="H1611" s="31">
        <f t="shared" si="25"/>
        <v>9</v>
      </c>
    </row>
    <row r="1612" spans="2:8" ht="30" hidden="1" x14ac:dyDescent="0.25">
      <c r="B1612" s="51" t="s">
        <v>3843</v>
      </c>
      <c r="C1612" s="52" t="s">
        <v>3844</v>
      </c>
      <c r="D1612" s="53" t="s">
        <v>78</v>
      </c>
      <c r="E1612" s="54">
        <v>23.88</v>
      </c>
      <c r="F1612" s="54">
        <v>3.71</v>
      </c>
      <c r="G1612" s="54">
        <v>27.59</v>
      </c>
      <c r="H1612" s="31">
        <f t="shared" si="25"/>
        <v>9</v>
      </c>
    </row>
    <row r="1613" spans="2:8" hidden="1" x14ac:dyDescent="0.25">
      <c r="B1613" s="51" t="s">
        <v>3845</v>
      </c>
      <c r="C1613" s="52" t="s">
        <v>3846</v>
      </c>
      <c r="D1613" s="53"/>
      <c r="E1613" s="54"/>
      <c r="F1613" s="54"/>
      <c r="G1613" s="54"/>
      <c r="H1613" s="31">
        <f t="shared" si="25"/>
        <v>5</v>
      </c>
    </row>
    <row r="1614" spans="2:8" ht="30" hidden="1" x14ac:dyDescent="0.25">
      <c r="B1614" s="51" t="s">
        <v>3847</v>
      </c>
      <c r="C1614" s="52" t="s">
        <v>3848</v>
      </c>
      <c r="D1614" s="53" t="s">
        <v>78</v>
      </c>
      <c r="E1614" s="54">
        <v>715.23</v>
      </c>
      <c r="F1614" s="54">
        <v>4.6399999999999997</v>
      </c>
      <c r="G1614" s="54">
        <v>719.87</v>
      </c>
      <c r="H1614" s="31">
        <f t="shared" si="25"/>
        <v>9</v>
      </c>
    </row>
    <row r="1615" spans="2:8" ht="30" hidden="1" x14ac:dyDescent="0.25">
      <c r="B1615" s="51" t="s">
        <v>3849</v>
      </c>
      <c r="C1615" s="52" t="s">
        <v>3850</v>
      </c>
      <c r="D1615" s="53" t="s">
        <v>78</v>
      </c>
      <c r="E1615" s="54">
        <v>1731.19</v>
      </c>
      <c r="F1615" s="54">
        <v>64.22</v>
      </c>
      <c r="G1615" s="54">
        <v>1795.41</v>
      </c>
      <c r="H1615" s="31">
        <f t="shared" si="25"/>
        <v>9</v>
      </c>
    </row>
    <row r="1616" spans="2:8" ht="30" hidden="1" x14ac:dyDescent="0.25">
      <c r="B1616" s="51" t="s">
        <v>3851</v>
      </c>
      <c r="C1616" s="52" t="s">
        <v>3852</v>
      </c>
      <c r="D1616" s="53" t="s">
        <v>78</v>
      </c>
      <c r="E1616" s="54">
        <v>2567.42</v>
      </c>
      <c r="F1616" s="54">
        <v>334.95</v>
      </c>
      <c r="G1616" s="54">
        <v>2902.37</v>
      </c>
      <c r="H1616" s="31">
        <f t="shared" si="25"/>
        <v>9</v>
      </c>
    </row>
    <row r="1617" spans="2:8" ht="30" hidden="1" x14ac:dyDescent="0.25">
      <c r="B1617" s="51" t="s">
        <v>608</v>
      </c>
      <c r="C1617" s="52" t="s">
        <v>3853</v>
      </c>
      <c r="D1617" s="53" t="s">
        <v>78</v>
      </c>
      <c r="E1617" s="54">
        <v>1028.71</v>
      </c>
      <c r="F1617" s="54">
        <v>54.94</v>
      </c>
      <c r="G1617" s="54">
        <v>1083.6500000000001</v>
      </c>
      <c r="H1617" s="31">
        <f t="shared" si="25"/>
        <v>9</v>
      </c>
    </row>
    <row r="1618" spans="2:8" hidden="1" x14ac:dyDescent="0.25">
      <c r="B1618" s="51" t="s">
        <v>3854</v>
      </c>
      <c r="C1618" s="52" t="s">
        <v>3855</v>
      </c>
      <c r="D1618" s="53"/>
      <c r="E1618" s="54"/>
      <c r="F1618" s="54"/>
      <c r="G1618" s="54"/>
      <c r="H1618" s="31">
        <f t="shared" si="25"/>
        <v>5</v>
      </c>
    </row>
    <row r="1619" spans="2:8" ht="45" hidden="1" x14ac:dyDescent="0.25">
      <c r="B1619" s="51" t="s">
        <v>3856</v>
      </c>
      <c r="C1619" s="52" t="s">
        <v>3857</v>
      </c>
      <c r="D1619" s="53" t="s">
        <v>532</v>
      </c>
      <c r="E1619" s="54">
        <v>134808.06</v>
      </c>
      <c r="F1619" s="54"/>
      <c r="G1619" s="54">
        <v>134808.06</v>
      </c>
      <c r="H1619" s="31">
        <f t="shared" si="25"/>
        <v>9</v>
      </c>
    </row>
    <row r="1620" spans="2:8" ht="45" hidden="1" x14ac:dyDescent="0.25">
      <c r="B1620" s="51" t="s">
        <v>3858</v>
      </c>
      <c r="C1620" s="52" t="s">
        <v>3859</v>
      </c>
      <c r="D1620" s="53" t="s">
        <v>532</v>
      </c>
      <c r="E1620" s="54">
        <v>124112.72</v>
      </c>
      <c r="F1620" s="54"/>
      <c r="G1620" s="54">
        <v>124112.72</v>
      </c>
      <c r="H1620" s="31">
        <f t="shared" si="25"/>
        <v>9</v>
      </c>
    </row>
    <row r="1621" spans="2:8" ht="30" hidden="1" x14ac:dyDescent="0.25">
      <c r="B1621" s="51" t="s">
        <v>3860</v>
      </c>
      <c r="C1621" s="52" t="s">
        <v>3861</v>
      </c>
      <c r="D1621" s="53" t="s">
        <v>532</v>
      </c>
      <c r="E1621" s="54">
        <v>28732.09</v>
      </c>
      <c r="F1621" s="54"/>
      <c r="G1621" s="54">
        <v>28732.09</v>
      </c>
      <c r="H1621" s="31">
        <f t="shared" si="25"/>
        <v>9</v>
      </c>
    </row>
    <row r="1622" spans="2:8" ht="45" hidden="1" x14ac:dyDescent="0.25">
      <c r="B1622" s="51" t="s">
        <v>3862</v>
      </c>
      <c r="C1622" s="52" t="s">
        <v>3863</v>
      </c>
      <c r="D1622" s="53" t="s">
        <v>532</v>
      </c>
      <c r="E1622" s="54">
        <v>29434.41</v>
      </c>
      <c r="F1622" s="54"/>
      <c r="G1622" s="54">
        <v>29434.41</v>
      </c>
      <c r="H1622" s="31">
        <f t="shared" si="25"/>
        <v>9</v>
      </c>
    </row>
    <row r="1623" spans="2:8" hidden="1" x14ac:dyDescent="0.25">
      <c r="B1623" s="51" t="s">
        <v>3864</v>
      </c>
      <c r="C1623" s="52" t="s">
        <v>3865</v>
      </c>
      <c r="D1623" s="53"/>
      <c r="E1623" s="54"/>
      <c r="F1623" s="54"/>
      <c r="G1623" s="54"/>
      <c r="H1623" s="31">
        <f t="shared" si="25"/>
        <v>2</v>
      </c>
    </row>
    <row r="1624" spans="2:8" hidden="1" x14ac:dyDescent="0.25">
      <c r="B1624" s="51" t="s">
        <v>3866</v>
      </c>
      <c r="C1624" s="52" t="s">
        <v>3867</v>
      </c>
      <c r="D1624" s="53"/>
      <c r="E1624" s="54"/>
      <c r="F1624" s="54"/>
      <c r="G1624" s="54"/>
      <c r="H1624" s="31">
        <f t="shared" si="25"/>
        <v>5</v>
      </c>
    </row>
    <row r="1625" spans="2:8" hidden="1" x14ac:dyDescent="0.25">
      <c r="B1625" s="51" t="s">
        <v>3868</v>
      </c>
      <c r="C1625" s="52" t="s">
        <v>3869</v>
      </c>
      <c r="D1625" s="53" t="s">
        <v>9</v>
      </c>
      <c r="E1625" s="54">
        <v>16.5</v>
      </c>
      <c r="F1625" s="54">
        <v>3.71</v>
      </c>
      <c r="G1625" s="54">
        <v>20.21</v>
      </c>
      <c r="H1625" s="31">
        <f t="shared" si="25"/>
        <v>9</v>
      </c>
    </row>
    <row r="1626" spans="2:8" hidden="1" x14ac:dyDescent="0.25">
      <c r="B1626" s="51" t="s">
        <v>3870</v>
      </c>
      <c r="C1626" s="52" t="s">
        <v>3871</v>
      </c>
      <c r="D1626" s="53" t="s">
        <v>9</v>
      </c>
      <c r="E1626" s="54">
        <v>30.07</v>
      </c>
      <c r="F1626" s="54">
        <v>3.71</v>
      </c>
      <c r="G1626" s="54">
        <v>33.78</v>
      </c>
      <c r="H1626" s="31">
        <f t="shared" si="25"/>
        <v>9</v>
      </c>
    </row>
    <row r="1627" spans="2:8" hidden="1" x14ac:dyDescent="0.25">
      <c r="B1627" s="51" t="s">
        <v>3872</v>
      </c>
      <c r="C1627" s="52" t="s">
        <v>3873</v>
      </c>
      <c r="D1627" s="53" t="s">
        <v>21</v>
      </c>
      <c r="E1627" s="54">
        <v>616</v>
      </c>
      <c r="F1627" s="54">
        <v>52</v>
      </c>
      <c r="G1627" s="54">
        <v>668</v>
      </c>
      <c r="H1627" s="31">
        <f t="shared" si="25"/>
        <v>9</v>
      </c>
    </row>
    <row r="1628" spans="2:8" ht="30" hidden="1" x14ac:dyDescent="0.25">
      <c r="B1628" s="51" t="s">
        <v>3874</v>
      </c>
      <c r="C1628" s="52" t="s">
        <v>3875</v>
      </c>
      <c r="D1628" s="53" t="s">
        <v>9</v>
      </c>
      <c r="E1628" s="54">
        <v>172.86</v>
      </c>
      <c r="F1628" s="54">
        <v>6.83</v>
      </c>
      <c r="G1628" s="54">
        <v>179.69</v>
      </c>
      <c r="H1628" s="31">
        <f t="shared" si="25"/>
        <v>9</v>
      </c>
    </row>
    <row r="1629" spans="2:8" ht="45" hidden="1" x14ac:dyDescent="0.25">
      <c r="B1629" s="51" t="s">
        <v>3876</v>
      </c>
      <c r="C1629" s="52" t="s">
        <v>3877</v>
      </c>
      <c r="D1629" s="53" t="s">
        <v>9</v>
      </c>
      <c r="E1629" s="54">
        <v>18.77</v>
      </c>
      <c r="F1629" s="54">
        <v>10.09</v>
      </c>
      <c r="G1629" s="54">
        <v>28.86</v>
      </c>
      <c r="H1629" s="31">
        <f t="shared" si="25"/>
        <v>9</v>
      </c>
    </row>
    <row r="1630" spans="2:8" ht="30" hidden="1" x14ac:dyDescent="0.25">
      <c r="B1630" s="51" t="s">
        <v>3878</v>
      </c>
      <c r="C1630" s="52" t="s">
        <v>3879</v>
      </c>
      <c r="D1630" s="53" t="s">
        <v>9</v>
      </c>
      <c r="E1630" s="54">
        <v>81.150000000000006</v>
      </c>
      <c r="F1630" s="54"/>
      <c r="G1630" s="54">
        <v>81.150000000000006</v>
      </c>
      <c r="H1630" s="31">
        <f t="shared" si="25"/>
        <v>9</v>
      </c>
    </row>
    <row r="1631" spans="2:8" hidden="1" x14ac:dyDescent="0.25">
      <c r="B1631" s="51" t="s">
        <v>3880</v>
      </c>
      <c r="C1631" s="52" t="s">
        <v>3881</v>
      </c>
      <c r="D1631" s="53" t="s">
        <v>9</v>
      </c>
      <c r="E1631" s="54">
        <v>43.23</v>
      </c>
      <c r="F1631" s="54">
        <v>31.96</v>
      </c>
      <c r="G1631" s="54">
        <v>75.19</v>
      </c>
      <c r="H1631" s="31">
        <f t="shared" si="25"/>
        <v>9</v>
      </c>
    </row>
    <row r="1632" spans="2:8" ht="30" hidden="1" x14ac:dyDescent="0.25">
      <c r="B1632" s="51" t="s">
        <v>3882</v>
      </c>
      <c r="C1632" s="52" t="s">
        <v>3883</v>
      </c>
      <c r="D1632" s="53" t="s">
        <v>9</v>
      </c>
      <c r="E1632" s="54">
        <v>1372.84</v>
      </c>
      <c r="F1632" s="54"/>
      <c r="G1632" s="54">
        <v>1372.84</v>
      </c>
      <c r="H1632" s="31">
        <f t="shared" si="25"/>
        <v>9</v>
      </c>
    </row>
    <row r="1633" spans="2:8" ht="30" hidden="1" x14ac:dyDescent="0.25">
      <c r="B1633" s="51" t="s">
        <v>3884</v>
      </c>
      <c r="C1633" s="52" t="s">
        <v>3885</v>
      </c>
      <c r="D1633" s="53" t="s">
        <v>9</v>
      </c>
      <c r="E1633" s="54">
        <v>83.67</v>
      </c>
      <c r="F1633" s="54">
        <v>27.39</v>
      </c>
      <c r="G1633" s="54">
        <v>111.06</v>
      </c>
      <c r="H1633" s="31">
        <f t="shared" si="25"/>
        <v>9</v>
      </c>
    </row>
    <row r="1634" spans="2:8" ht="45" hidden="1" x14ac:dyDescent="0.25">
      <c r="B1634" s="51" t="s">
        <v>3886</v>
      </c>
      <c r="C1634" s="52" t="s">
        <v>3887</v>
      </c>
      <c r="D1634" s="53" t="s">
        <v>9</v>
      </c>
      <c r="E1634" s="54">
        <v>545.62</v>
      </c>
      <c r="F1634" s="54"/>
      <c r="G1634" s="54">
        <v>545.62</v>
      </c>
      <c r="H1634" s="31">
        <f t="shared" si="25"/>
        <v>9</v>
      </c>
    </row>
    <row r="1635" spans="2:8" hidden="1" x14ac:dyDescent="0.25">
      <c r="B1635" s="51" t="s">
        <v>3888</v>
      </c>
      <c r="C1635" s="52" t="s">
        <v>3889</v>
      </c>
      <c r="D1635" s="53"/>
      <c r="E1635" s="54"/>
      <c r="F1635" s="54"/>
      <c r="G1635" s="54"/>
      <c r="H1635" s="31">
        <f t="shared" si="25"/>
        <v>5</v>
      </c>
    </row>
    <row r="1636" spans="2:8" hidden="1" x14ac:dyDescent="0.25">
      <c r="B1636" s="51" t="s">
        <v>3890</v>
      </c>
      <c r="C1636" s="52" t="s">
        <v>3891</v>
      </c>
      <c r="D1636" s="53" t="s">
        <v>38</v>
      </c>
      <c r="E1636" s="54">
        <v>1.38</v>
      </c>
      <c r="F1636" s="54">
        <v>6.77</v>
      </c>
      <c r="G1636" s="54">
        <v>8.15</v>
      </c>
      <c r="H1636" s="31">
        <f t="shared" si="25"/>
        <v>9</v>
      </c>
    </row>
    <row r="1637" spans="2:8" hidden="1" x14ac:dyDescent="0.25">
      <c r="B1637" s="51" t="s">
        <v>3892</v>
      </c>
      <c r="C1637" s="52" t="s">
        <v>3893</v>
      </c>
      <c r="D1637" s="53" t="s">
        <v>38</v>
      </c>
      <c r="E1637" s="54">
        <v>78.459999999999994</v>
      </c>
      <c r="F1637" s="54">
        <v>6.77</v>
      </c>
      <c r="G1637" s="54">
        <v>85.23</v>
      </c>
      <c r="H1637" s="31">
        <f t="shared" si="25"/>
        <v>9</v>
      </c>
    </row>
    <row r="1638" spans="2:8" ht="30" hidden="1" x14ac:dyDescent="0.25">
      <c r="B1638" s="51" t="s">
        <v>3894</v>
      </c>
      <c r="C1638" s="52" t="s">
        <v>3895</v>
      </c>
      <c r="D1638" s="53" t="s">
        <v>38</v>
      </c>
      <c r="E1638" s="54">
        <v>9.02</v>
      </c>
      <c r="F1638" s="54">
        <v>2.83</v>
      </c>
      <c r="G1638" s="54">
        <v>11.85</v>
      </c>
      <c r="H1638" s="31">
        <f t="shared" si="25"/>
        <v>9</v>
      </c>
    </row>
    <row r="1639" spans="2:8" hidden="1" x14ac:dyDescent="0.25">
      <c r="B1639" s="51" t="s">
        <v>3896</v>
      </c>
      <c r="C1639" s="52" t="s">
        <v>3897</v>
      </c>
      <c r="D1639" s="53" t="s">
        <v>3898</v>
      </c>
      <c r="E1639" s="54">
        <v>0.15</v>
      </c>
      <c r="F1639" s="54">
        <v>0.06</v>
      </c>
      <c r="G1639" s="54">
        <v>0.21</v>
      </c>
      <c r="H1639" s="31">
        <f t="shared" si="25"/>
        <v>9</v>
      </c>
    </row>
    <row r="1640" spans="2:8" hidden="1" x14ac:dyDescent="0.25">
      <c r="B1640" s="51" t="s">
        <v>3899</v>
      </c>
      <c r="C1640" s="52" t="s">
        <v>3900</v>
      </c>
      <c r="D1640" s="53" t="s">
        <v>38</v>
      </c>
      <c r="E1640" s="54">
        <v>6.87</v>
      </c>
      <c r="F1640" s="54">
        <v>4.5199999999999996</v>
      </c>
      <c r="G1640" s="54">
        <v>11.39</v>
      </c>
      <c r="H1640" s="31">
        <f t="shared" si="25"/>
        <v>9</v>
      </c>
    </row>
    <row r="1641" spans="2:8" hidden="1" x14ac:dyDescent="0.25">
      <c r="B1641" s="51" t="s">
        <v>3901</v>
      </c>
      <c r="C1641" s="52" t="s">
        <v>3902</v>
      </c>
      <c r="D1641" s="53" t="s">
        <v>3898</v>
      </c>
      <c r="E1641" s="54">
        <v>0.19</v>
      </c>
      <c r="F1641" s="54">
        <v>0.11</v>
      </c>
      <c r="G1641" s="54">
        <v>0.3</v>
      </c>
      <c r="H1641" s="31">
        <f t="shared" si="25"/>
        <v>9</v>
      </c>
    </row>
    <row r="1642" spans="2:8" ht="30" hidden="1" x14ac:dyDescent="0.25">
      <c r="B1642" s="51" t="s">
        <v>3903</v>
      </c>
      <c r="C1642" s="52" t="s">
        <v>3904</v>
      </c>
      <c r="D1642" s="53" t="s">
        <v>38</v>
      </c>
      <c r="E1642" s="54">
        <v>7.56</v>
      </c>
      <c r="F1642" s="54">
        <v>0.08</v>
      </c>
      <c r="G1642" s="54">
        <v>7.64</v>
      </c>
      <c r="H1642" s="31">
        <f t="shared" si="25"/>
        <v>9</v>
      </c>
    </row>
    <row r="1643" spans="2:8" ht="45" hidden="1" x14ac:dyDescent="0.25">
      <c r="B1643" s="51" t="s">
        <v>3905</v>
      </c>
      <c r="C1643" s="52" t="s">
        <v>3906</v>
      </c>
      <c r="D1643" s="53" t="s">
        <v>38</v>
      </c>
      <c r="E1643" s="54">
        <v>228.63</v>
      </c>
      <c r="F1643" s="54">
        <v>4.12</v>
      </c>
      <c r="G1643" s="54">
        <v>232.75</v>
      </c>
      <c r="H1643" s="31">
        <f t="shared" si="25"/>
        <v>9</v>
      </c>
    </row>
    <row r="1644" spans="2:8" ht="45" hidden="1" x14ac:dyDescent="0.25">
      <c r="B1644" s="51" t="s">
        <v>3907</v>
      </c>
      <c r="C1644" s="52" t="s">
        <v>3908</v>
      </c>
      <c r="D1644" s="53" t="s">
        <v>38</v>
      </c>
      <c r="E1644" s="54">
        <v>282.49</v>
      </c>
      <c r="F1644" s="54">
        <v>4.12</v>
      </c>
      <c r="G1644" s="54">
        <v>286.61</v>
      </c>
      <c r="H1644" s="31">
        <f t="shared" si="25"/>
        <v>9</v>
      </c>
    </row>
    <row r="1645" spans="2:8" ht="45" hidden="1" x14ac:dyDescent="0.25">
      <c r="B1645" s="51" t="s">
        <v>3909</v>
      </c>
      <c r="C1645" s="52" t="s">
        <v>3910</v>
      </c>
      <c r="D1645" s="53" t="s">
        <v>38</v>
      </c>
      <c r="E1645" s="54">
        <v>109.57</v>
      </c>
      <c r="F1645" s="54">
        <v>4.12</v>
      </c>
      <c r="G1645" s="54">
        <v>113.69</v>
      </c>
      <c r="H1645" s="31">
        <f t="shared" si="25"/>
        <v>9</v>
      </c>
    </row>
    <row r="1646" spans="2:8" ht="45" hidden="1" x14ac:dyDescent="0.25">
      <c r="B1646" s="51" t="s">
        <v>3911</v>
      </c>
      <c r="C1646" s="52" t="s">
        <v>3912</v>
      </c>
      <c r="D1646" s="53" t="s">
        <v>38</v>
      </c>
      <c r="E1646" s="54">
        <v>104.1</v>
      </c>
      <c r="F1646" s="54">
        <v>4.12</v>
      </c>
      <c r="G1646" s="54">
        <v>108.22</v>
      </c>
      <c r="H1646" s="31">
        <f t="shared" si="25"/>
        <v>9</v>
      </c>
    </row>
    <row r="1647" spans="2:8" hidden="1" x14ac:dyDescent="0.25">
      <c r="B1647" s="51" t="s">
        <v>3913</v>
      </c>
      <c r="C1647" s="52" t="s">
        <v>3914</v>
      </c>
      <c r="D1647" s="53"/>
      <c r="E1647" s="54"/>
      <c r="F1647" s="54"/>
      <c r="G1647" s="54"/>
      <c r="H1647" s="31">
        <f t="shared" si="25"/>
        <v>5</v>
      </c>
    </row>
    <row r="1648" spans="2:8" ht="30" hidden="1" x14ac:dyDescent="0.25">
      <c r="B1648" s="51" t="s">
        <v>3915</v>
      </c>
      <c r="C1648" s="52" t="s">
        <v>3916</v>
      </c>
      <c r="D1648" s="53" t="s">
        <v>9</v>
      </c>
      <c r="E1648" s="54">
        <v>9.66</v>
      </c>
      <c r="F1648" s="54">
        <v>2.79</v>
      </c>
      <c r="G1648" s="54">
        <v>12.45</v>
      </c>
      <c r="H1648" s="31">
        <f t="shared" si="25"/>
        <v>9</v>
      </c>
    </row>
    <row r="1649" spans="2:8" ht="30" hidden="1" x14ac:dyDescent="0.25">
      <c r="B1649" s="51" t="s">
        <v>3917</v>
      </c>
      <c r="C1649" s="52" t="s">
        <v>3918</v>
      </c>
      <c r="D1649" s="53" t="s">
        <v>9</v>
      </c>
      <c r="E1649" s="54">
        <v>26.28</v>
      </c>
      <c r="F1649" s="54">
        <v>2.79</v>
      </c>
      <c r="G1649" s="54">
        <v>29.07</v>
      </c>
      <c r="H1649" s="31">
        <f t="shared" si="25"/>
        <v>9</v>
      </c>
    </row>
    <row r="1650" spans="2:8" ht="30" hidden="1" x14ac:dyDescent="0.25">
      <c r="B1650" s="51" t="s">
        <v>3919</v>
      </c>
      <c r="C1650" s="52" t="s">
        <v>3920</v>
      </c>
      <c r="D1650" s="53" t="s">
        <v>38</v>
      </c>
      <c r="E1650" s="54">
        <v>50.05</v>
      </c>
      <c r="F1650" s="54">
        <v>19.14</v>
      </c>
      <c r="G1650" s="54">
        <v>69.19</v>
      </c>
      <c r="H1650" s="31">
        <f t="shared" si="25"/>
        <v>9</v>
      </c>
    </row>
    <row r="1651" spans="2:8" ht="30" hidden="1" x14ac:dyDescent="0.25">
      <c r="B1651" s="51" t="s">
        <v>3921</v>
      </c>
      <c r="C1651" s="52" t="s">
        <v>3922</v>
      </c>
      <c r="D1651" s="53" t="s">
        <v>38</v>
      </c>
      <c r="E1651" s="54">
        <v>97.47</v>
      </c>
      <c r="F1651" s="54">
        <v>19.14</v>
      </c>
      <c r="G1651" s="54">
        <v>116.61</v>
      </c>
      <c r="H1651" s="31">
        <f t="shared" si="25"/>
        <v>9</v>
      </c>
    </row>
    <row r="1652" spans="2:8" ht="30" hidden="1" x14ac:dyDescent="0.25">
      <c r="B1652" s="51" t="s">
        <v>3923</v>
      </c>
      <c r="C1652" s="52" t="s">
        <v>3924</v>
      </c>
      <c r="D1652" s="53" t="s">
        <v>38</v>
      </c>
      <c r="E1652" s="54">
        <v>194.83</v>
      </c>
      <c r="F1652" s="54"/>
      <c r="G1652" s="54">
        <v>194.83</v>
      </c>
      <c r="H1652" s="31">
        <f t="shared" si="25"/>
        <v>9</v>
      </c>
    </row>
    <row r="1653" spans="2:8" ht="30" hidden="1" x14ac:dyDescent="0.25">
      <c r="B1653" s="51" t="s">
        <v>3925</v>
      </c>
      <c r="C1653" s="52" t="s">
        <v>3926</v>
      </c>
      <c r="D1653" s="53" t="s">
        <v>38</v>
      </c>
      <c r="E1653" s="54">
        <v>399.7</v>
      </c>
      <c r="F1653" s="54"/>
      <c r="G1653" s="54">
        <v>399.7</v>
      </c>
      <c r="H1653" s="31">
        <f t="shared" si="25"/>
        <v>9</v>
      </c>
    </row>
    <row r="1654" spans="2:8" ht="30" hidden="1" x14ac:dyDescent="0.25">
      <c r="B1654" s="51" t="s">
        <v>3927</v>
      </c>
      <c r="C1654" s="52" t="s">
        <v>3928</v>
      </c>
      <c r="D1654" s="53" t="s">
        <v>38</v>
      </c>
      <c r="E1654" s="54">
        <v>866.51</v>
      </c>
      <c r="F1654" s="54">
        <v>9.2899999999999991</v>
      </c>
      <c r="G1654" s="54">
        <v>875.8</v>
      </c>
      <c r="H1654" s="31">
        <f t="shared" si="25"/>
        <v>9</v>
      </c>
    </row>
    <row r="1655" spans="2:8" ht="30" hidden="1" x14ac:dyDescent="0.25">
      <c r="B1655" s="51" t="s">
        <v>3929</v>
      </c>
      <c r="C1655" s="52" t="s">
        <v>3930</v>
      </c>
      <c r="D1655" s="53" t="s">
        <v>38</v>
      </c>
      <c r="E1655" s="54">
        <v>1215.8399999999999</v>
      </c>
      <c r="F1655" s="54">
        <v>9.2899999999999991</v>
      </c>
      <c r="G1655" s="54">
        <v>1225.1300000000001</v>
      </c>
      <c r="H1655" s="31">
        <f t="shared" si="25"/>
        <v>9</v>
      </c>
    </row>
    <row r="1656" spans="2:8" hidden="1" x14ac:dyDescent="0.25">
      <c r="B1656" s="51" t="s">
        <v>3931</v>
      </c>
      <c r="C1656" s="52" t="s">
        <v>3932</v>
      </c>
      <c r="D1656" s="53" t="s">
        <v>38</v>
      </c>
      <c r="E1656" s="54">
        <v>168.78</v>
      </c>
      <c r="F1656" s="54"/>
      <c r="G1656" s="54">
        <v>168.78</v>
      </c>
      <c r="H1656" s="31">
        <f t="shared" si="25"/>
        <v>9</v>
      </c>
    </row>
    <row r="1657" spans="2:8" hidden="1" x14ac:dyDescent="0.25">
      <c r="B1657" s="51" t="s">
        <v>3933</v>
      </c>
      <c r="C1657" s="52" t="s">
        <v>3934</v>
      </c>
      <c r="D1657" s="53"/>
      <c r="E1657" s="54"/>
      <c r="F1657" s="54"/>
      <c r="G1657" s="54"/>
      <c r="H1657" s="31">
        <f t="shared" si="25"/>
        <v>5</v>
      </c>
    </row>
    <row r="1658" spans="2:8" hidden="1" x14ac:dyDescent="0.25">
      <c r="B1658" s="51" t="s">
        <v>3935</v>
      </c>
      <c r="C1658" s="52" t="s">
        <v>3936</v>
      </c>
      <c r="D1658" s="53" t="s">
        <v>122</v>
      </c>
      <c r="E1658" s="54">
        <v>10.19</v>
      </c>
      <c r="F1658" s="54">
        <v>12.35</v>
      </c>
      <c r="G1658" s="54">
        <v>22.54</v>
      </c>
      <c r="H1658" s="31">
        <f t="shared" si="25"/>
        <v>9</v>
      </c>
    </row>
    <row r="1659" spans="2:8" hidden="1" x14ac:dyDescent="0.25">
      <c r="B1659" s="51" t="s">
        <v>3937</v>
      </c>
      <c r="C1659" s="52" t="s">
        <v>3938</v>
      </c>
      <c r="D1659" s="53" t="s">
        <v>3939</v>
      </c>
      <c r="E1659" s="54">
        <v>149.69</v>
      </c>
      <c r="F1659" s="54">
        <v>8.23</v>
      </c>
      <c r="G1659" s="54">
        <v>157.91999999999999</v>
      </c>
      <c r="H1659" s="31">
        <f t="shared" si="25"/>
        <v>9</v>
      </c>
    </row>
    <row r="1660" spans="2:8" hidden="1" x14ac:dyDescent="0.25">
      <c r="B1660" s="51" t="s">
        <v>3940</v>
      </c>
      <c r="C1660" s="52" t="s">
        <v>3941</v>
      </c>
      <c r="D1660" s="53"/>
      <c r="E1660" s="54"/>
      <c r="F1660" s="54"/>
      <c r="G1660" s="54"/>
      <c r="H1660" s="31">
        <f t="shared" si="25"/>
        <v>5</v>
      </c>
    </row>
    <row r="1661" spans="2:8" ht="30" hidden="1" x14ac:dyDescent="0.25">
      <c r="B1661" s="51" t="s">
        <v>3942</v>
      </c>
      <c r="C1661" s="52" t="s">
        <v>3943</v>
      </c>
      <c r="D1661" s="53" t="s">
        <v>38</v>
      </c>
      <c r="E1661" s="54">
        <v>4.76</v>
      </c>
      <c r="F1661" s="54">
        <v>2.5099999999999998</v>
      </c>
      <c r="G1661" s="54">
        <v>7.27</v>
      </c>
      <c r="H1661" s="31">
        <f t="shared" si="25"/>
        <v>9</v>
      </c>
    </row>
    <row r="1662" spans="2:8" ht="30" hidden="1" x14ac:dyDescent="0.25">
      <c r="B1662" s="51" t="s">
        <v>3944</v>
      </c>
      <c r="C1662" s="52" t="s">
        <v>3945</v>
      </c>
      <c r="D1662" s="53" t="s">
        <v>38</v>
      </c>
      <c r="E1662" s="54">
        <v>9.52</v>
      </c>
      <c r="F1662" s="54">
        <v>5.0199999999999996</v>
      </c>
      <c r="G1662" s="54">
        <v>14.54</v>
      </c>
      <c r="H1662" s="31">
        <f t="shared" si="25"/>
        <v>9</v>
      </c>
    </row>
    <row r="1663" spans="2:8" ht="30" hidden="1" x14ac:dyDescent="0.25">
      <c r="B1663" s="51" t="s">
        <v>3946</v>
      </c>
      <c r="C1663" s="52" t="s">
        <v>3947</v>
      </c>
      <c r="D1663" s="53" t="s">
        <v>38</v>
      </c>
      <c r="E1663" s="54">
        <v>14.3</v>
      </c>
      <c r="F1663" s="54">
        <v>7.52</v>
      </c>
      <c r="G1663" s="54">
        <v>21.82</v>
      </c>
      <c r="H1663" s="31">
        <f t="shared" si="25"/>
        <v>9</v>
      </c>
    </row>
    <row r="1664" spans="2:8" ht="30" hidden="1" x14ac:dyDescent="0.25">
      <c r="B1664" s="51" t="s">
        <v>3948</v>
      </c>
      <c r="C1664" s="52" t="s">
        <v>3949</v>
      </c>
      <c r="D1664" s="53" t="s">
        <v>38</v>
      </c>
      <c r="E1664" s="54">
        <v>19.059999999999999</v>
      </c>
      <c r="F1664" s="54">
        <v>10.029999999999999</v>
      </c>
      <c r="G1664" s="54">
        <v>29.09</v>
      </c>
      <c r="H1664" s="31">
        <f t="shared" si="25"/>
        <v>9</v>
      </c>
    </row>
    <row r="1665" spans="2:8" ht="30" hidden="1" x14ac:dyDescent="0.25">
      <c r="B1665" s="51" t="s">
        <v>3950</v>
      </c>
      <c r="C1665" s="52" t="s">
        <v>3951</v>
      </c>
      <c r="D1665" s="53" t="s">
        <v>38</v>
      </c>
      <c r="E1665" s="54">
        <v>28.63</v>
      </c>
      <c r="F1665" s="54">
        <v>15.06</v>
      </c>
      <c r="G1665" s="54">
        <v>43.69</v>
      </c>
      <c r="H1665" s="31">
        <f t="shared" si="25"/>
        <v>9</v>
      </c>
    </row>
    <row r="1666" spans="2:8" ht="30" hidden="1" x14ac:dyDescent="0.25">
      <c r="B1666" s="51" t="s">
        <v>3952</v>
      </c>
      <c r="C1666" s="52" t="s">
        <v>3953</v>
      </c>
      <c r="D1666" s="53" t="s">
        <v>38</v>
      </c>
      <c r="E1666" s="54">
        <v>26.07</v>
      </c>
      <c r="F1666" s="54">
        <v>1.55</v>
      </c>
      <c r="G1666" s="54">
        <v>27.62</v>
      </c>
      <c r="H1666" s="31">
        <f t="shared" si="25"/>
        <v>9</v>
      </c>
    </row>
    <row r="1667" spans="2:8" ht="30" hidden="1" x14ac:dyDescent="0.25">
      <c r="B1667" s="51" t="s">
        <v>3954</v>
      </c>
      <c r="C1667" s="52" t="s">
        <v>3955</v>
      </c>
      <c r="D1667" s="53" t="s">
        <v>38</v>
      </c>
      <c r="E1667" s="54">
        <v>47.03</v>
      </c>
      <c r="F1667" s="54">
        <v>2.17</v>
      </c>
      <c r="G1667" s="54">
        <v>49.2</v>
      </c>
      <c r="H1667" s="31">
        <f t="shared" si="25"/>
        <v>9</v>
      </c>
    </row>
    <row r="1668" spans="2:8" ht="30" hidden="1" x14ac:dyDescent="0.25">
      <c r="B1668" s="51" t="s">
        <v>3956</v>
      </c>
      <c r="C1668" s="52" t="s">
        <v>3957</v>
      </c>
      <c r="D1668" s="53" t="s">
        <v>38</v>
      </c>
      <c r="E1668" s="54">
        <v>70.13</v>
      </c>
      <c r="F1668" s="54">
        <v>2.79</v>
      </c>
      <c r="G1668" s="54">
        <v>72.92</v>
      </c>
      <c r="H1668" s="31">
        <f t="shared" si="25"/>
        <v>9</v>
      </c>
    </row>
    <row r="1669" spans="2:8" hidden="1" x14ac:dyDescent="0.25">
      <c r="B1669" s="51" t="s">
        <v>3958</v>
      </c>
      <c r="C1669" s="52" t="s">
        <v>3959</v>
      </c>
      <c r="D1669" s="53"/>
      <c r="E1669" s="54"/>
      <c r="F1669" s="54"/>
      <c r="G1669" s="54"/>
      <c r="H1669" s="31">
        <f t="shared" si="25"/>
        <v>5</v>
      </c>
    </row>
    <row r="1670" spans="2:8" hidden="1" x14ac:dyDescent="0.25">
      <c r="B1670" s="51" t="s">
        <v>3960</v>
      </c>
      <c r="C1670" s="52" t="s">
        <v>3961</v>
      </c>
      <c r="D1670" s="53" t="s">
        <v>9</v>
      </c>
      <c r="E1670" s="54">
        <v>28.13</v>
      </c>
      <c r="F1670" s="54">
        <v>10.5</v>
      </c>
      <c r="G1670" s="54">
        <v>38.630000000000003</v>
      </c>
      <c r="H1670" s="31">
        <f t="shared" si="25"/>
        <v>9</v>
      </c>
    </row>
    <row r="1671" spans="2:8" ht="30" hidden="1" x14ac:dyDescent="0.25">
      <c r="B1671" s="51" t="s">
        <v>3962</v>
      </c>
      <c r="C1671" s="52" t="s">
        <v>3963</v>
      </c>
      <c r="D1671" s="53" t="s">
        <v>38</v>
      </c>
      <c r="E1671" s="54">
        <v>1.71</v>
      </c>
      <c r="F1671" s="54">
        <v>10.5</v>
      </c>
      <c r="G1671" s="54">
        <v>12.21</v>
      </c>
      <c r="H1671" s="31">
        <f t="shared" si="25"/>
        <v>9</v>
      </c>
    </row>
    <row r="1672" spans="2:8" ht="30" hidden="1" x14ac:dyDescent="0.25">
      <c r="B1672" s="51" t="s">
        <v>3964</v>
      </c>
      <c r="C1672" s="52" t="s">
        <v>3965</v>
      </c>
      <c r="D1672" s="53" t="s">
        <v>38</v>
      </c>
      <c r="E1672" s="54">
        <v>2.56</v>
      </c>
      <c r="F1672" s="54">
        <v>10.5</v>
      </c>
      <c r="G1672" s="54">
        <v>13.06</v>
      </c>
      <c r="H1672" s="31">
        <f t="shared" si="25"/>
        <v>9</v>
      </c>
    </row>
    <row r="1673" spans="2:8" ht="30" hidden="1" x14ac:dyDescent="0.25">
      <c r="B1673" s="51" t="s">
        <v>3966</v>
      </c>
      <c r="C1673" s="52" t="s">
        <v>3967</v>
      </c>
      <c r="D1673" s="53" t="s">
        <v>38</v>
      </c>
      <c r="E1673" s="54">
        <v>3.11</v>
      </c>
      <c r="F1673" s="54">
        <v>10.5</v>
      </c>
      <c r="G1673" s="54">
        <v>13.61</v>
      </c>
      <c r="H1673" s="31">
        <f t="shared" si="25"/>
        <v>9</v>
      </c>
    </row>
    <row r="1674" spans="2:8" ht="30" hidden="1" x14ac:dyDescent="0.25">
      <c r="B1674" s="51" t="s">
        <v>3968</v>
      </c>
      <c r="C1674" s="52" t="s">
        <v>3969</v>
      </c>
      <c r="D1674" s="53" t="s">
        <v>38</v>
      </c>
      <c r="E1674" s="54">
        <v>3.65</v>
      </c>
      <c r="F1674" s="54">
        <v>10.5</v>
      </c>
      <c r="G1674" s="54">
        <v>14.15</v>
      </c>
      <c r="H1674" s="31">
        <f t="shared" ref="H1674:H1737" si="26">LEN(B1674)</f>
        <v>9</v>
      </c>
    </row>
    <row r="1675" spans="2:8" ht="30" hidden="1" x14ac:dyDescent="0.25">
      <c r="B1675" s="51" t="s">
        <v>3970</v>
      </c>
      <c r="C1675" s="52" t="s">
        <v>3971</v>
      </c>
      <c r="D1675" s="53" t="s">
        <v>38</v>
      </c>
      <c r="E1675" s="54">
        <v>5.14</v>
      </c>
      <c r="F1675" s="54">
        <v>10.5</v>
      </c>
      <c r="G1675" s="54">
        <v>15.64</v>
      </c>
      <c r="H1675" s="31">
        <f t="shared" si="26"/>
        <v>9</v>
      </c>
    </row>
    <row r="1676" spans="2:8" ht="30" hidden="1" x14ac:dyDescent="0.25">
      <c r="B1676" s="51" t="s">
        <v>3972</v>
      </c>
      <c r="C1676" s="52" t="s">
        <v>3973</v>
      </c>
      <c r="D1676" s="53" t="s">
        <v>38</v>
      </c>
      <c r="E1676" s="54">
        <v>9.31</v>
      </c>
      <c r="F1676" s="54">
        <v>10.5</v>
      </c>
      <c r="G1676" s="54">
        <v>19.809999999999999</v>
      </c>
      <c r="H1676" s="31">
        <f t="shared" si="26"/>
        <v>9</v>
      </c>
    </row>
    <row r="1677" spans="2:8" ht="30" hidden="1" x14ac:dyDescent="0.25">
      <c r="B1677" s="51" t="s">
        <v>3974</v>
      </c>
      <c r="C1677" s="52" t="s">
        <v>3975</v>
      </c>
      <c r="D1677" s="53" t="s">
        <v>38</v>
      </c>
      <c r="E1677" s="54">
        <v>7.16</v>
      </c>
      <c r="F1677" s="54">
        <v>10.5</v>
      </c>
      <c r="G1677" s="54">
        <v>17.66</v>
      </c>
      <c r="H1677" s="31">
        <f t="shared" si="26"/>
        <v>9</v>
      </c>
    </row>
    <row r="1678" spans="2:8" ht="30" hidden="1" x14ac:dyDescent="0.25">
      <c r="B1678" s="51" t="s">
        <v>3976</v>
      </c>
      <c r="C1678" s="52" t="s">
        <v>3977</v>
      </c>
      <c r="D1678" s="53" t="s">
        <v>38</v>
      </c>
      <c r="E1678" s="54">
        <v>7.45</v>
      </c>
      <c r="F1678" s="54">
        <v>10.5</v>
      </c>
      <c r="G1678" s="54">
        <v>17.95</v>
      </c>
      <c r="H1678" s="31">
        <f t="shared" si="26"/>
        <v>9</v>
      </c>
    </row>
    <row r="1679" spans="2:8" ht="30" hidden="1" x14ac:dyDescent="0.25">
      <c r="B1679" s="51" t="s">
        <v>3978</v>
      </c>
      <c r="C1679" s="52" t="s">
        <v>3979</v>
      </c>
      <c r="D1679" s="53" t="s">
        <v>38</v>
      </c>
      <c r="E1679" s="54">
        <v>8.27</v>
      </c>
      <c r="F1679" s="54">
        <v>10.5</v>
      </c>
      <c r="G1679" s="54">
        <v>18.77</v>
      </c>
      <c r="H1679" s="31">
        <f t="shared" si="26"/>
        <v>9</v>
      </c>
    </row>
    <row r="1680" spans="2:8" ht="30" hidden="1" x14ac:dyDescent="0.25">
      <c r="B1680" s="51" t="s">
        <v>3980</v>
      </c>
      <c r="C1680" s="52" t="s">
        <v>3981</v>
      </c>
      <c r="D1680" s="53" t="s">
        <v>38</v>
      </c>
      <c r="E1680" s="54">
        <v>9.3000000000000007</v>
      </c>
      <c r="F1680" s="54">
        <v>10.5</v>
      </c>
      <c r="G1680" s="54">
        <v>19.8</v>
      </c>
      <c r="H1680" s="31">
        <f t="shared" si="26"/>
        <v>9</v>
      </c>
    </row>
    <row r="1681" spans="2:8" ht="30" hidden="1" x14ac:dyDescent="0.25">
      <c r="B1681" s="51" t="s">
        <v>3982</v>
      </c>
      <c r="C1681" s="52" t="s">
        <v>3983</v>
      </c>
      <c r="D1681" s="53" t="s">
        <v>38</v>
      </c>
      <c r="E1681" s="54">
        <v>20.84</v>
      </c>
      <c r="F1681" s="54">
        <v>10.5</v>
      </c>
      <c r="G1681" s="54">
        <v>31.34</v>
      </c>
      <c r="H1681" s="31">
        <f t="shared" si="26"/>
        <v>9</v>
      </c>
    </row>
    <row r="1682" spans="2:8" ht="30" hidden="1" x14ac:dyDescent="0.25">
      <c r="B1682" s="51" t="s">
        <v>3984</v>
      </c>
      <c r="C1682" s="52" t="s">
        <v>3985</v>
      </c>
      <c r="D1682" s="53" t="s">
        <v>38</v>
      </c>
      <c r="E1682" s="54">
        <v>24.49</v>
      </c>
      <c r="F1682" s="54">
        <v>10.5</v>
      </c>
      <c r="G1682" s="54">
        <v>34.99</v>
      </c>
      <c r="H1682" s="31">
        <f t="shared" si="26"/>
        <v>9</v>
      </c>
    </row>
    <row r="1683" spans="2:8" ht="30" hidden="1" x14ac:dyDescent="0.25">
      <c r="B1683" s="51" t="s">
        <v>3986</v>
      </c>
      <c r="C1683" s="52" t="s">
        <v>3987</v>
      </c>
      <c r="D1683" s="53" t="s">
        <v>38</v>
      </c>
      <c r="E1683" s="54">
        <v>29.46</v>
      </c>
      <c r="F1683" s="54">
        <v>10.5</v>
      </c>
      <c r="G1683" s="54">
        <v>39.96</v>
      </c>
      <c r="H1683" s="31">
        <f t="shared" si="26"/>
        <v>9</v>
      </c>
    </row>
    <row r="1684" spans="2:8" ht="30" hidden="1" x14ac:dyDescent="0.25">
      <c r="B1684" s="51" t="s">
        <v>3988</v>
      </c>
      <c r="C1684" s="52" t="s">
        <v>3989</v>
      </c>
      <c r="D1684" s="53" t="s">
        <v>38</v>
      </c>
      <c r="E1684" s="54">
        <v>32.56</v>
      </c>
      <c r="F1684" s="54">
        <v>10.5</v>
      </c>
      <c r="G1684" s="54">
        <v>43.06</v>
      </c>
      <c r="H1684" s="31">
        <f t="shared" si="26"/>
        <v>9</v>
      </c>
    </row>
    <row r="1685" spans="2:8" ht="30" hidden="1" x14ac:dyDescent="0.25">
      <c r="B1685" s="51" t="s">
        <v>3990</v>
      </c>
      <c r="C1685" s="52" t="s">
        <v>3991</v>
      </c>
      <c r="D1685" s="53" t="s">
        <v>38</v>
      </c>
      <c r="E1685" s="54">
        <v>35.92</v>
      </c>
      <c r="F1685" s="54">
        <v>10.5</v>
      </c>
      <c r="G1685" s="54">
        <v>46.42</v>
      </c>
      <c r="H1685" s="31">
        <f t="shared" si="26"/>
        <v>9</v>
      </c>
    </row>
    <row r="1686" spans="2:8" ht="30" hidden="1" x14ac:dyDescent="0.25">
      <c r="B1686" s="51" t="s">
        <v>3992</v>
      </c>
      <c r="C1686" s="52" t="s">
        <v>3993</v>
      </c>
      <c r="D1686" s="53" t="s">
        <v>38</v>
      </c>
      <c r="E1686" s="54">
        <v>45.52</v>
      </c>
      <c r="F1686" s="54">
        <v>10.5</v>
      </c>
      <c r="G1686" s="54">
        <v>56.02</v>
      </c>
      <c r="H1686" s="31">
        <f t="shared" si="26"/>
        <v>9</v>
      </c>
    </row>
    <row r="1687" spans="2:8" ht="30" hidden="1" x14ac:dyDescent="0.25">
      <c r="B1687" s="51" t="s">
        <v>3994</v>
      </c>
      <c r="C1687" s="52" t="s">
        <v>3995</v>
      </c>
      <c r="D1687" s="53" t="s">
        <v>38</v>
      </c>
      <c r="E1687" s="54">
        <v>56.54</v>
      </c>
      <c r="F1687" s="54">
        <v>10.5</v>
      </c>
      <c r="G1687" s="54">
        <v>67.040000000000006</v>
      </c>
      <c r="H1687" s="31">
        <f t="shared" si="26"/>
        <v>9</v>
      </c>
    </row>
    <row r="1688" spans="2:8" ht="30" hidden="1" x14ac:dyDescent="0.25">
      <c r="B1688" s="51" t="s">
        <v>3996</v>
      </c>
      <c r="C1688" s="52" t="s">
        <v>3997</v>
      </c>
      <c r="D1688" s="53" t="s">
        <v>38</v>
      </c>
      <c r="E1688" s="54">
        <v>61.25</v>
      </c>
      <c r="F1688" s="54">
        <v>10.5</v>
      </c>
      <c r="G1688" s="54">
        <v>71.75</v>
      </c>
      <c r="H1688" s="31">
        <f t="shared" si="26"/>
        <v>9</v>
      </c>
    </row>
    <row r="1689" spans="2:8" ht="30" hidden="1" x14ac:dyDescent="0.25">
      <c r="B1689" s="51" t="s">
        <v>3998</v>
      </c>
      <c r="C1689" s="52" t="s">
        <v>3999</v>
      </c>
      <c r="D1689" s="53" t="s">
        <v>38</v>
      </c>
      <c r="E1689" s="54">
        <v>97.42</v>
      </c>
      <c r="F1689" s="54">
        <v>10.5</v>
      </c>
      <c r="G1689" s="54">
        <v>107.92</v>
      </c>
      <c r="H1689" s="31">
        <f t="shared" si="26"/>
        <v>9</v>
      </c>
    </row>
    <row r="1690" spans="2:8" ht="30" hidden="1" x14ac:dyDescent="0.25">
      <c r="B1690" s="51" t="s">
        <v>4000</v>
      </c>
      <c r="C1690" s="52" t="s">
        <v>4001</v>
      </c>
      <c r="D1690" s="53" t="s">
        <v>38</v>
      </c>
      <c r="E1690" s="54">
        <v>110.7</v>
      </c>
      <c r="F1690" s="54">
        <v>10.5</v>
      </c>
      <c r="G1690" s="54">
        <v>121.2</v>
      </c>
      <c r="H1690" s="31">
        <f t="shared" si="26"/>
        <v>9</v>
      </c>
    </row>
    <row r="1691" spans="2:8" ht="30" hidden="1" x14ac:dyDescent="0.25">
      <c r="B1691" s="51" t="s">
        <v>4002</v>
      </c>
      <c r="C1691" s="52" t="s">
        <v>4003</v>
      </c>
      <c r="D1691" s="53" t="s">
        <v>38</v>
      </c>
      <c r="E1691" s="54">
        <v>143.72999999999999</v>
      </c>
      <c r="F1691" s="54">
        <v>10.5</v>
      </c>
      <c r="G1691" s="54">
        <v>154.22999999999999</v>
      </c>
      <c r="H1691" s="31">
        <f t="shared" si="26"/>
        <v>9</v>
      </c>
    </row>
    <row r="1692" spans="2:8" ht="30" hidden="1" x14ac:dyDescent="0.25">
      <c r="B1692" s="51" t="s">
        <v>4004</v>
      </c>
      <c r="C1692" s="52" t="s">
        <v>4005</v>
      </c>
      <c r="D1692" s="53" t="s">
        <v>9</v>
      </c>
      <c r="E1692" s="54">
        <v>186.7</v>
      </c>
      <c r="F1692" s="54">
        <v>19.260000000000002</v>
      </c>
      <c r="G1692" s="54">
        <v>205.96</v>
      </c>
      <c r="H1692" s="31">
        <f t="shared" si="26"/>
        <v>9</v>
      </c>
    </row>
    <row r="1693" spans="2:8" ht="30" hidden="1" x14ac:dyDescent="0.25">
      <c r="B1693" s="51" t="s">
        <v>4006</v>
      </c>
      <c r="C1693" s="52" t="s">
        <v>4007</v>
      </c>
      <c r="D1693" s="53" t="s">
        <v>38</v>
      </c>
      <c r="E1693" s="54">
        <v>16.73</v>
      </c>
      <c r="F1693" s="54">
        <v>10.5</v>
      </c>
      <c r="G1693" s="54">
        <v>27.23</v>
      </c>
      <c r="H1693" s="31">
        <f t="shared" si="26"/>
        <v>9</v>
      </c>
    </row>
    <row r="1694" spans="2:8" ht="30" hidden="1" x14ac:dyDescent="0.25">
      <c r="B1694" s="51" t="s">
        <v>4008</v>
      </c>
      <c r="C1694" s="52" t="s">
        <v>4009</v>
      </c>
      <c r="D1694" s="53" t="s">
        <v>38</v>
      </c>
      <c r="E1694" s="54">
        <v>18.72</v>
      </c>
      <c r="F1694" s="54">
        <v>10.5</v>
      </c>
      <c r="G1694" s="54">
        <v>29.22</v>
      </c>
      <c r="H1694" s="31">
        <f t="shared" si="26"/>
        <v>9</v>
      </c>
    </row>
    <row r="1695" spans="2:8" hidden="1" x14ac:dyDescent="0.25">
      <c r="B1695" s="51" t="s">
        <v>4010</v>
      </c>
      <c r="C1695" s="52" t="s">
        <v>4011</v>
      </c>
      <c r="D1695" s="53"/>
      <c r="E1695" s="54"/>
      <c r="F1695" s="54"/>
      <c r="G1695" s="54"/>
      <c r="H1695" s="31">
        <f t="shared" si="26"/>
        <v>5</v>
      </c>
    </row>
    <row r="1696" spans="2:8" ht="30" hidden="1" x14ac:dyDescent="0.25">
      <c r="B1696" s="51" t="s">
        <v>4012</v>
      </c>
      <c r="C1696" s="52" t="s">
        <v>4013</v>
      </c>
      <c r="D1696" s="53" t="s">
        <v>9</v>
      </c>
      <c r="E1696" s="54">
        <v>64.25</v>
      </c>
      <c r="F1696" s="54">
        <v>17.920000000000002</v>
      </c>
      <c r="G1696" s="54">
        <v>82.17</v>
      </c>
      <c r="H1696" s="31">
        <f t="shared" si="26"/>
        <v>9</v>
      </c>
    </row>
    <row r="1697" spans="2:8" ht="30" hidden="1" x14ac:dyDescent="0.25">
      <c r="B1697" s="51" t="s">
        <v>4014</v>
      </c>
      <c r="C1697" s="52" t="s">
        <v>4015</v>
      </c>
      <c r="D1697" s="53" t="s">
        <v>9</v>
      </c>
      <c r="E1697" s="54">
        <v>72.510000000000005</v>
      </c>
      <c r="F1697" s="54">
        <v>17.920000000000002</v>
      </c>
      <c r="G1697" s="54">
        <v>90.43</v>
      </c>
      <c r="H1697" s="31">
        <f t="shared" si="26"/>
        <v>9</v>
      </c>
    </row>
    <row r="1698" spans="2:8" ht="30" hidden="1" x14ac:dyDescent="0.25">
      <c r="B1698" s="51" t="s">
        <v>4016</v>
      </c>
      <c r="C1698" s="52" t="s">
        <v>4017</v>
      </c>
      <c r="D1698" s="53" t="s">
        <v>9</v>
      </c>
      <c r="E1698" s="54">
        <v>137.74</v>
      </c>
      <c r="F1698" s="54">
        <v>22.56</v>
      </c>
      <c r="G1698" s="54">
        <v>160.30000000000001</v>
      </c>
      <c r="H1698" s="31">
        <f t="shared" si="26"/>
        <v>9</v>
      </c>
    </row>
    <row r="1699" spans="2:8" ht="45" hidden="1" x14ac:dyDescent="0.25">
      <c r="B1699" s="51" t="s">
        <v>4018</v>
      </c>
      <c r="C1699" s="52" t="s">
        <v>4019</v>
      </c>
      <c r="D1699" s="53" t="s">
        <v>9</v>
      </c>
      <c r="E1699" s="54">
        <v>145.16</v>
      </c>
      <c r="F1699" s="54">
        <v>22.56</v>
      </c>
      <c r="G1699" s="54">
        <v>167.72</v>
      </c>
      <c r="H1699" s="31">
        <f t="shared" si="26"/>
        <v>9</v>
      </c>
    </row>
    <row r="1700" spans="2:8" ht="30" hidden="1" x14ac:dyDescent="0.25">
      <c r="B1700" s="51" t="s">
        <v>4020</v>
      </c>
      <c r="C1700" s="52" t="s">
        <v>4021</v>
      </c>
      <c r="D1700" s="53" t="s">
        <v>9</v>
      </c>
      <c r="E1700" s="54">
        <v>145.30000000000001</v>
      </c>
      <c r="F1700" s="54"/>
      <c r="G1700" s="54">
        <v>145.30000000000001</v>
      </c>
      <c r="H1700" s="31">
        <f t="shared" si="26"/>
        <v>9</v>
      </c>
    </row>
    <row r="1701" spans="2:8" hidden="1" x14ac:dyDescent="0.25">
      <c r="B1701" s="51" t="s">
        <v>4022</v>
      </c>
      <c r="C1701" s="52" t="s">
        <v>4023</v>
      </c>
      <c r="D1701" s="53"/>
      <c r="E1701" s="54"/>
      <c r="F1701" s="54"/>
      <c r="G1701" s="54"/>
      <c r="H1701" s="31">
        <f t="shared" si="26"/>
        <v>5</v>
      </c>
    </row>
    <row r="1702" spans="2:8" ht="30" hidden="1" x14ac:dyDescent="0.25">
      <c r="B1702" s="51" t="s">
        <v>4024</v>
      </c>
      <c r="C1702" s="52" t="s">
        <v>4025</v>
      </c>
      <c r="D1702" s="53" t="s">
        <v>9</v>
      </c>
      <c r="E1702" s="54">
        <v>11.56</v>
      </c>
      <c r="F1702" s="54">
        <v>7.43</v>
      </c>
      <c r="G1702" s="54">
        <v>18.989999999999998</v>
      </c>
      <c r="H1702" s="31">
        <f t="shared" si="26"/>
        <v>9</v>
      </c>
    </row>
    <row r="1703" spans="2:8" ht="30" hidden="1" x14ac:dyDescent="0.25">
      <c r="B1703" s="51" t="s">
        <v>4026</v>
      </c>
      <c r="C1703" s="52" t="s">
        <v>4027</v>
      </c>
      <c r="D1703" s="53" t="s">
        <v>9</v>
      </c>
      <c r="E1703" s="54">
        <v>8.09</v>
      </c>
      <c r="F1703" s="54">
        <v>7.43</v>
      </c>
      <c r="G1703" s="54">
        <v>15.52</v>
      </c>
      <c r="H1703" s="31">
        <f t="shared" si="26"/>
        <v>9</v>
      </c>
    </row>
    <row r="1704" spans="2:8" ht="30" hidden="1" x14ac:dyDescent="0.25">
      <c r="B1704" s="51" t="s">
        <v>4028</v>
      </c>
      <c r="C1704" s="52" t="s">
        <v>4029</v>
      </c>
      <c r="D1704" s="53" t="s">
        <v>9</v>
      </c>
      <c r="E1704" s="54">
        <v>52.83</v>
      </c>
      <c r="F1704" s="54">
        <v>7.43</v>
      </c>
      <c r="G1704" s="54">
        <v>60.26</v>
      </c>
      <c r="H1704" s="31">
        <f t="shared" si="26"/>
        <v>9</v>
      </c>
    </row>
    <row r="1705" spans="2:8" ht="30" hidden="1" x14ac:dyDescent="0.25">
      <c r="B1705" s="51" t="s">
        <v>4030</v>
      </c>
      <c r="C1705" s="52" t="s">
        <v>4031</v>
      </c>
      <c r="D1705" s="53" t="s">
        <v>9</v>
      </c>
      <c r="E1705" s="54">
        <v>80.59</v>
      </c>
      <c r="F1705" s="54">
        <v>20.6</v>
      </c>
      <c r="G1705" s="54">
        <v>101.19</v>
      </c>
      <c r="H1705" s="31">
        <f t="shared" si="26"/>
        <v>9</v>
      </c>
    </row>
    <row r="1706" spans="2:8" ht="30" hidden="1" x14ac:dyDescent="0.25">
      <c r="B1706" s="51" t="s">
        <v>4032</v>
      </c>
      <c r="C1706" s="52" t="s">
        <v>4033</v>
      </c>
      <c r="D1706" s="53" t="s">
        <v>9</v>
      </c>
      <c r="E1706" s="54">
        <v>49.8</v>
      </c>
      <c r="F1706" s="54">
        <v>7.43</v>
      </c>
      <c r="G1706" s="54">
        <v>57.23</v>
      </c>
      <c r="H1706" s="31">
        <f t="shared" si="26"/>
        <v>9</v>
      </c>
    </row>
    <row r="1707" spans="2:8" ht="30" hidden="1" x14ac:dyDescent="0.25">
      <c r="B1707" s="51" t="s">
        <v>4034</v>
      </c>
      <c r="C1707" s="52" t="s">
        <v>4035</v>
      </c>
      <c r="D1707" s="53" t="s">
        <v>9</v>
      </c>
      <c r="E1707" s="54">
        <v>76.349999999999994</v>
      </c>
      <c r="F1707" s="54">
        <v>20.6</v>
      </c>
      <c r="G1707" s="54">
        <v>96.95</v>
      </c>
      <c r="H1707" s="31">
        <f t="shared" si="26"/>
        <v>9</v>
      </c>
    </row>
    <row r="1708" spans="2:8" ht="45" hidden="1" x14ac:dyDescent="0.25">
      <c r="B1708" s="51" t="s">
        <v>4036</v>
      </c>
      <c r="C1708" s="52" t="s">
        <v>4037</v>
      </c>
      <c r="D1708" s="53" t="s">
        <v>9</v>
      </c>
      <c r="E1708" s="54">
        <v>44.68</v>
      </c>
      <c r="F1708" s="54">
        <v>24.31</v>
      </c>
      <c r="G1708" s="54">
        <v>68.989999999999995</v>
      </c>
      <c r="H1708" s="31">
        <f t="shared" si="26"/>
        <v>9</v>
      </c>
    </row>
    <row r="1709" spans="2:8" hidden="1" x14ac:dyDescent="0.25">
      <c r="B1709" s="51" t="s">
        <v>4038</v>
      </c>
      <c r="C1709" s="52" t="s">
        <v>4039</v>
      </c>
      <c r="D1709" s="53"/>
      <c r="E1709" s="54"/>
      <c r="F1709" s="54"/>
      <c r="G1709" s="54"/>
      <c r="H1709" s="31">
        <f t="shared" si="26"/>
        <v>5</v>
      </c>
    </row>
    <row r="1710" spans="2:8" ht="30" hidden="1" x14ac:dyDescent="0.25">
      <c r="B1710" s="51" t="s">
        <v>4040</v>
      </c>
      <c r="C1710" s="52" t="s">
        <v>4041</v>
      </c>
      <c r="D1710" s="53" t="s">
        <v>21</v>
      </c>
      <c r="E1710" s="54">
        <v>474.02</v>
      </c>
      <c r="F1710" s="54">
        <v>321.36</v>
      </c>
      <c r="G1710" s="54">
        <v>795.38</v>
      </c>
      <c r="H1710" s="31">
        <f t="shared" si="26"/>
        <v>9</v>
      </c>
    </row>
    <row r="1711" spans="2:8" ht="30" hidden="1" x14ac:dyDescent="0.25">
      <c r="B1711" s="51" t="s">
        <v>4042</v>
      </c>
      <c r="C1711" s="52" t="s">
        <v>4043</v>
      </c>
      <c r="D1711" s="53" t="s">
        <v>21</v>
      </c>
      <c r="E1711" s="54">
        <v>503.57</v>
      </c>
      <c r="F1711" s="54">
        <v>37.15</v>
      </c>
      <c r="G1711" s="54">
        <v>540.72</v>
      </c>
      <c r="H1711" s="31">
        <f t="shared" si="26"/>
        <v>9</v>
      </c>
    </row>
    <row r="1712" spans="2:8" ht="30" hidden="1" x14ac:dyDescent="0.25">
      <c r="B1712" s="51" t="s">
        <v>4044</v>
      </c>
      <c r="C1712" s="52" t="s">
        <v>4045</v>
      </c>
      <c r="D1712" s="53" t="s">
        <v>9</v>
      </c>
      <c r="E1712" s="54">
        <v>5.5</v>
      </c>
      <c r="F1712" s="54">
        <v>7.83</v>
      </c>
      <c r="G1712" s="54">
        <v>13.33</v>
      </c>
      <c r="H1712" s="31">
        <f t="shared" si="26"/>
        <v>9</v>
      </c>
    </row>
    <row r="1713" spans="2:8" ht="30" hidden="1" x14ac:dyDescent="0.25">
      <c r="B1713" s="51" t="s">
        <v>4046</v>
      </c>
      <c r="C1713" s="52" t="s">
        <v>4047</v>
      </c>
      <c r="D1713" s="53" t="s">
        <v>9</v>
      </c>
      <c r="E1713" s="54">
        <v>17.63</v>
      </c>
      <c r="F1713" s="54">
        <v>15.66</v>
      </c>
      <c r="G1713" s="54">
        <v>33.29</v>
      </c>
      <c r="H1713" s="31">
        <f t="shared" si="26"/>
        <v>9</v>
      </c>
    </row>
    <row r="1714" spans="2:8" ht="30" hidden="1" x14ac:dyDescent="0.25">
      <c r="B1714" s="51" t="s">
        <v>4048</v>
      </c>
      <c r="C1714" s="52" t="s">
        <v>4049</v>
      </c>
      <c r="D1714" s="53" t="s">
        <v>9</v>
      </c>
      <c r="E1714" s="54">
        <v>56.7</v>
      </c>
      <c r="F1714" s="54">
        <v>7.83</v>
      </c>
      <c r="G1714" s="54">
        <v>64.53</v>
      </c>
      <c r="H1714" s="31">
        <f t="shared" si="26"/>
        <v>9</v>
      </c>
    </row>
    <row r="1715" spans="2:8" hidden="1" x14ac:dyDescent="0.25">
      <c r="B1715" s="51" t="s">
        <v>4050</v>
      </c>
      <c r="C1715" s="52" t="s">
        <v>4051</v>
      </c>
      <c r="D1715" s="53"/>
      <c r="E1715" s="54"/>
      <c r="F1715" s="54"/>
      <c r="G1715" s="54"/>
      <c r="H1715" s="31">
        <f t="shared" si="26"/>
        <v>5</v>
      </c>
    </row>
    <row r="1716" spans="2:8" hidden="1" x14ac:dyDescent="0.25">
      <c r="B1716" s="51" t="s">
        <v>4052</v>
      </c>
      <c r="C1716" s="52" t="s">
        <v>4053</v>
      </c>
      <c r="D1716" s="53" t="s">
        <v>21</v>
      </c>
      <c r="E1716" s="54"/>
      <c r="F1716" s="54">
        <v>74.28</v>
      </c>
      <c r="G1716" s="54">
        <v>74.28</v>
      </c>
      <c r="H1716" s="31">
        <f t="shared" si="26"/>
        <v>9</v>
      </c>
    </row>
    <row r="1717" spans="2:8" hidden="1" x14ac:dyDescent="0.25">
      <c r="B1717" s="51" t="s">
        <v>4054</v>
      </c>
      <c r="C1717" s="52" t="s">
        <v>4055</v>
      </c>
      <c r="D1717" s="53" t="s">
        <v>9</v>
      </c>
      <c r="E1717" s="54">
        <v>4.95</v>
      </c>
      <c r="F1717" s="54">
        <v>3.71</v>
      </c>
      <c r="G1717" s="54">
        <v>8.66</v>
      </c>
      <c r="H1717" s="31">
        <f t="shared" si="26"/>
        <v>9</v>
      </c>
    </row>
    <row r="1718" spans="2:8" ht="30" hidden="1" x14ac:dyDescent="0.25">
      <c r="B1718" s="51" t="s">
        <v>4056</v>
      </c>
      <c r="C1718" s="52" t="s">
        <v>4057</v>
      </c>
      <c r="D1718" s="53" t="s">
        <v>9</v>
      </c>
      <c r="E1718" s="54">
        <v>5.83</v>
      </c>
      <c r="F1718" s="54">
        <v>3.71</v>
      </c>
      <c r="G1718" s="54">
        <v>9.5399999999999991</v>
      </c>
      <c r="H1718" s="31">
        <f t="shared" si="26"/>
        <v>9</v>
      </c>
    </row>
    <row r="1719" spans="2:8" ht="30" hidden="1" x14ac:dyDescent="0.25">
      <c r="B1719" s="51" t="s">
        <v>4058</v>
      </c>
      <c r="C1719" s="52" t="s">
        <v>4059</v>
      </c>
      <c r="D1719" s="53" t="s">
        <v>9</v>
      </c>
      <c r="E1719" s="54">
        <v>13.84</v>
      </c>
      <c r="F1719" s="54">
        <v>3.71</v>
      </c>
      <c r="G1719" s="54">
        <v>17.55</v>
      </c>
      <c r="H1719" s="31">
        <f t="shared" si="26"/>
        <v>9</v>
      </c>
    </row>
    <row r="1720" spans="2:8" ht="30" hidden="1" x14ac:dyDescent="0.25">
      <c r="B1720" s="51" t="s">
        <v>4060</v>
      </c>
      <c r="C1720" s="52" t="s">
        <v>4061</v>
      </c>
      <c r="D1720" s="53" t="s">
        <v>9</v>
      </c>
      <c r="E1720" s="54">
        <v>0.87</v>
      </c>
      <c r="F1720" s="54">
        <v>0.27</v>
      </c>
      <c r="G1720" s="54">
        <v>1.1399999999999999</v>
      </c>
      <c r="H1720" s="31">
        <f t="shared" si="26"/>
        <v>9</v>
      </c>
    </row>
    <row r="1721" spans="2:8" hidden="1" x14ac:dyDescent="0.25">
      <c r="B1721" s="51" t="s">
        <v>4062</v>
      </c>
      <c r="C1721" s="52" t="s">
        <v>4063</v>
      </c>
      <c r="D1721" s="53"/>
      <c r="E1721" s="54"/>
      <c r="F1721" s="54"/>
      <c r="G1721" s="54"/>
      <c r="H1721" s="31">
        <f t="shared" si="26"/>
        <v>2</v>
      </c>
    </row>
    <row r="1722" spans="2:8" hidden="1" x14ac:dyDescent="0.25">
      <c r="B1722" s="51" t="s">
        <v>4064</v>
      </c>
      <c r="C1722" s="52" t="s">
        <v>4065</v>
      </c>
      <c r="D1722" s="53"/>
      <c r="E1722" s="54"/>
      <c r="F1722" s="54"/>
      <c r="G1722" s="54"/>
      <c r="H1722" s="31">
        <f t="shared" si="26"/>
        <v>5</v>
      </c>
    </row>
    <row r="1723" spans="2:8" hidden="1" x14ac:dyDescent="0.25">
      <c r="B1723" s="51" t="s">
        <v>4066</v>
      </c>
      <c r="C1723" s="52" t="s">
        <v>4067</v>
      </c>
      <c r="D1723" s="53" t="s">
        <v>9</v>
      </c>
      <c r="E1723" s="54">
        <v>8.23</v>
      </c>
      <c r="F1723" s="54">
        <v>31.9</v>
      </c>
      <c r="G1723" s="54">
        <v>40.130000000000003</v>
      </c>
      <c r="H1723" s="31">
        <f t="shared" si="26"/>
        <v>9</v>
      </c>
    </row>
    <row r="1724" spans="2:8" hidden="1" x14ac:dyDescent="0.25">
      <c r="B1724" s="51" t="s">
        <v>4068</v>
      </c>
      <c r="C1724" s="52" t="s">
        <v>4069</v>
      </c>
      <c r="D1724" s="53" t="s">
        <v>9</v>
      </c>
      <c r="E1724" s="54">
        <v>4.68</v>
      </c>
      <c r="F1724" s="54">
        <v>31.9</v>
      </c>
      <c r="G1724" s="54">
        <v>36.58</v>
      </c>
      <c r="H1724" s="31">
        <f t="shared" si="26"/>
        <v>9</v>
      </c>
    </row>
    <row r="1725" spans="2:8" hidden="1" x14ac:dyDescent="0.25">
      <c r="B1725" s="51" t="s">
        <v>4070</v>
      </c>
      <c r="C1725" s="52" t="s">
        <v>4071</v>
      </c>
      <c r="D1725" s="53" t="s">
        <v>9</v>
      </c>
      <c r="E1725" s="54">
        <v>7</v>
      </c>
      <c r="F1725" s="54">
        <v>8.1199999999999992</v>
      </c>
      <c r="G1725" s="54">
        <v>15.12</v>
      </c>
      <c r="H1725" s="31">
        <f t="shared" si="26"/>
        <v>9</v>
      </c>
    </row>
    <row r="1726" spans="2:8" hidden="1" x14ac:dyDescent="0.25">
      <c r="B1726" s="51" t="s">
        <v>628</v>
      </c>
      <c r="C1726" s="52" t="s">
        <v>4072</v>
      </c>
      <c r="D1726" s="53" t="s">
        <v>38</v>
      </c>
      <c r="E1726" s="54">
        <v>26.7</v>
      </c>
      <c r="F1726" s="54">
        <v>22.83</v>
      </c>
      <c r="G1726" s="54">
        <v>49.53</v>
      </c>
      <c r="H1726" s="31">
        <f t="shared" si="26"/>
        <v>9</v>
      </c>
    </row>
    <row r="1727" spans="2:8" ht="30" hidden="1" x14ac:dyDescent="0.25">
      <c r="B1727" s="51" t="s">
        <v>4073</v>
      </c>
      <c r="C1727" s="52" t="s">
        <v>4074</v>
      </c>
      <c r="D1727" s="53" t="s">
        <v>9</v>
      </c>
      <c r="E1727" s="54">
        <v>7.93</v>
      </c>
      <c r="F1727" s="54">
        <v>8.73</v>
      </c>
      <c r="G1727" s="54">
        <v>16.66</v>
      </c>
      <c r="H1727" s="31">
        <f t="shared" si="26"/>
        <v>9</v>
      </c>
    </row>
    <row r="1728" spans="2:8" hidden="1" x14ac:dyDescent="0.25">
      <c r="B1728" s="51" t="s">
        <v>4075</v>
      </c>
      <c r="C1728" s="52" t="s">
        <v>4076</v>
      </c>
      <c r="D1728" s="53"/>
      <c r="E1728" s="54"/>
      <c r="F1728" s="54"/>
      <c r="G1728" s="54"/>
      <c r="H1728" s="31">
        <f t="shared" si="26"/>
        <v>5</v>
      </c>
    </row>
    <row r="1729" spans="2:8" hidden="1" x14ac:dyDescent="0.25">
      <c r="B1729" s="51" t="s">
        <v>4077</v>
      </c>
      <c r="C1729" s="52" t="s">
        <v>4078</v>
      </c>
      <c r="D1729" s="53" t="s">
        <v>9</v>
      </c>
      <c r="E1729" s="54">
        <v>2.89</v>
      </c>
      <c r="F1729" s="54">
        <v>10.99</v>
      </c>
      <c r="G1729" s="54">
        <v>13.88</v>
      </c>
      <c r="H1729" s="31">
        <f t="shared" si="26"/>
        <v>9</v>
      </c>
    </row>
    <row r="1730" spans="2:8" hidden="1" x14ac:dyDescent="0.25">
      <c r="B1730" s="51" t="s">
        <v>4079</v>
      </c>
      <c r="C1730" s="52" t="s">
        <v>449</v>
      </c>
      <c r="D1730" s="53" t="s">
        <v>9</v>
      </c>
      <c r="E1730" s="54">
        <v>5.32</v>
      </c>
      <c r="F1730" s="54">
        <v>10.99</v>
      </c>
      <c r="G1730" s="54">
        <v>16.309999999999999</v>
      </c>
      <c r="H1730" s="31">
        <f t="shared" si="26"/>
        <v>9</v>
      </c>
    </row>
    <row r="1731" spans="2:8" hidden="1" x14ac:dyDescent="0.25">
      <c r="B1731" s="51" t="s">
        <v>4080</v>
      </c>
      <c r="C1731" s="52" t="s">
        <v>4081</v>
      </c>
      <c r="D1731" s="53"/>
      <c r="E1731" s="54"/>
      <c r="F1731" s="54"/>
      <c r="G1731" s="54"/>
      <c r="H1731" s="31">
        <f t="shared" si="26"/>
        <v>5</v>
      </c>
    </row>
    <row r="1732" spans="2:8" hidden="1" x14ac:dyDescent="0.25">
      <c r="B1732" s="51" t="s">
        <v>4082</v>
      </c>
      <c r="C1732" s="52" t="s">
        <v>4083</v>
      </c>
      <c r="D1732" s="53" t="s">
        <v>9</v>
      </c>
      <c r="E1732" s="54">
        <v>6.2</v>
      </c>
      <c r="F1732" s="54">
        <v>24.18</v>
      </c>
      <c r="G1732" s="54">
        <v>30.38</v>
      </c>
      <c r="H1732" s="31">
        <f t="shared" si="26"/>
        <v>9</v>
      </c>
    </row>
    <row r="1733" spans="2:8" hidden="1" x14ac:dyDescent="0.25">
      <c r="B1733" s="51" t="s">
        <v>4084</v>
      </c>
      <c r="C1733" s="52" t="s">
        <v>4085</v>
      </c>
      <c r="D1733" s="53" t="s">
        <v>9</v>
      </c>
      <c r="E1733" s="54">
        <v>8.89</v>
      </c>
      <c r="F1733" s="54">
        <v>20.55</v>
      </c>
      <c r="G1733" s="54">
        <v>29.44</v>
      </c>
      <c r="H1733" s="31">
        <f t="shared" si="26"/>
        <v>9</v>
      </c>
    </row>
    <row r="1734" spans="2:8" hidden="1" x14ac:dyDescent="0.25">
      <c r="B1734" s="51" t="s">
        <v>4086</v>
      </c>
      <c r="C1734" s="52" t="s">
        <v>4087</v>
      </c>
      <c r="D1734" s="53" t="s">
        <v>9</v>
      </c>
      <c r="E1734" s="54">
        <v>18.420000000000002</v>
      </c>
      <c r="F1734" s="54">
        <v>11.41</v>
      </c>
      <c r="G1734" s="54">
        <v>29.83</v>
      </c>
      <c r="H1734" s="31">
        <f t="shared" si="26"/>
        <v>9</v>
      </c>
    </row>
    <row r="1735" spans="2:8" hidden="1" x14ac:dyDescent="0.25">
      <c r="B1735" s="51" t="s">
        <v>4088</v>
      </c>
      <c r="C1735" s="52" t="s">
        <v>4089</v>
      </c>
      <c r="D1735" s="53" t="s">
        <v>9</v>
      </c>
      <c r="E1735" s="54">
        <v>18.66</v>
      </c>
      <c r="F1735" s="54">
        <v>19.62</v>
      </c>
      <c r="G1735" s="54">
        <v>38.28</v>
      </c>
      <c r="H1735" s="31">
        <f t="shared" si="26"/>
        <v>9</v>
      </c>
    </row>
    <row r="1736" spans="2:8" ht="30" hidden="1" x14ac:dyDescent="0.25">
      <c r="B1736" s="51" t="s">
        <v>4090</v>
      </c>
      <c r="C1736" s="52" t="s">
        <v>4091</v>
      </c>
      <c r="D1736" s="53" t="s">
        <v>9</v>
      </c>
      <c r="E1736" s="54">
        <v>16.36</v>
      </c>
      <c r="F1736" s="54">
        <v>14.54</v>
      </c>
      <c r="G1736" s="54">
        <v>30.9</v>
      </c>
      <c r="H1736" s="31">
        <f t="shared" si="26"/>
        <v>9</v>
      </c>
    </row>
    <row r="1737" spans="2:8" ht="30" hidden="1" x14ac:dyDescent="0.25">
      <c r="B1737" s="51" t="s">
        <v>4092</v>
      </c>
      <c r="C1737" s="52" t="s">
        <v>4093</v>
      </c>
      <c r="D1737" s="53" t="s">
        <v>9</v>
      </c>
      <c r="E1737" s="54">
        <v>41.97</v>
      </c>
      <c r="F1737" s="54">
        <v>14.54</v>
      </c>
      <c r="G1737" s="54">
        <v>56.51</v>
      </c>
      <c r="H1737" s="31">
        <f t="shared" si="26"/>
        <v>9</v>
      </c>
    </row>
    <row r="1738" spans="2:8" hidden="1" x14ac:dyDescent="0.25">
      <c r="B1738" s="51" t="s">
        <v>4094</v>
      </c>
      <c r="C1738" s="52" t="s">
        <v>4095</v>
      </c>
      <c r="D1738" s="53" t="s">
        <v>9</v>
      </c>
      <c r="E1738" s="54">
        <v>31.04</v>
      </c>
      <c r="F1738" s="54">
        <v>19.62</v>
      </c>
      <c r="G1738" s="54">
        <v>50.66</v>
      </c>
      <c r="H1738" s="31">
        <f t="shared" ref="H1738:H1801" si="27">LEN(B1738)</f>
        <v>9</v>
      </c>
    </row>
    <row r="1739" spans="2:8" hidden="1" x14ac:dyDescent="0.25">
      <c r="B1739" s="51" t="s">
        <v>4096</v>
      </c>
      <c r="C1739" s="52" t="s">
        <v>4097</v>
      </c>
      <c r="D1739" s="53"/>
      <c r="E1739" s="54"/>
      <c r="F1739" s="54"/>
      <c r="G1739" s="54"/>
      <c r="H1739" s="31">
        <f t="shared" si="27"/>
        <v>5</v>
      </c>
    </row>
    <row r="1740" spans="2:8" hidden="1" x14ac:dyDescent="0.25">
      <c r="B1740" s="51" t="s">
        <v>4098</v>
      </c>
      <c r="C1740" s="52" t="s">
        <v>4099</v>
      </c>
      <c r="D1740" s="53" t="s">
        <v>9</v>
      </c>
      <c r="E1740" s="54">
        <v>8.86</v>
      </c>
      <c r="F1740" s="54">
        <v>14.54</v>
      </c>
      <c r="G1740" s="54">
        <v>23.4</v>
      </c>
      <c r="H1740" s="31">
        <f t="shared" si="27"/>
        <v>9</v>
      </c>
    </row>
    <row r="1741" spans="2:8" hidden="1" x14ac:dyDescent="0.25">
      <c r="B1741" s="51" t="s">
        <v>4100</v>
      </c>
      <c r="C1741" s="52" t="s">
        <v>4101</v>
      </c>
      <c r="D1741" s="53" t="s">
        <v>38</v>
      </c>
      <c r="E1741" s="54">
        <v>2.99</v>
      </c>
      <c r="F1741" s="54">
        <v>2.71</v>
      </c>
      <c r="G1741" s="54">
        <v>5.7</v>
      </c>
      <c r="H1741" s="31">
        <f t="shared" si="27"/>
        <v>9</v>
      </c>
    </row>
    <row r="1742" spans="2:8" hidden="1" x14ac:dyDescent="0.25">
      <c r="B1742" s="51" t="s">
        <v>4102</v>
      </c>
      <c r="C1742" s="52" t="s">
        <v>4103</v>
      </c>
      <c r="D1742" s="53" t="s">
        <v>9</v>
      </c>
      <c r="E1742" s="54">
        <v>10.86</v>
      </c>
      <c r="F1742" s="54">
        <v>16.399999999999999</v>
      </c>
      <c r="G1742" s="54">
        <v>27.26</v>
      </c>
      <c r="H1742" s="31">
        <f t="shared" si="27"/>
        <v>9</v>
      </c>
    </row>
    <row r="1743" spans="2:8" hidden="1" x14ac:dyDescent="0.25">
      <c r="B1743" s="51" t="s">
        <v>4104</v>
      </c>
      <c r="C1743" s="52" t="s">
        <v>4105</v>
      </c>
      <c r="D1743" s="53" t="s">
        <v>38</v>
      </c>
      <c r="E1743" s="54">
        <v>2.88</v>
      </c>
      <c r="F1743" s="54">
        <v>2.17</v>
      </c>
      <c r="G1743" s="54">
        <v>5.05</v>
      </c>
      <c r="H1743" s="31">
        <f t="shared" si="27"/>
        <v>9</v>
      </c>
    </row>
    <row r="1744" spans="2:8" hidden="1" x14ac:dyDescent="0.25">
      <c r="B1744" s="51" t="s">
        <v>4106</v>
      </c>
      <c r="C1744" s="52" t="s">
        <v>4107</v>
      </c>
      <c r="D1744" s="53"/>
      <c r="E1744" s="54"/>
      <c r="F1744" s="54"/>
      <c r="G1744" s="54"/>
      <c r="H1744" s="31">
        <f t="shared" si="27"/>
        <v>5</v>
      </c>
    </row>
    <row r="1745" spans="2:8" hidden="1" x14ac:dyDescent="0.25">
      <c r="B1745" s="51" t="s">
        <v>4108</v>
      </c>
      <c r="C1745" s="52" t="s">
        <v>4109</v>
      </c>
      <c r="D1745" s="53" t="s">
        <v>9</v>
      </c>
      <c r="E1745" s="54">
        <v>4.4400000000000004</v>
      </c>
      <c r="F1745" s="54">
        <v>19.62</v>
      </c>
      <c r="G1745" s="54">
        <v>24.06</v>
      </c>
      <c r="H1745" s="31">
        <f t="shared" si="27"/>
        <v>9</v>
      </c>
    </row>
    <row r="1746" spans="2:8" hidden="1" x14ac:dyDescent="0.25">
      <c r="B1746" s="51" t="s">
        <v>4110</v>
      </c>
      <c r="C1746" s="52" t="s">
        <v>4111</v>
      </c>
      <c r="D1746" s="53"/>
      <c r="E1746" s="54"/>
      <c r="F1746" s="54"/>
      <c r="G1746" s="54"/>
      <c r="H1746" s="31">
        <f t="shared" si="27"/>
        <v>5</v>
      </c>
    </row>
    <row r="1747" spans="2:8" hidden="1" x14ac:dyDescent="0.25">
      <c r="B1747" s="51" t="s">
        <v>4112</v>
      </c>
      <c r="C1747" s="52" t="s">
        <v>4113</v>
      </c>
      <c r="D1747" s="53" t="s">
        <v>122</v>
      </c>
      <c r="E1747" s="54">
        <v>4.41</v>
      </c>
      <c r="F1747" s="54"/>
      <c r="G1747" s="54">
        <v>4.41</v>
      </c>
      <c r="H1747" s="31">
        <f t="shared" si="27"/>
        <v>9</v>
      </c>
    </row>
    <row r="1748" spans="2:8" hidden="1" x14ac:dyDescent="0.25">
      <c r="B1748" s="51" t="s">
        <v>4114</v>
      </c>
      <c r="C1748" s="52" t="s">
        <v>4115</v>
      </c>
      <c r="D1748" s="53" t="s">
        <v>122</v>
      </c>
      <c r="E1748" s="54">
        <v>4.2699999999999996</v>
      </c>
      <c r="F1748" s="54"/>
      <c r="G1748" s="54">
        <v>4.2699999999999996</v>
      </c>
      <c r="H1748" s="31">
        <f t="shared" si="27"/>
        <v>9</v>
      </c>
    </row>
    <row r="1749" spans="2:8" ht="45" hidden="1" x14ac:dyDescent="0.25">
      <c r="B1749" s="51" t="s">
        <v>4116</v>
      </c>
      <c r="C1749" s="52" t="s">
        <v>4117</v>
      </c>
      <c r="D1749" s="53" t="s">
        <v>9</v>
      </c>
      <c r="E1749" s="54">
        <v>160.34</v>
      </c>
      <c r="F1749" s="54">
        <v>181.27</v>
      </c>
      <c r="G1749" s="54">
        <v>341.61</v>
      </c>
      <c r="H1749" s="31">
        <f t="shared" si="27"/>
        <v>9</v>
      </c>
    </row>
    <row r="1750" spans="2:8" ht="45" hidden="1" x14ac:dyDescent="0.25">
      <c r="B1750" s="51" t="s">
        <v>4118</v>
      </c>
      <c r="C1750" s="52" t="s">
        <v>4119</v>
      </c>
      <c r="D1750" s="53" t="s">
        <v>9</v>
      </c>
      <c r="E1750" s="54">
        <v>582.54999999999995</v>
      </c>
      <c r="F1750" s="54">
        <v>210.17</v>
      </c>
      <c r="G1750" s="54">
        <v>792.72</v>
      </c>
      <c r="H1750" s="31">
        <f t="shared" si="27"/>
        <v>9</v>
      </c>
    </row>
    <row r="1751" spans="2:8" hidden="1" x14ac:dyDescent="0.25">
      <c r="B1751" s="51" t="s">
        <v>4120</v>
      </c>
      <c r="C1751" s="52" t="s">
        <v>4121</v>
      </c>
      <c r="D1751" s="53"/>
      <c r="E1751" s="54"/>
      <c r="F1751" s="54"/>
      <c r="G1751" s="54"/>
      <c r="H1751" s="31">
        <f t="shared" si="27"/>
        <v>5</v>
      </c>
    </row>
    <row r="1752" spans="2:8" hidden="1" x14ac:dyDescent="0.25">
      <c r="B1752" s="51" t="s">
        <v>4122</v>
      </c>
      <c r="C1752" s="52" t="s">
        <v>4123</v>
      </c>
      <c r="D1752" s="53" t="s">
        <v>38</v>
      </c>
      <c r="E1752" s="54">
        <v>1.55</v>
      </c>
      <c r="F1752" s="54">
        <v>1.48</v>
      </c>
      <c r="G1752" s="54">
        <v>3.03</v>
      </c>
      <c r="H1752" s="31">
        <f t="shared" si="27"/>
        <v>9</v>
      </c>
    </row>
    <row r="1753" spans="2:8" hidden="1" x14ac:dyDescent="0.25">
      <c r="B1753" s="51" t="s">
        <v>4124</v>
      </c>
      <c r="C1753" s="52" t="s">
        <v>4125</v>
      </c>
      <c r="D1753" s="53" t="s">
        <v>38</v>
      </c>
      <c r="E1753" s="54">
        <v>1.02</v>
      </c>
      <c r="F1753" s="54">
        <v>2.94</v>
      </c>
      <c r="G1753" s="54">
        <v>3.96</v>
      </c>
      <c r="H1753" s="31">
        <f t="shared" si="27"/>
        <v>9</v>
      </c>
    </row>
    <row r="1754" spans="2:8" ht="30" hidden="1" x14ac:dyDescent="0.25">
      <c r="B1754" s="51" t="s">
        <v>4126</v>
      </c>
      <c r="C1754" s="52" t="s">
        <v>4127</v>
      </c>
      <c r="D1754" s="53"/>
      <c r="E1754" s="54"/>
      <c r="F1754" s="54"/>
      <c r="G1754" s="54"/>
      <c r="H1754" s="31">
        <f t="shared" si="27"/>
        <v>5</v>
      </c>
    </row>
    <row r="1755" spans="2:8" hidden="1" x14ac:dyDescent="0.25">
      <c r="B1755" s="51" t="s">
        <v>4128</v>
      </c>
      <c r="C1755" s="52" t="s">
        <v>4129</v>
      </c>
      <c r="D1755" s="53" t="s">
        <v>9</v>
      </c>
      <c r="E1755" s="54">
        <v>7.78</v>
      </c>
      <c r="F1755" s="54">
        <v>19.62</v>
      </c>
      <c r="G1755" s="54">
        <v>27.4</v>
      </c>
      <c r="H1755" s="31">
        <f t="shared" si="27"/>
        <v>9</v>
      </c>
    </row>
    <row r="1756" spans="2:8" hidden="1" x14ac:dyDescent="0.25">
      <c r="B1756" s="51" t="s">
        <v>4130</v>
      </c>
      <c r="C1756" s="52" t="s">
        <v>4131</v>
      </c>
      <c r="D1756" s="53" t="s">
        <v>9</v>
      </c>
      <c r="E1756" s="54">
        <v>9.41</v>
      </c>
      <c r="F1756" s="54">
        <v>19.62</v>
      </c>
      <c r="G1756" s="54">
        <v>29.03</v>
      </c>
      <c r="H1756" s="31">
        <f t="shared" si="27"/>
        <v>9</v>
      </c>
    </row>
    <row r="1757" spans="2:8" hidden="1" x14ac:dyDescent="0.25">
      <c r="B1757" s="51" t="s">
        <v>4132</v>
      </c>
      <c r="C1757" s="52" t="s">
        <v>4133</v>
      </c>
      <c r="D1757" s="53" t="s">
        <v>9</v>
      </c>
      <c r="E1757" s="54">
        <v>12.19</v>
      </c>
      <c r="F1757" s="54">
        <v>19.62</v>
      </c>
      <c r="G1757" s="54">
        <v>31.81</v>
      </c>
      <c r="H1757" s="31">
        <f t="shared" si="27"/>
        <v>9</v>
      </c>
    </row>
    <row r="1758" spans="2:8" hidden="1" x14ac:dyDescent="0.25">
      <c r="B1758" s="51" t="s">
        <v>4134</v>
      </c>
      <c r="C1758" s="52" t="s">
        <v>4135</v>
      </c>
      <c r="D1758" s="53" t="s">
        <v>9</v>
      </c>
      <c r="E1758" s="54">
        <v>13.71</v>
      </c>
      <c r="F1758" s="54">
        <v>19.62</v>
      </c>
      <c r="G1758" s="54">
        <v>33.33</v>
      </c>
      <c r="H1758" s="31">
        <f t="shared" si="27"/>
        <v>9</v>
      </c>
    </row>
    <row r="1759" spans="2:8" hidden="1" x14ac:dyDescent="0.25">
      <c r="B1759" s="51" t="s">
        <v>4136</v>
      </c>
      <c r="C1759" s="52" t="s">
        <v>4137</v>
      </c>
      <c r="D1759" s="53" t="s">
        <v>9</v>
      </c>
      <c r="E1759" s="54">
        <v>11.51</v>
      </c>
      <c r="F1759" s="54">
        <v>19.62</v>
      </c>
      <c r="G1759" s="54">
        <v>31.13</v>
      </c>
      <c r="H1759" s="31">
        <f t="shared" si="27"/>
        <v>9</v>
      </c>
    </row>
    <row r="1760" spans="2:8" hidden="1" x14ac:dyDescent="0.25">
      <c r="B1760" s="51" t="s">
        <v>4138</v>
      </c>
      <c r="C1760" s="52" t="s">
        <v>4139</v>
      </c>
      <c r="D1760" s="53" t="s">
        <v>9</v>
      </c>
      <c r="E1760" s="54">
        <v>81.739999999999995</v>
      </c>
      <c r="F1760" s="54">
        <v>41.08</v>
      </c>
      <c r="G1760" s="54">
        <v>122.82</v>
      </c>
      <c r="H1760" s="31">
        <f t="shared" si="27"/>
        <v>9</v>
      </c>
    </row>
    <row r="1761" spans="2:8" hidden="1" x14ac:dyDescent="0.25">
      <c r="B1761" s="51" t="s">
        <v>4140</v>
      </c>
      <c r="C1761" s="52" t="s">
        <v>4141</v>
      </c>
      <c r="D1761" s="53" t="s">
        <v>9</v>
      </c>
      <c r="E1761" s="54">
        <v>18.5</v>
      </c>
      <c r="F1761" s="54">
        <v>19.62</v>
      </c>
      <c r="G1761" s="54">
        <v>38.119999999999997</v>
      </c>
      <c r="H1761" s="31">
        <f t="shared" si="27"/>
        <v>9</v>
      </c>
    </row>
    <row r="1762" spans="2:8" hidden="1" x14ac:dyDescent="0.25">
      <c r="B1762" s="51" t="s">
        <v>4142</v>
      </c>
      <c r="C1762" s="52" t="s">
        <v>4143</v>
      </c>
      <c r="D1762" s="53" t="s">
        <v>9</v>
      </c>
      <c r="E1762" s="54">
        <v>16.16</v>
      </c>
      <c r="F1762" s="54">
        <v>27.39</v>
      </c>
      <c r="G1762" s="54">
        <v>43.55</v>
      </c>
      <c r="H1762" s="31">
        <f t="shared" si="27"/>
        <v>9</v>
      </c>
    </row>
    <row r="1763" spans="2:8" ht="45" hidden="1" x14ac:dyDescent="0.25">
      <c r="B1763" s="51" t="s">
        <v>4144</v>
      </c>
      <c r="C1763" s="52" t="s">
        <v>4145</v>
      </c>
      <c r="D1763" s="53" t="s">
        <v>9</v>
      </c>
      <c r="E1763" s="54">
        <v>255.1</v>
      </c>
      <c r="F1763" s="54"/>
      <c r="G1763" s="54">
        <v>255.1</v>
      </c>
      <c r="H1763" s="31">
        <f t="shared" si="27"/>
        <v>9</v>
      </c>
    </row>
    <row r="1764" spans="2:8" ht="45" hidden="1" x14ac:dyDescent="0.25">
      <c r="B1764" s="51" t="s">
        <v>4146</v>
      </c>
      <c r="C1764" s="52" t="s">
        <v>4147</v>
      </c>
      <c r="D1764" s="53" t="s">
        <v>9</v>
      </c>
      <c r="E1764" s="54">
        <v>505.82</v>
      </c>
      <c r="F1764" s="54"/>
      <c r="G1764" s="54">
        <v>505.82</v>
      </c>
      <c r="H1764" s="31">
        <f t="shared" si="27"/>
        <v>9</v>
      </c>
    </row>
    <row r="1765" spans="2:8" hidden="1" x14ac:dyDescent="0.25">
      <c r="B1765" s="51" t="s">
        <v>4148</v>
      </c>
      <c r="C1765" s="52" t="s">
        <v>4149</v>
      </c>
      <c r="D1765" s="53"/>
      <c r="E1765" s="54"/>
      <c r="F1765" s="54"/>
      <c r="G1765" s="54"/>
      <c r="H1765" s="31">
        <f t="shared" si="27"/>
        <v>5</v>
      </c>
    </row>
    <row r="1766" spans="2:8" hidden="1" x14ac:dyDescent="0.25">
      <c r="B1766" s="51" t="s">
        <v>4150</v>
      </c>
      <c r="C1766" s="52" t="s">
        <v>4151</v>
      </c>
      <c r="D1766" s="53" t="s">
        <v>9</v>
      </c>
      <c r="E1766" s="54">
        <v>17.62</v>
      </c>
      <c r="F1766" s="54">
        <v>27.39</v>
      </c>
      <c r="G1766" s="54">
        <v>45.01</v>
      </c>
      <c r="H1766" s="31">
        <f t="shared" si="27"/>
        <v>9</v>
      </c>
    </row>
    <row r="1767" spans="2:8" hidden="1" x14ac:dyDescent="0.25">
      <c r="B1767" s="51" t="s">
        <v>4152</v>
      </c>
      <c r="C1767" s="52" t="s">
        <v>4153</v>
      </c>
      <c r="D1767" s="53"/>
      <c r="E1767" s="54"/>
      <c r="F1767" s="54"/>
      <c r="G1767" s="54"/>
      <c r="H1767" s="31">
        <f t="shared" si="27"/>
        <v>5</v>
      </c>
    </row>
    <row r="1768" spans="2:8" hidden="1" x14ac:dyDescent="0.25">
      <c r="B1768" s="51" t="s">
        <v>4154</v>
      </c>
      <c r="C1768" s="52" t="s">
        <v>4155</v>
      </c>
      <c r="D1768" s="53" t="s">
        <v>9</v>
      </c>
      <c r="E1768" s="54">
        <v>18.02</v>
      </c>
      <c r="F1768" s="54">
        <v>27.39</v>
      </c>
      <c r="G1768" s="54">
        <v>45.41</v>
      </c>
      <c r="H1768" s="31">
        <f t="shared" si="27"/>
        <v>9</v>
      </c>
    </row>
    <row r="1769" spans="2:8" hidden="1" x14ac:dyDescent="0.25">
      <c r="B1769" s="51" t="s">
        <v>4156</v>
      </c>
      <c r="C1769" s="52" t="s">
        <v>4157</v>
      </c>
      <c r="D1769" s="53"/>
      <c r="E1769" s="54"/>
      <c r="F1769" s="54"/>
      <c r="G1769" s="54"/>
      <c r="H1769" s="31">
        <f t="shared" si="27"/>
        <v>2</v>
      </c>
    </row>
    <row r="1770" spans="2:8" hidden="1" x14ac:dyDescent="0.25">
      <c r="B1770" s="51" t="s">
        <v>4158</v>
      </c>
      <c r="C1770" s="52" t="s">
        <v>4159</v>
      </c>
      <c r="D1770" s="53"/>
      <c r="E1770" s="54"/>
      <c r="F1770" s="54"/>
      <c r="G1770" s="54"/>
      <c r="H1770" s="31">
        <f t="shared" si="27"/>
        <v>5</v>
      </c>
    </row>
    <row r="1771" spans="2:8" hidden="1" x14ac:dyDescent="0.25">
      <c r="B1771" s="51" t="s">
        <v>4160</v>
      </c>
      <c r="C1771" s="52" t="s">
        <v>4161</v>
      </c>
      <c r="D1771" s="53" t="s">
        <v>21</v>
      </c>
      <c r="E1771" s="54">
        <v>173.67</v>
      </c>
      <c r="F1771" s="54">
        <v>46.43</v>
      </c>
      <c r="G1771" s="54">
        <v>220.1</v>
      </c>
      <c r="H1771" s="31">
        <f t="shared" si="27"/>
        <v>9</v>
      </c>
    </row>
    <row r="1772" spans="2:8" ht="30" hidden="1" x14ac:dyDescent="0.25">
      <c r="B1772" s="51" t="s">
        <v>4162</v>
      </c>
      <c r="C1772" s="52" t="s">
        <v>4163</v>
      </c>
      <c r="D1772" s="53" t="s">
        <v>9</v>
      </c>
      <c r="E1772" s="54"/>
      <c r="F1772" s="54">
        <v>1.86</v>
      </c>
      <c r="G1772" s="54">
        <v>1.86</v>
      </c>
      <c r="H1772" s="31">
        <f t="shared" si="27"/>
        <v>9</v>
      </c>
    </row>
    <row r="1773" spans="2:8" hidden="1" x14ac:dyDescent="0.25">
      <c r="B1773" s="51" t="s">
        <v>4164</v>
      </c>
      <c r="C1773" s="52" t="s">
        <v>4165</v>
      </c>
      <c r="D1773" s="53"/>
      <c r="E1773" s="54"/>
      <c r="F1773" s="54"/>
      <c r="G1773" s="54"/>
      <c r="H1773" s="31">
        <f t="shared" si="27"/>
        <v>5</v>
      </c>
    </row>
    <row r="1774" spans="2:8" hidden="1" x14ac:dyDescent="0.25">
      <c r="B1774" s="51" t="s">
        <v>4166</v>
      </c>
      <c r="C1774" s="52" t="s">
        <v>4167</v>
      </c>
      <c r="D1774" s="53" t="s">
        <v>9</v>
      </c>
      <c r="E1774" s="54">
        <v>10.58</v>
      </c>
      <c r="F1774" s="54">
        <v>3.13</v>
      </c>
      <c r="G1774" s="54">
        <v>13.71</v>
      </c>
      <c r="H1774" s="31">
        <f t="shared" si="27"/>
        <v>9</v>
      </c>
    </row>
    <row r="1775" spans="2:8" hidden="1" x14ac:dyDescent="0.25">
      <c r="B1775" s="51" t="s">
        <v>4168</v>
      </c>
      <c r="C1775" s="52" t="s">
        <v>4169</v>
      </c>
      <c r="D1775" s="53" t="s">
        <v>9</v>
      </c>
      <c r="E1775" s="54">
        <v>9.7100000000000009</v>
      </c>
      <c r="F1775" s="54">
        <v>4.7</v>
      </c>
      <c r="G1775" s="54">
        <v>14.41</v>
      </c>
      <c r="H1775" s="31">
        <f t="shared" si="27"/>
        <v>9</v>
      </c>
    </row>
    <row r="1776" spans="2:8" hidden="1" x14ac:dyDescent="0.25">
      <c r="B1776" s="51" t="s">
        <v>4170</v>
      </c>
      <c r="C1776" s="52" t="s">
        <v>4171</v>
      </c>
      <c r="D1776" s="53" t="s">
        <v>9</v>
      </c>
      <c r="E1776" s="54">
        <v>108.92</v>
      </c>
      <c r="F1776" s="54">
        <v>5.97</v>
      </c>
      <c r="G1776" s="54">
        <v>114.89</v>
      </c>
      <c r="H1776" s="31">
        <f t="shared" si="27"/>
        <v>9</v>
      </c>
    </row>
    <row r="1777" spans="2:8" hidden="1" x14ac:dyDescent="0.25">
      <c r="B1777" s="51" t="s">
        <v>4172</v>
      </c>
      <c r="C1777" s="52" t="s">
        <v>4173</v>
      </c>
      <c r="D1777" s="53" t="s">
        <v>9</v>
      </c>
      <c r="E1777" s="54">
        <v>17.809999999999999</v>
      </c>
      <c r="F1777" s="54">
        <v>4.7</v>
      </c>
      <c r="G1777" s="54">
        <v>22.51</v>
      </c>
      <c r="H1777" s="31">
        <f t="shared" si="27"/>
        <v>9</v>
      </c>
    </row>
    <row r="1778" spans="2:8" hidden="1" x14ac:dyDescent="0.25">
      <c r="B1778" s="51" t="s">
        <v>4174</v>
      </c>
      <c r="C1778" s="52" t="s">
        <v>4175</v>
      </c>
      <c r="D1778" s="53" t="s">
        <v>9</v>
      </c>
      <c r="E1778" s="54">
        <v>48.26</v>
      </c>
      <c r="F1778" s="54">
        <v>5.97</v>
      </c>
      <c r="G1778" s="54">
        <v>54.23</v>
      </c>
      <c r="H1778" s="31">
        <f t="shared" si="27"/>
        <v>9</v>
      </c>
    </row>
    <row r="1779" spans="2:8" hidden="1" x14ac:dyDescent="0.25">
      <c r="B1779" s="51" t="s">
        <v>451</v>
      </c>
      <c r="C1779" s="52" t="s">
        <v>452</v>
      </c>
      <c r="D1779" s="53" t="s">
        <v>9</v>
      </c>
      <c r="E1779" s="54">
        <v>13.09</v>
      </c>
      <c r="F1779" s="54">
        <v>4.7</v>
      </c>
      <c r="G1779" s="54">
        <v>17.79</v>
      </c>
      <c r="H1779" s="31">
        <f t="shared" si="27"/>
        <v>9</v>
      </c>
    </row>
    <row r="1780" spans="2:8" hidden="1" x14ac:dyDescent="0.25">
      <c r="B1780" s="51" t="s">
        <v>4176</v>
      </c>
      <c r="C1780" s="52" t="s">
        <v>4177</v>
      </c>
      <c r="D1780" s="53" t="s">
        <v>9</v>
      </c>
      <c r="E1780" s="54">
        <v>49.44</v>
      </c>
      <c r="F1780" s="54">
        <v>5.97</v>
      </c>
      <c r="G1780" s="54">
        <v>55.41</v>
      </c>
      <c r="H1780" s="31">
        <f t="shared" si="27"/>
        <v>9</v>
      </c>
    </row>
    <row r="1781" spans="2:8" hidden="1" x14ac:dyDescent="0.25">
      <c r="B1781" s="51" t="s">
        <v>4178</v>
      </c>
      <c r="C1781" s="52" t="s">
        <v>4179</v>
      </c>
      <c r="D1781" s="53" t="s">
        <v>9</v>
      </c>
      <c r="E1781" s="54">
        <v>11.72</v>
      </c>
      <c r="F1781" s="54"/>
      <c r="G1781" s="54">
        <v>11.72</v>
      </c>
      <c r="H1781" s="31">
        <f t="shared" si="27"/>
        <v>9</v>
      </c>
    </row>
    <row r="1782" spans="2:8" hidden="1" x14ac:dyDescent="0.25">
      <c r="B1782" s="51" t="s">
        <v>4180</v>
      </c>
      <c r="C1782" s="52" t="s">
        <v>4181</v>
      </c>
      <c r="D1782" s="53"/>
      <c r="E1782" s="54"/>
      <c r="F1782" s="54"/>
      <c r="G1782" s="54"/>
      <c r="H1782" s="31">
        <f t="shared" si="27"/>
        <v>5</v>
      </c>
    </row>
    <row r="1783" spans="2:8" hidden="1" x14ac:dyDescent="0.25">
      <c r="B1783" s="51" t="s">
        <v>4182</v>
      </c>
      <c r="C1783" s="52" t="s">
        <v>4183</v>
      </c>
      <c r="D1783" s="53" t="s">
        <v>78</v>
      </c>
      <c r="E1783" s="54">
        <v>50.63</v>
      </c>
      <c r="F1783" s="54">
        <v>3.44</v>
      </c>
      <c r="G1783" s="54">
        <v>54.07</v>
      </c>
      <c r="H1783" s="31">
        <f t="shared" si="27"/>
        <v>9</v>
      </c>
    </row>
    <row r="1784" spans="2:8" hidden="1" x14ac:dyDescent="0.25">
      <c r="B1784" s="51" t="s">
        <v>4184</v>
      </c>
      <c r="C1784" s="52" t="s">
        <v>4185</v>
      </c>
      <c r="D1784" s="53" t="s">
        <v>78</v>
      </c>
      <c r="E1784" s="54">
        <v>36.31</v>
      </c>
      <c r="F1784" s="54">
        <v>3.44</v>
      </c>
      <c r="G1784" s="54">
        <v>39.75</v>
      </c>
      <c r="H1784" s="31">
        <f t="shared" si="27"/>
        <v>9</v>
      </c>
    </row>
    <row r="1785" spans="2:8" hidden="1" x14ac:dyDescent="0.25">
      <c r="B1785" s="51" t="s">
        <v>4186</v>
      </c>
      <c r="C1785" s="52" t="s">
        <v>4187</v>
      </c>
      <c r="D1785" s="53" t="s">
        <v>78</v>
      </c>
      <c r="E1785" s="54">
        <v>44.99</v>
      </c>
      <c r="F1785" s="54">
        <v>3.44</v>
      </c>
      <c r="G1785" s="54">
        <v>48.43</v>
      </c>
      <c r="H1785" s="31">
        <f t="shared" si="27"/>
        <v>9</v>
      </c>
    </row>
    <row r="1786" spans="2:8" hidden="1" x14ac:dyDescent="0.25">
      <c r="B1786" s="51" t="s">
        <v>4188</v>
      </c>
      <c r="C1786" s="52" t="s">
        <v>4189</v>
      </c>
      <c r="D1786" s="53" t="s">
        <v>78</v>
      </c>
      <c r="E1786" s="54">
        <v>56.86</v>
      </c>
      <c r="F1786" s="54">
        <v>3.44</v>
      </c>
      <c r="G1786" s="54">
        <v>60.3</v>
      </c>
      <c r="H1786" s="31">
        <f t="shared" si="27"/>
        <v>9</v>
      </c>
    </row>
    <row r="1787" spans="2:8" hidden="1" x14ac:dyDescent="0.25">
      <c r="B1787" s="51" t="s">
        <v>4190</v>
      </c>
      <c r="C1787" s="52" t="s">
        <v>4191</v>
      </c>
      <c r="D1787" s="53"/>
      <c r="E1787" s="54"/>
      <c r="F1787" s="54"/>
      <c r="G1787" s="54"/>
      <c r="H1787" s="31">
        <f t="shared" si="27"/>
        <v>5</v>
      </c>
    </row>
    <row r="1788" spans="2:8" hidden="1" x14ac:dyDescent="0.25">
      <c r="B1788" s="51" t="s">
        <v>4192</v>
      </c>
      <c r="C1788" s="52" t="s">
        <v>4193</v>
      </c>
      <c r="D1788" s="53" t="s">
        <v>78</v>
      </c>
      <c r="E1788" s="54">
        <v>130.94</v>
      </c>
      <c r="F1788" s="54">
        <v>29.88</v>
      </c>
      <c r="G1788" s="54">
        <v>160.82</v>
      </c>
      <c r="H1788" s="31">
        <f t="shared" si="27"/>
        <v>9</v>
      </c>
    </row>
    <row r="1789" spans="2:8" hidden="1" x14ac:dyDescent="0.25">
      <c r="B1789" s="51" t="s">
        <v>4194</v>
      </c>
      <c r="C1789" s="52" t="s">
        <v>4195</v>
      </c>
      <c r="D1789" s="53" t="s">
        <v>78</v>
      </c>
      <c r="E1789" s="54">
        <v>130.91</v>
      </c>
      <c r="F1789" s="54">
        <v>29.88</v>
      </c>
      <c r="G1789" s="54">
        <v>160.79</v>
      </c>
      <c r="H1789" s="31">
        <f t="shared" si="27"/>
        <v>9</v>
      </c>
    </row>
    <row r="1790" spans="2:8" hidden="1" x14ac:dyDescent="0.25">
      <c r="B1790" s="51" t="s">
        <v>4196</v>
      </c>
      <c r="C1790" s="52" t="s">
        <v>4197</v>
      </c>
      <c r="D1790" s="53" t="s">
        <v>78</v>
      </c>
      <c r="E1790" s="54">
        <v>207.11</v>
      </c>
      <c r="F1790" s="54">
        <v>29.88</v>
      </c>
      <c r="G1790" s="54">
        <v>236.99</v>
      </c>
      <c r="H1790" s="31">
        <f t="shared" si="27"/>
        <v>9</v>
      </c>
    </row>
    <row r="1791" spans="2:8" hidden="1" x14ac:dyDescent="0.25">
      <c r="B1791" s="51" t="s">
        <v>4198</v>
      </c>
      <c r="C1791" s="52" t="s">
        <v>4199</v>
      </c>
      <c r="D1791" s="53" t="s">
        <v>78</v>
      </c>
      <c r="E1791" s="54">
        <v>318.74</v>
      </c>
      <c r="F1791" s="54">
        <v>29.88</v>
      </c>
      <c r="G1791" s="54">
        <v>348.62</v>
      </c>
      <c r="H1791" s="31">
        <f t="shared" si="27"/>
        <v>9</v>
      </c>
    </row>
    <row r="1792" spans="2:8" hidden="1" x14ac:dyDescent="0.25">
      <c r="B1792" s="51" t="s">
        <v>4200</v>
      </c>
      <c r="C1792" s="52" t="s">
        <v>4201</v>
      </c>
      <c r="D1792" s="53" t="s">
        <v>78</v>
      </c>
      <c r="E1792" s="54">
        <v>139.09</v>
      </c>
      <c r="F1792" s="54">
        <v>29.88</v>
      </c>
      <c r="G1792" s="54">
        <v>168.97</v>
      </c>
      <c r="H1792" s="31">
        <f t="shared" si="27"/>
        <v>9</v>
      </c>
    </row>
    <row r="1793" spans="2:8" hidden="1" x14ac:dyDescent="0.25">
      <c r="B1793" s="51" t="s">
        <v>4202</v>
      </c>
      <c r="C1793" s="52" t="s">
        <v>4203</v>
      </c>
      <c r="D1793" s="53" t="s">
        <v>78</v>
      </c>
      <c r="E1793" s="54">
        <v>100.03</v>
      </c>
      <c r="F1793" s="54">
        <v>29.88</v>
      </c>
      <c r="G1793" s="54">
        <v>129.91</v>
      </c>
      <c r="H1793" s="31">
        <f t="shared" si="27"/>
        <v>9</v>
      </c>
    </row>
    <row r="1794" spans="2:8" hidden="1" x14ac:dyDescent="0.25">
      <c r="B1794" s="51" t="s">
        <v>4204</v>
      </c>
      <c r="C1794" s="52" t="s">
        <v>4205</v>
      </c>
      <c r="D1794" s="53" t="s">
        <v>78</v>
      </c>
      <c r="E1794" s="54">
        <v>422.03</v>
      </c>
      <c r="F1794" s="54">
        <v>29.88</v>
      </c>
      <c r="G1794" s="54">
        <v>451.91</v>
      </c>
      <c r="H1794" s="31">
        <f t="shared" si="27"/>
        <v>9</v>
      </c>
    </row>
    <row r="1795" spans="2:8" hidden="1" x14ac:dyDescent="0.25">
      <c r="B1795" s="51" t="s">
        <v>4206</v>
      </c>
      <c r="C1795" s="52" t="s">
        <v>4207</v>
      </c>
      <c r="D1795" s="53" t="s">
        <v>78</v>
      </c>
      <c r="E1795" s="54">
        <v>127.36</v>
      </c>
      <c r="F1795" s="54">
        <v>29.88</v>
      </c>
      <c r="G1795" s="54">
        <v>157.24</v>
      </c>
      <c r="H1795" s="31">
        <f t="shared" si="27"/>
        <v>9</v>
      </c>
    </row>
    <row r="1796" spans="2:8" hidden="1" x14ac:dyDescent="0.25">
      <c r="B1796" s="51" t="s">
        <v>4208</v>
      </c>
      <c r="C1796" s="52" t="s">
        <v>4209</v>
      </c>
      <c r="D1796" s="53"/>
      <c r="E1796" s="54"/>
      <c r="F1796" s="54"/>
      <c r="G1796" s="54"/>
      <c r="H1796" s="31">
        <f t="shared" si="27"/>
        <v>5</v>
      </c>
    </row>
    <row r="1797" spans="2:8" hidden="1" x14ac:dyDescent="0.25">
      <c r="B1797" s="51" t="s">
        <v>4210</v>
      </c>
      <c r="C1797" s="52" t="s">
        <v>4211</v>
      </c>
      <c r="D1797" s="53" t="s">
        <v>38</v>
      </c>
      <c r="E1797" s="54">
        <v>29.07</v>
      </c>
      <c r="F1797" s="54">
        <v>29.88</v>
      </c>
      <c r="G1797" s="54">
        <v>58.95</v>
      </c>
      <c r="H1797" s="31">
        <f t="shared" si="27"/>
        <v>9</v>
      </c>
    </row>
    <row r="1798" spans="2:8" ht="30" hidden="1" x14ac:dyDescent="0.25">
      <c r="B1798" s="51" t="s">
        <v>4212</v>
      </c>
      <c r="C1798" s="52" t="s">
        <v>4213</v>
      </c>
      <c r="D1798" s="53" t="s">
        <v>38</v>
      </c>
      <c r="E1798" s="54">
        <v>37.200000000000003</v>
      </c>
      <c r="F1798" s="54">
        <v>29.88</v>
      </c>
      <c r="G1798" s="54">
        <v>67.08</v>
      </c>
      <c r="H1798" s="31">
        <f t="shared" si="27"/>
        <v>9</v>
      </c>
    </row>
    <row r="1799" spans="2:8" ht="30" hidden="1" x14ac:dyDescent="0.25">
      <c r="B1799" s="51" t="s">
        <v>4214</v>
      </c>
      <c r="C1799" s="52" t="s">
        <v>4215</v>
      </c>
      <c r="D1799" s="53" t="s">
        <v>38</v>
      </c>
      <c r="E1799" s="54">
        <v>43.73</v>
      </c>
      <c r="F1799" s="54">
        <v>29.88</v>
      </c>
      <c r="G1799" s="54">
        <v>73.61</v>
      </c>
      <c r="H1799" s="31">
        <f t="shared" si="27"/>
        <v>9</v>
      </c>
    </row>
    <row r="1800" spans="2:8" ht="30" hidden="1" x14ac:dyDescent="0.25">
      <c r="B1800" s="51" t="s">
        <v>4216</v>
      </c>
      <c r="C1800" s="52" t="s">
        <v>4217</v>
      </c>
      <c r="D1800" s="53" t="s">
        <v>38</v>
      </c>
      <c r="E1800" s="54">
        <v>155.09</v>
      </c>
      <c r="F1800" s="54">
        <v>47.87</v>
      </c>
      <c r="G1800" s="54">
        <v>202.96</v>
      </c>
      <c r="H1800" s="31">
        <f t="shared" si="27"/>
        <v>9</v>
      </c>
    </row>
    <row r="1801" spans="2:8" ht="30" hidden="1" x14ac:dyDescent="0.25">
      <c r="B1801" s="51" t="s">
        <v>4218</v>
      </c>
      <c r="C1801" s="52" t="s">
        <v>4219</v>
      </c>
      <c r="D1801" s="53" t="s">
        <v>9</v>
      </c>
      <c r="E1801" s="54">
        <v>238.41</v>
      </c>
      <c r="F1801" s="54"/>
      <c r="G1801" s="54">
        <v>238.41</v>
      </c>
      <c r="H1801" s="31">
        <f t="shared" si="27"/>
        <v>9</v>
      </c>
    </row>
    <row r="1802" spans="2:8" ht="30" hidden="1" x14ac:dyDescent="0.25">
      <c r="B1802" s="51" t="s">
        <v>4220</v>
      </c>
      <c r="C1802" s="52" t="s">
        <v>4221</v>
      </c>
      <c r="D1802" s="53" t="s">
        <v>9</v>
      </c>
      <c r="E1802" s="54">
        <v>248.96</v>
      </c>
      <c r="F1802" s="54"/>
      <c r="G1802" s="54">
        <v>248.96</v>
      </c>
      <c r="H1802" s="31">
        <f t="shared" ref="H1802:H1865" si="28">LEN(B1802)</f>
        <v>9</v>
      </c>
    </row>
    <row r="1803" spans="2:8" ht="30" hidden="1" x14ac:dyDescent="0.25">
      <c r="B1803" s="51" t="s">
        <v>4222</v>
      </c>
      <c r="C1803" s="52" t="s">
        <v>4223</v>
      </c>
      <c r="D1803" s="53" t="s">
        <v>9</v>
      </c>
      <c r="E1803" s="54">
        <v>220.89</v>
      </c>
      <c r="F1803" s="54"/>
      <c r="G1803" s="54">
        <v>220.89</v>
      </c>
      <c r="H1803" s="31">
        <f t="shared" si="28"/>
        <v>9</v>
      </c>
    </row>
    <row r="1804" spans="2:8" ht="30" hidden="1" x14ac:dyDescent="0.25">
      <c r="B1804" s="51" t="s">
        <v>4224</v>
      </c>
      <c r="C1804" s="52" t="s">
        <v>4225</v>
      </c>
      <c r="D1804" s="53" t="s">
        <v>38</v>
      </c>
      <c r="E1804" s="54">
        <v>41.1</v>
      </c>
      <c r="F1804" s="54"/>
      <c r="G1804" s="54">
        <v>41.1</v>
      </c>
      <c r="H1804" s="31">
        <f t="shared" si="28"/>
        <v>9</v>
      </c>
    </row>
    <row r="1805" spans="2:8" ht="45" hidden="1" x14ac:dyDescent="0.25">
      <c r="B1805" s="51" t="s">
        <v>4226</v>
      </c>
      <c r="C1805" s="52" t="s">
        <v>4227</v>
      </c>
      <c r="D1805" s="53" t="s">
        <v>9</v>
      </c>
      <c r="E1805" s="54">
        <v>330.25</v>
      </c>
      <c r="F1805" s="54"/>
      <c r="G1805" s="54">
        <v>330.25</v>
      </c>
      <c r="H1805" s="31">
        <f t="shared" si="28"/>
        <v>9</v>
      </c>
    </row>
    <row r="1806" spans="2:8" ht="30" hidden="1" x14ac:dyDescent="0.25">
      <c r="B1806" s="51" t="s">
        <v>4228</v>
      </c>
      <c r="C1806" s="52" t="s">
        <v>4229</v>
      </c>
      <c r="D1806" s="53" t="s">
        <v>9</v>
      </c>
      <c r="E1806" s="54">
        <v>400.69</v>
      </c>
      <c r="F1806" s="54">
        <v>61.57</v>
      </c>
      <c r="G1806" s="54">
        <v>462.26</v>
      </c>
      <c r="H1806" s="31">
        <f t="shared" si="28"/>
        <v>9</v>
      </c>
    </row>
    <row r="1807" spans="2:8" ht="30" hidden="1" x14ac:dyDescent="0.25">
      <c r="B1807" s="51" t="s">
        <v>512</v>
      </c>
      <c r="C1807" s="52" t="s">
        <v>4230</v>
      </c>
      <c r="D1807" s="53" t="s">
        <v>9</v>
      </c>
      <c r="E1807" s="54">
        <v>238.03</v>
      </c>
      <c r="F1807" s="54"/>
      <c r="G1807" s="54">
        <v>238.03</v>
      </c>
      <c r="H1807" s="31">
        <f t="shared" si="28"/>
        <v>9</v>
      </c>
    </row>
    <row r="1808" spans="2:8" ht="30" hidden="1" x14ac:dyDescent="0.25">
      <c r="B1808" s="51" t="s">
        <v>4231</v>
      </c>
      <c r="C1808" s="52" t="s">
        <v>4232</v>
      </c>
      <c r="D1808" s="53" t="s">
        <v>9</v>
      </c>
      <c r="E1808" s="54">
        <v>1427.66</v>
      </c>
      <c r="F1808" s="54">
        <v>91.95</v>
      </c>
      <c r="G1808" s="54">
        <v>1519.61</v>
      </c>
      <c r="H1808" s="31">
        <f t="shared" si="28"/>
        <v>9</v>
      </c>
    </row>
    <row r="1809" spans="2:8" ht="30" hidden="1" x14ac:dyDescent="0.25">
      <c r="B1809" s="51" t="s">
        <v>4233</v>
      </c>
      <c r="C1809" s="52" t="s">
        <v>4234</v>
      </c>
      <c r="D1809" s="53" t="s">
        <v>9</v>
      </c>
      <c r="E1809" s="54">
        <v>1105.54</v>
      </c>
      <c r="F1809" s="54">
        <v>91.95</v>
      </c>
      <c r="G1809" s="54">
        <v>1197.49</v>
      </c>
      <c r="H1809" s="31">
        <f t="shared" si="28"/>
        <v>9</v>
      </c>
    </row>
    <row r="1810" spans="2:8" hidden="1" x14ac:dyDescent="0.25">
      <c r="B1810" s="51" t="s">
        <v>4235</v>
      </c>
      <c r="C1810" s="52" t="s">
        <v>4236</v>
      </c>
      <c r="D1810" s="53" t="s">
        <v>9</v>
      </c>
      <c r="E1810" s="54">
        <v>513.16</v>
      </c>
      <c r="F1810" s="54">
        <v>36.049999999999997</v>
      </c>
      <c r="G1810" s="54">
        <v>549.21</v>
      </c>
      <c r="H1810" s="31">
        <f t="shared" si="28"/>
        <v>9</v>
      </c>
    </row>
    <row r="1811" spans="2:8" hidden="1" x14ac:dyDescent="0.25">
      <c r="B1811" s="51" t="s">
        <v>4237</v>
      </c>
      <c r="C1811" s="52" t="s">
        <v>4238</v>
      </c>
      <c r="D1811" s="53" t="s">
        <v>9</v>
      </c>
      <c r="E1811" s="54">
        <v>729.24</v>
      </c>
      <c r="F1811" s="54">
        <v>31.35</v>
      </c>
      <c r="G1811" s="54">
        <v>760.59</v>
      </c>
      <c r="H1811" s="31">
        <f t="shared" si="28"/>
        <v>9</v>
      </c>
    </row>
    <row r="1812" spans="2:8" ht="30" hidden="1" x14ac:dyDescent="0.25">
      <c r="B1812" s="51" t="s">
        <v>4239</v>
      </c>
      <c r="C1812" s="52" t="s">
        <v>4240</v>
      </c>
      <c r="D1812" s="53" t="s">
        <v>78</v>
      </c>
      <c r="E1812" s="54">
        <v>558.07000000000005</v>
      </c>
      <c r="F1812" s="54">
        <v>123.23</v>
      </c>
      <c r="G1812" s="54">
        <v>681.3</v>
      </c>
      <c r="H1812" s="31">
        <f t="shared" si="28"/>
        <v>9</v>
      </c>
    </row>
    <row r="1813" spans="2:8" hidden="1" x14ac:dyDescent="0.25">
      <c r="B1813" s="51" t="s">
        <v>4241</v>
      </c>
      <c r="C1813" s="52" t="s">
        <v>4242</v>
      </c>
      <c r="D1813" s="53" t="s">
        <v>9</v>
      </c>
      <c r="E1813" s="54">
        <v>1380.45</v>
      </c>
      <c r="F1813" s="54">
        <v>74.209999999999994</v>
      </c>
      <c r="G1813" s="54">
        <v>1454.66</v>
      </c>
      <c r="H1813" s="31">
        <f t="shared" si="28"/>
        <v>9</v>
      </c>
    </row>
    <row r="1814" spans="2:8" hidden="1" x14ac:dyDescent="0.25">
      <c r="B1814" s="51" t="s">
        <v>4243</v>
      </c>
      <c r="C1814" s="52" t="s">
        <v>4244</v>
      </c>
      <c r="D1814" s="53" t="s">
        <v>9</v>
      </c>
      <c r="E1814" s="54">
        <v>89.71</v>
      </c>
      <c r="F1814" s="54">
        <v>90.49</v>
      </c>
      <c r="G1814" s="54">
        <v>180.2</v>
      </c>
      <c r="H1814" s="31">
        <f t="shared" si="28"/>
        <v>9</v>
      </c>
    </row>
    <row r="1815" spans="2:8" hidden="1" x14ac:dyDescent="0.25">
      <c r="B1815" s="51" t="s">
        <v>4245</v>
      </c>
      <c r="C1815" s="52" t="s">
        <v>4246</v>
      </c>
      <c r="D1815" s="53" t="s">
        <v>38</v>
      </c>
      <c r="E1815" s="54">
        <v>190.81</v>
      </c>
      <c r="F1815" s="54">
        <v>48.26</v>
      </c>
      <c r="G1815" s="54">
        <v>239.07</v>
      </c>
      <c r="H1815" s="31">
        <f t="shared" si="28"/>
        <v>9</v>
      </c>
    </row>
    <row r="1816" spans="2:8" hidden="1" x14ac:dyDescent="0.25">
      <c r="B1816" s="51" t="s">
        <v>4247</v>
      </c>
      <c r="C1816" s="52" t="s">
        <v>4248</v>
      </c>
      <c r="D1816" s="53"/>
      <c r="E1816" s="54"/>
      <c r="F1816" s="54"/>
      <c r="G1816" s="54"/>
      <c r="H1816" s="31">
        <f t="shared" si="28"/>
        <v>5</v>
      </c>
    </row>
    <row r="1817" spans="2:8" ht="30" hidden="1" x14ac:dyDescent="0.25">
      <c r="B1817" s="51" t="s">
        <v>4249</v>
      </c>
      <c r="C1817" s="52" t="s">
        <v>4250</v>
      </c>
      <c r="D1817" s="53" t="s">
        <v>78</v>
      </c>
      <c r="E1817" s="54">
        <v>107.58</v>
      </c>
      <c r="F1817" s="54">
        <v>144.46</v>
      </c>
      <c r="G1817" s="54">
        <v>252.04</v>
      </c>
      <c r="H1817" s="31">
        <f t="shared" si="28"/>
        <v>9</v>
      </c>
    </row>
    <row r="1818" spans="2:8" ht="30" hidden="1" x14ac:dyDescent="0.25">
      <c r="B1818" s="51" t="s">
        <v>4251</v>
      </c>
      <c r="C1818" s="52" t="s">
        <v>4252</v>
      </c>
      <c r="D1818" s="53" t="s">
        <v>78</v>
      </c>
      <c r="E1818" s="54">
        <v>568.61</v>
      </c>
      <c r="F1818" s="54">
        <v>177.5</v>
      </c>
      <c r="G1818" s="54">
        <v>746.11</v>
      </c>
      <c r="H1818" s="31">
        <f t="shared" si="28"/>
        <v>9</v>
      </c>
    </row>
    <row r="1819" spans="2:8" ht="30" hidden="1" x14ac:dyDescent="0.25">
      <c r="B1819" s="51" t="s">
        <v>4253</v>
      </c>
      <c r="C1819" s="52" t="s">
        <v>4254</v>
      </c>
      <c r="D1819" s="53" t="s">
        <v>78</v>
      </c>
      <c r="E1819" s="54">
        <v>1962.7</v>
      </c>
      <c r="F1819" s="54">
        <v>321.95999999999998</v>
      </c>
      <c r="G1819" s="54">
        <v>2284.66</v>
      </c>
      <c r="H1819" s="31">
        <f t="shared" si="28"/>
        <v>9</v>
      </c>
    </row>
    <row r="1820" spans="2:8" ht="30" hidden="1" x14ac:dyDescent="0.25">
      <c r="B1820" s="51" t="s">
        <v>4255</v>
      </c>
      <c r="C1820" s="52" t="s">
        <v>4256</v>
      </c>
      <c r="D1820" s="53" t="s">
        <v>78</v>
      </c>
      <c r="E1820" s="54">
        <v>2848.11</v>
      </c>
      <c r="F1820" s="54">
        <v>874.96</v>
      </c>
      <c r="G1820" s="54">
        <v>3723.07</v>
      </c>
      <c r="H1820" s="31">
        <f t="shared" si="28"/>
        <v>9</v>
      </c>
    </row>
    <row r="1821" spans="2:8" ht="30" hidden="1" x14ac:dyDescent="0.25">
      <c r="B1821" s="51" t="s">
        <v>4257</v>
      </c>
      <c r="C1821" s="52" t="s">
        <v>4258</v>
      </c>
      <c r="D1821" s="53" t="s">
        <v>78</v>
      </c>
      <c r="E1821" s="54">
        <v>6174.12</v>
      </c>
      <c r="F1821" s="54">
        <v>1749.92</v>
      </c>
      <c r="G1821" s="54">
        <v>7924.04</v>
      </c>
      <c r="H1821" s="31">
        <f t="shared" si="28"/>
        <v>9</v>
      </c>
    </row>
    <row r="1822" spans="2:8" ht="30" hidden="1" x14ac:dyDescent="0.25">
      <c r="B1822" s="51" t="s">
        <v>4259</v>
      </c>
      <c r="C1822" s="52" t="s">
        <v>4260</v>
      </c>
      <c r="D1822" s="53" t="s">
        <v>78</v>
      </c>
      <c r="E1822" s="54">
        <v>9108.1299999999992</v>
      </c>
      <c r="F1822" s="54">
        <v>2030.64</v>
      </c>
      <c r="G1822" s="54">
        <v>11138.77</v>
      </c>
      <c r="H1822" s="31">
        <f t="shared" si="28"/>
        <v>9</v>
      </c>
    </row>
    <row r="1823" spans="2:8" hidden="1" x14ac:dyDescent="0.25">
      <c r="B1823" s="51" t="s">
        <v>4261</v>
      </c>
      <c r="C1823" s="52" t="s">
        <v>4262</v>
      </c>
      <c r="D1823" s="53"/>
      <c r="E1823" s="54"/>
      <c r="F1823" s="54"/>
      <c r="G1823" s="54"/>
      <c r="H1823" s="31">
        <f t="shared" si="28"/>
        <v>5</v>
      </c>
    </row>
    <row r="1824" spans="2:8" ht="30" hidden="1" x14ac:dyDescent="0.25">
      <c r="B1824" s="51" t="s">
        <v>4263</v>
      </c>
      <c r="C1824" s="52" t="s">
        <v>4264</v>
      </c>
      <c r="D1824" s="53" t="s">
        <v>9</v>
      </c>
      <c r="E1824" s="54">
        <v>8.8000000000000007</v>
      </c>
      <c r="F1824" s="54">
        <v>7.21</v>
      </c>
      <c r="G1824" s="54">
        <v>16.010000000000002</v>
      </c>
      <c r="H1824" s="31">
        <f t="shared" si="28"/>
        <v>9</v>
      </c>
    </row>
    <row r="1825" spans="2:8" ht="30" hidden="1" x14ac:dyDescent="0.25">
      <c r="B1825" s="51" t="s">
        <v>4265</v>
      </c>
      <c r="C1825" s="52" t="s">
        <v>4266</v>
      </c>
      <c r="D1825" s="53" t="s">
        <v>9</v>
      </c>
      <c r="E1825" s="54">
        <v>68.040000000000006</v>
      </c>
      <c r="F1825" s="54">
        <v>9.99</v>
      </c>
      <c r="G1825" s="54">
        <v>78.03</v>
      </c>
      <c r="H1825" s="31">
        <f t="shared" si="28"/>
        <v>9</v>
      </c>
    </row>
    <row r="1826" spans="2:8" ht="30" hidden="1" x14ac:dyDescent="0.25">
      <c r="B1826" s="51" t="s">
        <v>4267</v>
      </c>
      <c r="C1826" s="52" t="s">
        <v>4268</v>
      </c>
      <c r="D1826" s="53" t="s">
        <v>38</v>
      </c>
      <c r="E1826" s="54">
        <v>10.43</v>
      </c>
      <c r="F1826" s="54"/>
      <c r="G1826" s="54">
        <v>10.43</v>
      </c>
      <c r="H1826" s="31">
        <f t="shared" si="28"/>
        <v>9</v>
      </c>
    </row>
    <row r="1827" spans="2:8" hidden="1" x14ac:dyDescent="0.25">
      <c r="B1827" s="51" t="s">
        <v>4269</v>
      </c>
      <c r="C1827" s="52" t="s">
        <v>4270</v>
      </c>
      <c r="D1827" s="53" t="s">
        <v>9</v>
      </c>
      <c r="E1827" s="54">
        <v>1.55</v>
      </c>
      <c r="F1827" s="54">
        <v>15.16</v>
      </c>
      <c r="G1827" s="54">
        <v>16.71</v>
      </c>
      <c r="H1827" s="31">
        <f t="shared" si="28"/>
        <v>9</v>
      </c>
    </row>
    <row r="1828" spans="2:8" hidden="1" x14ac:dyDescent="0.25">
      <c r="B1828" s="51" t="s">
        <v>4271</v>
      </c>
      <c r="C1828" s="52" t="s">
        <v>4272</v>
      </c>
      <c r="D1828" s="53" t="s">
        <v>9</v>
      </c>
      <c r="E1828" s="54">
        <v>1.63</v>
      </c>
      <c r="F1828" s="54">
        <v>20.3</v>
      </c>
      <c r="G1828" s="54">
        <v>21.93</v>
      </c>
      <c r="H1828" s="31">
        <f t="shared" si="28"/>
        <v>9</v>
      </c>
    </row>
    <row r="1829" spans="2:8" ht="30" hidden="1" x14ac:dyDescent="0.25">
      <c r="B1829" s="51" t="s">
        <v>4273</v>
      </c>
      <c r="C1829" s="52" t="s">
        <v>4274</v>
      </c>
      <c r="D1829" s="53" t="s">
        <v>78</v>
      </c>
      <c r="E1829" s="54">
        <v>358.48</v>
      </c>
      <c r="F1829" s="54">
        <v>164.78</v>
      </c>
      <c r="G1829" s="54">
        <v>523.26</v>
      </c>
      <c r="H1829" s="31">
        <f t="shared" si="28"/>
        <v>9</v>
      </c>
    </row>
    <row r="1830" spans="2:8" ht="45" hidden="1" x14ac:dyDescent="0.25">
      <c r="B1830" s="51" t="s">
        <v>4275</v>
      </c>
      <c r="C1830" s="52" t="s">
        <v>4276</v>
      </c>
      <c r="D1830" s="53" t="s">
        <v>78</v>
      </c>
      <c r="E1830" s="54">
        <v>1587.45</v>
      </c>
      <c r="F1830" s="54">
        <v>36.29</v>
      </c>
      <c r="G1830" s="54">
        <v>1623.74</v>
      </c>
      <c r="H1830" s="31">
        <f t="shared" si="28"/>
        <v>9</v>
      </c>
    </row>
    <row r="1831" spans="2:8" hidden="1" x14ac:dyDescent="0.25">
      <c r="B1831" s="51" t="s">
        <v>4277</v>
      </c>
      <c r="C1831" s="52" t="s">
        <v>4278</v>
      </c>
      <c r="D1831" s="53" t="s">
        <v>9</v>
      </c>
      <c r="E1831" s="54">
        <v>1597</v>
      </c>
      <c r="F1831" s="54">
        <v>20.6</v>
      </c>
      <c r="G1831" s="54">
        <v>1617.6</v>
      </c>
      <c r="H1831" s="31">
        <f t="shared" si="28"/>
        <v>9</v>
      </c>
    </row>
    <row r="1832" spans="2:8" hidden="1" x14ac:dyDescent="0.25">
      <c r="B1832" s="51" t="s">
        <v>4279</v>
      </c>
      <c r="C1832" s="52" t="s">
        <v>4280</v>
      </c>
      <c r="D1832" s="53"/>
      <c r="E1832" s="54"/>
      <c r="F1832" s="54"/>
      <c r="G1832" s="54"/>
      <c r="H1832" s="31">
        <f t="shared" si="28"/>
        <v>2</v>
      </c>
    </row>
    <row r="1833" spans="2:8" hidden="1" x14ac:dyDescent="0.25">
      <c r="B1833" s="51" t="s">
        <v>4281</v>
      </c>
      <c r="C1833" s="52" t="s">
        <v>4282</v>
      </c>
      <c r="D1833" s="53"/>
      <c r="E1833" s="54"/>
      <c r="F1833" s="54"/>
      <c r="G1833" s="54"/>
      <c r="H1833" s="31">
        <f t="shared" si="28"/>
        <v>5</v>
      </c>
    </row>
    <row r="1834" spans="2:8" hidden="1" x14ac:dyDescent="0.25">
      <c r="B1834" s="51" t="s">
        <v>4283</v>
      </c>
      <c r="C1834" s="52" t="s">
        <v>4284</v>
      </c>
      <c r="D1834" s="53" t="s">
        <v>9</v>
      </c>
      <c r="E1834" s="54">
        <v>41.75</v>
      </c>
      <c r="F1834" s="54">
        <v>6.18</v>
      </c>
      <c r="G1834" s="54">
        <v>47.93</v>
      </c>
      <c r="H1834" s="31">
        <f t="shared" si="28"/>
        <v>9</v>
      </c>
    </row>
    <row r="1835" spans="2:8" hidden="1" x14ac:dyDescent="0.25">
      <c r="B1835" s="51" t="s">
        <v>4285</v>
      </c>
      <c r="C1835" s="52" t="s">
        <v>4286</v>
      </c>
      <c r="D1835" s="53" t="s">
        <v>532</v>
      </c>
      <c r="E1835" s="54">
        <v>2070.15</v>
      </c>
      <c r="F1835" s="54">
        <v>148.25</v>
      </c>
      <c r="G1835" s="54">
        <v>2218.4</v>
      </c>
      <c r="H1835" s="31">
        <f t="shared" si="28"/>
        <v>9</v>
      </c>
    </row>
    <row r="1836" spans="2:8" hidden="1" x14ac:dyDescent="0.25">
      <c r="B1836" s="51" t="s">
        <v>4287</v>
      </c>
      <c r="C1836" s="52" t="s">
        <v>4288</v>
      </c>
      <c r="D1836" s="53" t="s">
        <v>532</v>
      </c>
      <c r="E1836" s="54">
        <v>1751.93</v>
      </c>
      <c r="F1836" s="54">
        <v>148.25</v>
      </c>
      <c r="G1836" s="54">
        <v>1900.18</v>
      </c>
      <c r="H1836" s="31">
        <f t="shared" si="28"/>
        <v>9</v>
      </c>
    </row>
    <row r="1837" spans="2:8" ht="30" hidden="1" x14ac:dyDescent="0.25">
      <c r="B1837" s="51" t="s">
        <v>4289</v>
      </c>
      <c r="C1837" s="52" t="s">
        <v>4290</v>
      </c>
      <c r="D1837" s="53" t="s">
        <v>9</v>
      </c>
      <c r="E1837" s="54">
        <v>151.25</v>
      </c>
      <c r="F1837" s="54">
        <v>30.48</v>
      </c>
      <c r="G1837" s="54">
        <v>181.73</v>
      </c>
      <c r="H1837" s="31">
        <f t="shared" si="28"/>
        <v>9</v>
      </c>
    </row>
    <row r="1838" spans="2:8" hidden="1" x14ac:dyDescent="0.25">
      <c r="B1838" s="51" t="s">
        <v>4291</v>
      </c>
      <c r="C1838" s="52" t="s">
        <v>4292</v>
      </c>
      <c r="D1838" s="53"/>
      <c r="E1838" s="54"/>
      <c r="F1838" s="54"/>
      <c r="G1838" s="54"/>
      <c r="H1838" s="31">
        <f t="shared" si="28"/>
        <v>5</v>
      </c>
    </row>
    <row r="1839" spans="2:8" ht="30" hidden="1" x14ac:dyDescent="0.25">
      <c r="B1839" s="51" t="s">
        <v>4293</v>
      </c>
      <c r="C1839" s="52" t="s">
        <v>4294</v>
      </c>
      <c r="D1839" s="53" t="s">
        <v>78</v>
      </c>
      <c r="E1839" s="54">
        <v>4924.95</v>
      </c>
      <c r="F1839" s="54">
        <v>87.2</v>
      </c>
      <c r="G1839" s="54">
        <v>5012.1499999999996</v>
      </c>
      <c r="H1839" s="31">
        <f t="shared" si="28"/>
        <v>9</v>
      </c>
    </row>
    <row r="1840" spans="2:8" hidden="1" x14ac:dyDescent="0.25">
      <c r="B1840" s="51" t="s">
        <v>4295</v>
      </c>
      <c r="C1840" s="52" t="s">
        <v>4296</v>
      </c>
      <c r="D1840" s="53"/>
      <c r="E1840" s="54"/>
      <c r="F1840" s="54"/>
      <c r="G1840" s="54"/>
      <c r="H1840" s="31">
        <f t="shared" si="28"/>
        <v>5</v>
      </c>
    </row>
    <row r="1841" spans="2:8" hidden="1" x14ac:dyDescent="0.25">
      <c r="B1841" s="51" t="s">
        <v>4297</v>
      </c>
      <c r="C1841" s="52" t="s">
        <v>4298</v>
      </c>
      <c r="D1841" s="53" t="s">
        <v>38</v>
      </c>
      <c r="E1841" s="54">
        <v>117.55</v>
      </c>
      <c r="F1841" s="54">
        <v>89.41</v>
      </c>
      <c r="G1841" s="54">
        <v>206.96</v>
      </c>
      <c r="H1841" s="31">
        <f t="shared" si="28"/>
        <v>9</v>
      </c>
    </row>
    <row r="1842" spans="2:8" hidden="1" x14ac:dyDescent="0.25">
      <c r="B1842" s="51" t="s">
        <v>4299</v>
      </c>
      <c r="C1842" s="52" t="s">
        <v>4300</v>
      </c>
      <c r="D1842" s="53" t="s">
        <v>78</v>
      </c>
      <c r="E1842" s="54">
        <v>552.70000000000005</v>
      </c>
      <c r="F1842" s="54">
        <v>19.899999999999999</v>
      </c>
      <c r="G1842" s="54">
        <v>572.6</v>
      </c>
      <c r="H1842" s="31">
        <f t="shared" si="28"/>
        <v>9</v>
      </c>
    </row>
    <row r="1843" spans="2:8" hidden="1" x14ac:dyDescent="0.25">
      <c r="B1843" s="51" t="s">
        <v>4301</v>
      </c>
      <c r="C1843" s="52" t="s">
        <v>4302</v>
      </c>
      <c r="D1843" s="53" t="s">
        <v>9</v>
      </c>
      <c r="E1843" s="54">
        <v>192.79</v>
      </c>
      <c r="F1843" s="54">
        <v>55.72</v>
      </c>
      <c r="G1843" s="54">
        <v>248.51</v>
      </c>
      <c r="H1843" s="31">
        <f t="shared" si="28"/>
        <v>9</v>
      </c>
    </row>
    <row r="1844" spans="2:8" ht="30" hidden="1" x14ac:dyDescent="0.25">
      <c r="B1844" s="51" t="s">
        <v>4303</v>
      </c>
      <c r="C1844" s="52" t="s">
        <v>4304</v>
      </c>
      <c r="D1844" s="53" t="s">
        <v>78</v>
      </c>
      <c r="E1844" s="54">
        <v>607.09</v>
      </c>
      <c r="F1844" s="54">
        <v>27.98</v>
      </c>
      <c r="G1844" s="54">
        <v>635.07000000000005</v>
      </c>
      <c r="H1844" s="31">
        <f t="shared" si="28"/>
        <v>9</v>
      </c>
    </row>
    <row r="1845" spans="2:8" ht="30" hidden="1" x14ac:dyDescent="0.25">
      <c r="B1845" s="51" t="s">
        <v>4305</v>
      </c>
      <c r="C1845" s="52" t="s">
        <v>4306</v>
      </c>
      <c r="D1845" s="53" t="s">
        <v>78</v>
      </c>
      <c r="E1845" s="54">
        <v>891.77</v>
      </c>
      <c r="F1845" s="54">
        <v>41.98</v>
      </c>
      <c r="G1845" s="54">
        <v>933.75</v>
      </c>
      <c r="H1845" s="31">
        <f t="shared" si="28"/>
        <v>9</v>
      </c>
    </row>
    <row r="1846" spans="2:8" hidden="1" x14ac:dyDescent="0.25">
      <c r="B1846" s="51" t="s">
        <v>4307</v>
      </c>
      <c r="C1846" s="52" t="s">
        <v>4308</v>
      </c>
      <c r="D1846" s="53"/>
      <c r="E1846" s="54"/>
      <c r="F1846" s="54"/>
      <c r="G1846" s="54"/>
      <c r="H1846" s="31">
        <f t="shared" si="28"/>
        <v>5</v>
      </c>
    </row>
    <row r="1847" spans="2:8" hidden="1" x14ac:dyDescent="0.25">
      <c r="B1847" s="51" t="s">
        <v>4309</v>
      </c>
      <c r="C1847" s="52" t="s">
        <v>4310</v>
      </c>
      <c r="D1847" s="53" t="s">
        <v>532</v>
      </c>
      <c r="E1847" s="54">
        <v>5363.7</v>
      </c>
      <c r="F1847" s="54">
        <v>197.67</v>
      </c>
      <c r="G1847" s="54">
        <v>5561.37</v>
      </c>
      <c r="H1847" s="31">
        <f t="shared" si="28"/>
        <v>9</v>
      </c>
    </row>
    <row r="1848" spans="2:8" hidden="1" x14ac:dyDescent="0.25">
      <c r="B1848" s="51" t="s">
        <v>4311</v>
      </c>
      <c r="C1848" s="52" t="s">
        <v>4312</v>
      </c>
      <c r="D1848" s="53" t="s">
        <v>532</v>
      </c>
      <c r="E1848" s="54">
        <v>2855.26</v>
      </c>
      <c r="F1848" s="54">
        <v>197.67</v>
      </c>
      <c r="G1848" s="54">
        <v>3052.93</v>
      </c>
      <c r="H1848" s="31">
        <f t="shared" si="28"/>
        <v>9</v>
      </c>
    </row>
    <row r="1849" spans="2:8" hidden="1" x14ac:dyDescent="0.25">
      <c r="B1849" s="51" t="s">
        <v>4313</v>
      </c>
      <c r="C1849" s="52" t="s">
        <v>4314</v>
      </c>
      <c r="D1849" s="53" t="s">
        <v>532</v>
      </c>
      <c r="E1849" s="54">
        <v>1662.79</v>
      </c>
      <c r="F1849" s="54">
        <v>197.67</v>
      </c>
      <c r="G1849" s="54">
        <v>1860.46</v>
      </c>
      <c r="H1849" s="31">
        <f t="shared" si="28"/>
        <v>9</v>
      </c>
    </row>
    <row r="1850" spans="2:8" hidden="1" x14ac:dyDescent="0.25">
      <c r="B1850" s="51" t="s">
        <v>4315</v>
      </c>
      <c r="C1850" s="52" t="s">
        <v>4316</v>
      </c>
      <c r="D1850" s="53" t="s">
        <v>532</v>
      </c>
      <c r="E1850" s="54">
        <v>3376.06</v>
      </c>
      <c r="F1850" s="54">
        <v>197.67</v>
      </c>
      <c r="G1850" s="54">
        <v>3573.73</v>
      </c>
      <c r="H1850" s="31">
        <f t="shared" si="28"/>
        <v>9</v>
      </c>
    </row>
    <row r="1851" spans="2:8" hidden="1" x14ac:dyDescent="0.25">
      <c r="B1851" s="51" t="s">
        <v>4317</v>
      </c>
      <c r="C1851" s="52" t="s">
        <v>4318</v>
      </c>
      <c r="D1851" s="53"/>
      <c r="E1851" s="54"/>
      <c r="F1851" s="54"/>
      <c r="G1851" s="54"/>
      <c r="H1851" s="31">
        <f t="shared" si="28"/>
        <v>5</v>
      </c>
    </row>
    <row r="1852" spans="2:8" hidden="1" x14ac:dyDescent="0.25">
      <c r="B1852" s="51" t="s">
        <v>4319</v>
      </c>
      <c r="C1852" s="52" t="s">
        <v>4320</v>
      </c>
      <c r="D1852" s="53" t="s">
        <v>532</v>
      </c>
      <c r="E1852" s="54">
        <v>5755.58</v>
      </c>
      <c r="F1852" s="54">
        <v>314.16000000000003</v>
      </c>
      <c r="G1852" s="54">
        <v>6069.74</v>
      </c>
      <c r="H1852" s="31">
        <f t="shared" si="28"/>
        <v>9</v>
      </c>
    </row>
    <row r="1853" spans="2:8" hidden="1" x14ac:dyDescent="0.25">
      <c r="B1853" s="51" t="s">
        <v>4321</v>
      </c>
      <c r="C1853" s="52" t="s">
        <v>4322</v>
      </c>
      <c r="D1853" s="53" t="s">
        <v>532</v>
      </c>
      <c r="E1853" s="54">
        <v>8444.9500000000007</v>
      </c>
      <c r="F1853" s="54">
        <v>314.16000000000003</v>
      </c>
      <c r="G1853" s="54">
        <v>8759.11</v>
      </c>
      <c r="H1853" s="31">
        <f t="shared" si="28"/>
        <v>9</v>
      </c>
    </row>
    <row r="1854" spans="2:8" hidden="1" x14ac:dyDescent="0.25">
      <c r="B1854" s="51" t="s">
        <v>4323</v>
      </c>
      <c r="C1854" s="52" t="s">
        <v>4324</v>
      </c>
      <c r="D1854" s="53" t="s">
        <v>78</v>
      </c>
      <c r="E1854" s="54">
        <v>2803.03</v>
      </c>
      <c r="F1854" s="54">
        <v>46.39</v>
      </c>
      <c r="G1854" s="54">
        <v>2849.42</v>
      </c>
      <c r="H1854" s="31">
        <f t="shared" si="28"/>
        <v>9</v>
      </c>
    </row>
    <row r="1855" spans="2:8" hidden="1" x14ac:dyDescent="0.25">
      <c r="B1855" s="51" t="s">
        <v>4325</v>
      </c>
      <c r="C1855" s="52" t="s">
        <v>4326</v>
      </c>
      <c r="D1855" s="53" t="s">
        <v>78</v>
      </c>
      <c r="E1855" s="54">
        <v>1906.62</v>
      </c>
      <c r="F1855" s="54">
        <v>46.39</v>
      </c>
      <c r="G1855" s="54">
        <v>1953.01</v>
      </c>
      <c r="H1855" s="31">
        <f t="shared" si="28"/>
        <v>9</v>
      </c>
    </row>
    <row r="1856" spans="2:8" hidden="1" x14ac:dyDescent="0.25">
      <c r="B1856" s="51" t="s">
        <v>4327</v>
      </c>
      <c r="C1856" s="52" t="s">
        <v>4328</v>
      </c>
      <c r="D1856" s="53"/>
      <c r="E1856" s="54"/>
      <c r="F1856" s="54"/>
      <c r="G1856" s="54"/>
      <c r="H1856" s="31">
        <f t="shared" si="28"/>
        <v>5</v>
      </c>
    </row>
    <row r="1857" spans="2:8" hidden="1" x14ac:dyDescent="0.25">
      <c r="B1857" s="51" t="s">
        <v>4329</v>
      </c>
      <c r="C1857" s="52" t="s">
        <v>4330</v>
      </c>
      <c r="D1857" s="53" t="s">
        <v>9</v>
      </c>
      <c r="E1857" s="54">
        <v>13.17</v>
      </c>
      <c r="F1857" s="54"/>
      <c r="G1857" s="54">
        <v>13.17</v>
      </c>
      <c r="H1857" s="31">
        <f t="shared" si="28"/>
        <v>9</v>
      </c>
    </row>
    <row r="1858" spans="2:8" ht="30" hidden="1" x14ac:dyDescent="0.25">
      <c r="B1858" s="51" t="s">
        <v>4331</v>
      </c>
      <c r="C1858" s="52" t="s">
        <v>4332</v>
      </c>
      <c r="D1858" s="53" t="s">
        <v>78</v>
      </c>
      <c r="E1858" s="54">
        <v>1187.58</v>
      </c>
      <c r="F1858" s="54">
        <v>30.89</v>
      </c>
      <c r="G1858" s="54">
        <v>1218.47</v>
      </c>
      <c r="H1858" s="31">
        <f t="shared" si="28"/>
        <v>9</v>
      </c>
    </row>
    <row r="1859" spans="2:8" hidden="1" x14ac:dyDescent="0.25">
      <c r="B1859" s="51" t="s">
        <v>4333</v>
      </c>
      <c r="C1859" s="52" t="s">
        <v>4334</v>
      </c>
      <c r="D1859" s="53"/>
      <c r="E1859" s="54"/>
      <c r="F1859" s="54"/>
      <c r="G1859" s="54"/>
      <c r="H1859" s="31">
        <f t="shared" si="28"/>
        <v>2</v>
      </c>
    </row>
    <row r="1860" spans="2:8" hidden="1" x14ac:dyDescent="0.25">
      <c r="B1860" s="51" t="s">
        <v>4335</v>
      </c>
      <c r="C1860" s="52" t="s">
        <v>4336</v>
      </c>
      <c r="D1860" s="53"/>
      <c r="E1860" s="54"/>
      <c r="F1860" s="54"/>
      <c r="G1860" s="54"/>
      <c r="H1860" s="31">
        <f t="shared" si="28"/>
        <v>5</v>
      </c>
    </row>
    <row r="1861" spans="2:8" hidden="1" x14ac:dyDescent="0.25">
      <c r="B1861" s="51" t="s">
        <v>4337</v>
      </c>
      <c r="C1861" s="52" t="s">
        <v>4338</v>
      </c>
      <c r="D1861" s="53" t="s">
        <v>532</v>
      </c>
      <c r="E1861" s="54">
        <v>138851.73000000001</v>
      </c>
      <c r="F1861" s="54">
        <v>241.68</v>
      </c>
      <c r="G1861" s="54">
        <v>139093.41</v>
      </c>
      <c r="H1861" s="31">
        <f t="shared" si="28"/>
        <v>9</v>
      </c>
    </row>
    <row r="1862" spans="2:8" hidden="1" x14ac:dyDescent="0.25">
      <c r="B1862" s="51" t="s">
        <v>4339</v>
      </c>
      <c r="C1862" s="52" t="s">
        <v>4340</v>
      </c>
      <c r="D1862" s="53" t="s">
        <v>532</v>
      </c>
      <c r="E1862" s="54">
        <v>123365.35</v>
      </c>
      <c r="F1862" s="54">
        <v>241.68</v>
      </c>
      <c r="G1862" s="54">
        <v>123607.03</v>
      </c>
      <c r="H1862" s="31">
        <f t="shared" si="28"/>
        <v>9</v>
      </c>
    </row>
    <row r="1863" spans="2:8" hidden="1" x14ac:dyDescent="0.25">
      <c r="B1863" s="51" t="s">
        <v>4341</v>
      </c>
      <c r="C1863" s="52" t="s">
        <v>4342</v>
      </c>
      <c r="D1863" s="53" t="s">
        <v>532</v>
      </c>
      <c r="E1863" s="54">
        <v>110408.03</v>
      </c>
      <c r="F1863" s="54">
        <v>483.36</v>
      </c>
      <c r="G1863" s="54">
        <v>110891.39</v>
      </c>
      <c r="H1863" s="31">
        <f t="shared" si="28"/>
        <v>9</v>
      </c>
    </row>
    <row r="1864" spans="2:8" hidden="1" x14ac:dyDescent="0.25">
      <c r="B1864" s="51" t="s">
        <v>4343</v>
      </c>
      <c r="C1864" s="52" t="s">
        <v>4344</v>
      </c>
      <c r="D1864" s="53"/>
      <c r="E1864" s="54"/>
      <c r="F1864" s="54"/>
      <c r="G1864" s="54"/>
      <c r="H1864" s="31">
        <f t="shared" si="28"/>
        <v>5</v>
      </c>
    </row>
    <row r="1865" spans="2:8" ht="30" hidden="1" x14ac:dyDescent="0.25">
      <c r="B1865" s="51" t="s">
        <v>4345</v>
      </c>
      <c r="C1865" s="52" t="s">
        <v>4346</v>
      </c>
      <c r="D1865" s="53" t="s">
        <v>78</v>
      </c>
      <c r="E1865" s="54">
        <v>134.38999999999999</v>
      </c>
      <c r="F1865" s="54">
        <v>157.97999999999999</v>
      </c>
      <c r="G1865" s="54">
        <v>292.37</v>
      </c>
      <c r="H1865" s="31">
        <f t="shared" si="28"/>
        <v>9</v>
      </c>
    </row>
    <row r="1866" spans="2:8" ht="30" hidden="1" x14ac:dyDescent="0.25">
      <c r="B1866" s="51" t="s">
        <v>4347</v>
      </c>
      <c r="C1866" s="52" t="s">
        <v>4348</v>
      </c>
      <c r="D1866" s="53" t="s">
        <v>78</v>
      </c>
      <c r="E1866" s="54">
        <v>235.55</v>
      </c>
      <c r="F1866" s="54">
        <v>157.97999999999999</v>
      </c>
      <c r="G1866" s="54">
        <v>393.53</v>
      </c>
      <c r="H1866" s="31">
        <f t="shared" ref="H1866:H1929" si="29">LEN(B1866)</f>
        <v>9</v>
      </c>
    </row>
    <row r="1867" spans="2:8" ht="30" hidden="1" x14ac:dyDescent="0.25">
      <c r="B1867" s="51" t="s">
        <v>4349</v>
      </c>
      <c r="C1867" s="52" t="s">
        <v>4350</v>
      </c>
      <c r="D1867" s="53" t="s">
        <v>78</v>
      </c>
      <c r="E1867" s="54">
        <v>945.94</v>
      </c>
      <c r="F1867" s="54">
        <v>182.6</v>
      </c>
      <c r="G1867" s="54">
        <v>1128.54</v>
      </c>
      <c r="H1867" s="31">
        <f t="shared" si="29"/>
        <v>9</v>
      </c>
    </row>
    <row r="1868" spans="2:8" ht="30" hidden="1" x14ac:dyDescent="0.25">
      <c r="B1868" s="51" t="s">
        <v>4351</v>
      </c>
      <c r="C1868" s="52" t="s">
        <v>4352</v>
      </c>
      <c r="D1868" s="53" t="s">
        <v>78</v>
      </c>
      <c r="E1868" s="54">
        <v>2955.16</v>
      </c>
      <c r="F1868" s="54">
        <v>182.6</v>
      </c>
      <c r="G1868" s="54">
        <v>3137.76</v>
      </c>
      <c r="H1868" s="31">
        <f t="shared" si="29"/>
        <v>9</v>
      </c>
    </row>
    <row r="1869" spans="2:8" ht="30" hidden="1" x14ac:dyDescent="0.25">
      <c r="B1869" s="51" t="s">
        <v>4353</v>
      </c>
      <c r="C1869" s="52" t="s">
        <v>4354</v>
      </c>
      <c r="D1869" s="53" t="s">
        <v>78</v>
      </c>
      <c r="E1869" s="54">
        <v>1695.5</v>
      </c>
      <c r="F1869" s="54">
        <v>182.6</v>
      </c>
      <c r="G1869" s="54">
        <v>1878.1</v>
      </c>
      <c r="H1869" s="31">
        <f t="shared" si="29"/>
        <v>9</v>
      </c>
    </row>
    <row r="1870" spans="2:8" ht="30" hidden="1" x14ac:dyDescent="0.25">
      <c r="B1870" s="51" t="s">
        <v>4355</v>
      </c>
      <c r="C1870" s="52" t="s">
        <v>4356</v>
      </c>
      <c r="D1870" s="53" t="s">
        <v>78</v>
      </c>
      <c r="E1870" s="54">
        <v>591.25</v>
      </c>
      <c r="F1870" s="54">
        <v>136.94999999999999</v>
      </c>
      <c r="G1870" s="54">
        <v>728.2</v>
      </c>
      <c r="H1870" s="31">
        <f t="shared" si="29"/>
        <v>9</v>
      </c>
    </row>
    <row r="1871" spans="2:8" ht="30" hidden="1" x14ac:dyDescent="0.25">
      <c r="B1871" s="51" t="s">
        <v>4357</v>
      </c>
      <c r="C1871" s="52" t="s">
        <v>4358</v>
      </c>
      <c r="D1871" s="53" t="s">
        <v>78</v>
      </c>
      <c r="E1871" s="54">
        <v>1664.06</v>
      </c>
      <c r="F1871" s="54">
        <v>190.09</v>
      </c>
      <c r="G1871" s="54">
        <v>1854.15</v>
      </c>
      <c r="H1871" s="31">
        <f t="shared" si="29"/>
        <v>9</v>
      </c>
    </row>
    <row r="1872" spans="2:8" ht="30" hidden="1" x14ac:dyDescent="0.25">
      <c r="B1872" s="51" t="s">
        <v>4359</v>
      </c>
      <c r="C1872" s="52" t="s">
        <v>4360</v>
      </c>
      <c r="D1872" s="53" t="s">
        <v>78</v>
      </c>
      <c r="E1872" s="54">
        <v>1368.91</v>
      </c>
      <c r="F1872" s="54">
        <v>182.6</v>
      </c>
      <c r="G1872" s="54">
        <v>1551.51</v>
      </c>
      <c r="H1872" s="31">
        <f t="shared" si="29"/>
        <v>9</v>
      </c>
    </row>
    <row r="1873" spans="2:8" ht="30" hidden="1" x14ac:dyDescent="0.25">
      <c r="B1873" s="51" t="s">
        <v>4361</v>
      </c>
      <c r="C1873" s="52" t="s">
        <v>4362</v>
      </c>
      <c r="D1873" s="53" t="s">
        <v>78</v>
      </c>
      <c r="E1873" s="54">
        <v>142.77000000000001</v>
      </c>
      <c r="F1873" s="54">
        <v>91.3</v>
      </c>
      <c r="G1873" s="54">
        <v>234.07</v>
      </c>
      <c r="H1873" s="31">
        <f t="shared" si="29"/>
        <v>9</v>
      </c>
    </row>
    <row r="1874" spans="2:8" ht="30" hidden="1" x14ac:dyDescent="0.25">
      <c r="B1874" s="51" t="s">
        <v>4363</v>
      </c>
      <c r="C1874" s="52" t="s">
        <v>4364</v>
      </c>
      <c r="D1874" s="53" t="s">
        <v>78</v>
      </c>
      <c r="E1874" s="54">
        <v>217.31</v>
      </c>
      <c r="F1874" s="54">
        <v>157.97999999999999</v>
      </c>
      <c r="G1874" s="54">
        <v>375.29</v>
      </c>
      <c r="H1874" s="31">
        <f t="shared" si="29"/>
        <v>9</v>
      </c>
    </row>
    <row r="1875" spans="2:8" hidden="1" x14ac:dyDescent="0.25">
      <c r="B1875" s="51" t="s">
        <v>4365</v>
      </c>
      <c r="C1875" s="52" t="s">
        <v>4366</v>
      </c>
      <c r="D1875" s="53" t="s">
        <v>78</v>
      </c>
      <c r="E1875" s="54">
        <v>710.61</v>
      </c>
      <c r="F1875" s="54">
        <v>182.6</v>
      </c>
      <c r="G1875" s="54">
        <v>893.21</v>
      </c>
      <c r="H1875" s="31">
        <f t="shared" si="29"/>
        <v>9</v>
      </c>
    </row>
    <row r="1876" spans="2:8" hidden="1" x14ac:dyDescent="0.25">
      <c r="B1876" s="51" t="s">
        <v>4367</v>
      </c>
      <c r="C1876" s="52" t="s">
        <v>4368</v>
      </c>
      <c r="D1876" s="53"/>
      <c r="E1876" s="54"/>
      <c r="F1876" s="54"/>
      <c r="G1876" s="54"/>
      <c r="H1876" s="31">
        <f t="shared" si="29"/>
        <v>5</v>
      </c>
    </row>
    <row r="1877" spans="2:8" hidden="1" x14ac:dyDescent="0.25">
      <c r="B1877" s="51" t="s">
        <v>4369</v>
      </c>
      <c r="C1877" s="52" t="s">
        <v>4370</v>
      </c>
      <c r="D1877" s="53" t="s">
        <v>78</v>
      </c>
      <c r="E1877" s="54">
        <v>35.69</v>
      </c>
      <c r="F1877" s="54">
        <v>13.69</v>
      </c>
      <c r="G1877" s="54">
        <v>49.38</v>
      </c>
      <c r="H1877" s="31">
        <f t="shared" si="29"/>
        <v>9</v>
      </c>
    </row>
    <row r="1878" spans="2:8" hidden="1" x14ac:dyDescent="0.25">
      <c r="B1878" s="51" t="s">
        <v>4371</v>
      </c>
      <c r="C1878" s="52" t="s">
        <v>4372</v>
      </c>
      <c r="D1878" s="53" t="s">
        <v>78</v>
      </c>
      <c r="E1878" s="54">
        <v>50.57</v>
      </c>
      <c r="F1878" s="54">
        <v>13.69</v>
      </c>
      <c r="G1878" s="54">
        <v>64.260000000000005</v>
      </c>
      <c r="H1878" s="31">
        <f t="shared" si="29"/>
        <v>9</v>
      </c>
    </row>
    <row r="1879" spans="2:8" hidden="1" x14ac:dyDescent="0.25">
      <c r="B1879" s="51" t="s">
        <v>4373</v>
      </c>
      <c r="C1879" s="52" t="s">
        <v>4374</v>
      </c>
      <c r="D1879" s="53" t="s">
        <v>78</v>
      </c>
      <c r="E1879" s="54">
        <v>67.17</v>
      </c>
      <c r="F1879" s="54">
        <v>13.69</v>
      </c>
      <c r="G1879" s="54">
        <v>80.86</v>
      </c>
      <c r="H1879" s="31">
        <f t="shared" si="29"/>
        <v>9</v>
      </c>
    </row>
    <row r="1880" spans="2:8" hidden="1" x14ac:dyDescent="0.25">
      <c r="B1880" s="51" t="s">
        <v>4375</v>
      </c>
      <c r="C1880" s="52" t="s">
        <v>4376</v>
      </c>
      <c r="D1880" s="53" t="s">
        <v>78</v>
      </c>
      <c r="E1880" s="54">
        <v>116.23</v>
      </c>
      <c r="F1880" s="54">
        <v>13.69</v>
      </c>
      <c r="G1880" s="54">
        <v>129.91999999999999</v>
      </c>
      <c r="H1880" s="31">
        <f t="shared" si="29"/>
        <v>9</v>
      </c>
    </row>
    <row r="1881" spans="2:8" hidden="1" x14ac:dyDescent="0.25">
      <c r="B1881" s="51" t="s">
        <v>4377</v>
      </c>
      <c r="C1881" s="52" t="s">
        <v>4378</v>
      </c>
      <c r="D1881" s="53"/>
      <c r="E1881" s="54"/>
      <c r="F1881" s="54"/>
      <c r="G1881" s="54"/>
      <c r="H1881" s="31">
        <f t="shared" si="29"/>
        <v>5</v>
      </c>
    </row>
    <row r="1882" spans="2:8" hidden="1" x14ac:dyDescent="0.25">
      <c r="B1882" s="51" t="s">
        <v>4379</v>
      </c>
      <c r="C1882" s="52" t="s">
        <v>4380</v>
      </c>
      <c r="D1882" s="53" t="s">
        <v>78</v>
      </c>
      <c r="E1882" s="54">
        <v>45.65</v>
      </c>
      <c r="F1882" s="54">
        <v>9.1300000000000008</v>
      </c>
      <c r="G1882" s="54">
        <v>54.78</v>
      </c>
      <c r="H1882" s="31">
        <f t="shared" si="29"/>
        <v>9</v>
      </c>
    </row>
    <row r="1883" spans="2:8" hidden="1" x14ac:dyDescent="0.25">
      <c r="B1883" s="51" t="s">
        <v>4381</v>
      </c>
      <c r="C1883" s="52" t="s">
        <v>4382</v>
      </c>
      <c r="D1883" s="53" t="s">
        <v>78</v>
      </c>
      <c r="E1883" s="54">
        <v>94.21</v>
      </c>
      <c r="F1883" s="54">
        <v>9.1300000000000008</v>
      </c>
      <c r="G1883" s="54">
        <v>103.34</v>
      </c>
      <c r="H1883" s="31">
        <f t="shared" si="29"/>
        <v>9</v>
      </c>
    </row>
    <row r="1884" spans="2:8" hidden="1" x14ac:dyDescent="0.25">
      <c r="B1884" s="51" t="s">
        <v>4383</v>
      </c>
      <c r="C1884" s="52" t="s">
        <v>4384</v>
      </c>
      <c r="D1884" s="53" t="s">
        <v>78</v>
      </c>
      <c r="E1884" s="54">
        <v>74.87</v>
      </c>
      <c r="F1884" s="54">
        <v>34.24</v>
      </c>
      <c r="G1884" s="54">
        <v>109.11</v>
      </c>
      <c r="H1884" s="31">
        <f t="shared" si="29"/>
        <v>9</v>
      </c>
    </row>
    <row r="1885" spans="2:8" hidden="1" x14ac:dyDescent="0.25">
      <c r="B1885" s="51" t="s">
        <v>4385</v>
      </c>
      <c r="C1885" s="52" t="s">
        <v>4386</v>
      </c>
      <c r="D1885" s="53" t="s">
        <v>78</v>
      </c>
      <c r="E1885" s="54">
        <v>144.22</v>
      </c>
      <c r="F1885" s="54">
        <v>9.1300000000000008</v>
      </c>
      <c r="G1885" s="54">
        <v>153.35</v>
      </c>
      <c r="H1885" s="31">
        <f t="shared" si="29"/>
        <v>9</v>
      </c>
    </row>
    <row r="1886" spans="2:8" hidden="1" x14ac:dyDescent="0.25">
      <c r="B1886" s="51" t="s">
        <v>4387</v>
      </c>
      <c r="C1886" s="52" t="s">
        <v>4388</v>
      </c>
      <c r="D1886" s="53" t="s">
        <v>78</v>
      </c>
      <c r="E1886" s="54">
        <v>196.01</v>
      </c>
      <c r="F1886" s="54">
        <v>9.1300000000000008</v>
      </c>
      <c r="G1886" s="54">
        <v>205.14</v>
      </c>
      <c r="H1886" s="31">
        <f t="shared" si="29"/>
        <v>9</v>
      </c>
    </row>
    <row r="1887" spans="2:8" hidden="1" x14ac:dyDescent="0.25">
      <c r="B1887" s="51" t="s">
        <v>4389</v>
      </c>
      <c r="C1887" s="52" t="s">
        <v>4390</v>
      </c>
      <c r="D1887" s="53"/>
      <c r="E1887" s="54"/>
      <c r="F1887" s="54"/>
      <c r="G1887" s="54"/>
      <c r="H1887" s="31">
        <f t="shared" si="29"/>
        <v>5</v>
      </c>
    </row>
    <row r="1888" spans="2:8" ht="30" hidden="1" x14ac:dyDescent="0.25">
      <c r="B1888" s="51" t="s">
        <v>4391</v>
      </c>
      <c r="C1888" s="52" t="s">
        <v>4392</v>
      </c>
      <c r="D1888" s="53" t="s">
        <v>532</v>
      </c>
      <c r="E1888" s="54">
        <v>517.05999999999995</v>
      </c>
      <c r="F1888" s="54">
        <v>22.83</v>
      </c>
      <c r="G1888" s="54">
        <v>539.89</v>
      </c>
      <c r="H1888" s="31">
        <f t="shared" si="29"/>
        <v>9</v>
      </c>
    </row>
    <row r="1889" spans="2:8" ht="30" hidden="1" x14ac:dyDescent="0.25">
      <c r="B1889" s="51" t="s">
        <v>4393</v>
      </c>
      <c r="C1889" s="52" t="s">
        <v>4394</v>
      </c>
      <c r="D1889" s="53" t="s">
        <v>532</v>
      </c>
      <c r="E1889" s="54">
        <v>429.01</v>
      </c>
      <c r="F1889" s="54">
        <v>22.83</v>
      </c>
      <c r="G1889" s="54">
        <v>451.84</v>
      </c>
      <c r="H1889" s="31">
        <f t="shared" si="29"/>
        <v>9</v>
      </c>
    </row>
    <row r="1890" spans="2:8" hidden="1" x14ac:dyDescent="0.25">
      <c r="B1890" s="51" t="s">
        <v>4395</v>
      </c>
      <c r="C1890" s="52" t="s">
        <v>4396</v>
      </c>
      <c r="D1890" s="53"/>
      <c r="E1890" s="54"/>
      <c r="F1890" s="54"/>
      <c r="G1890" s="54"/>
      <c r="H1890" s="31">
        <f t="shared" si="29"/>
        <v>5</v>
      </c>
    </row>
    <row r="1891" spans="2:8" ht="30" hidden="1" x14ac:dyDescent="0.25">
      <c r="B1891" s="51" t="s">
        <v>4397</v>
      </c>
      <c r="C1891" s="52" t="s">
        <v>4398</v>
      </c>
      <c r="D1891" s="53" t="s">
        <v>78</v>
      </c>
      <c r="E1891" s="54">
        <v>207.33</v>
      </c>
      <c r="F1891" s="54">
        <v>21.41</v>
      </c>
      <c r="G1891" s="54">
        <v>228.74</v>
      </c>
      <c r="H1891" s="31">
        <f t="shared" si="29"/>
        <v>9</v>
      </c>
    </row>
    <row r="1892" spans="2:8" ht="30" hidden="1" x14ac:dyDescent="0.25">
      <c r="B1892" s="51" t="s">
        <v>4399</v>
      </c>
      <c r="C1892" s="52" t="s">
        <v>4400</v>
      </c>
      <c r="D1892" s="53" t="s">
        <v>78</v>
      </c>
      <c r="E1892" s="54">
        <v>201.45</v>
      </c>
      <c r="F1892" s="54">
        <v>21.41</v>
      </c>
      <c r="G1892" s="54">
        <v>222.86</v>
      </c>
      <c r="H1892" s="31">
        <f t="shared" si="29"/>
        <v>9</v>
      </c>
    </row>
    <row r="1893" spans="2:8" ht="30" hidden="1" x14ac:dyDescent="0.25">
      <c r="B1893" s="51" t="s">
        <v>4401</v>
      </c>
      <c r="C1893" s="52" t="s">
        <v>4402</v>
      </c>
      <c r="D1893" s="53" t="s">
        <v>78</v>
      </c>
      <c r="E1893" s="54">
        <v>191.22</v>
      </c>
      <c r="F1893" s="54">
        <v>21.41</v>
      </c>
      <c r="G1893" s="54">
        <v>212.63</v>
      </c>
      <c r="H1893" s="31">
        <f t="shared" si="29"/>
        <v>9</v>
      </c>
    </row>
    <row r="1894" spans="2:8" ht="30" hidden="1" x14ac:dyDescent="0.25">
      <c r="B1894" s="51" t="s">
        <v>4403</v>
      </c>
      <c r="C1894" s="52" t="s">
        <v>4404</v>
      </c>
      <c r="D1894" s="53" t="s">
        <v>78</v>
      </c>
      <c r="E1894" s="54">
        <v>201.79</v>
      </c>
      <c r="F1894" s="54">
        <v>21.41</v>
      </c>
      <c r="G1894" s="54">
        <v>223.2</v>
      </c>
      <c r="H1894" s="31">
        <f t="shared" si="29"/>
        <v>9</v>
      </c>
    </row>
    <row r="1895" spans="2:8" hidden="1" x14ac:dyDescent="0.25">
      <c r="B1895" s="51" t="s">
        <v>4405</v>
      </c>
      <c r="C1895" s="52" t="s">
        <v>4406</v>
      </c>
      <c r="D1895" s="53"/>
      <c r="E1895" s="54"/>
      <c r="F1895" s="54"/>
      <c r="G1895" s="54"/>
      <c r="H1895" s="31">
        <f t="shared" si="29"/>
        <v>5</v>
      </c>
    </row>
    <row r="1896" spans="2:8" ht="30" hidden="1" x14ac:dyDescent="0.25">
      <c r="B1896" s="51" t="s">
        <v>4407</v>
      </c>
      <c r="C1896" s="52" t="s">
        <v>4408</v>
      </c>
      <c r="D1896" s="53" t="s">
        <v>78</v>
      </c>
      <c r="E1896" s="54">
        <v>196057.3</v>
      </c>
      <c r="F1896" s="54">
        <v>1757.04</v>
      </c>
      <c r="G1896" s="54">
        <v>197814.34</v>
      </c>
      <c r="H1896" s="31">
        <f t="shared" si="29"/>
        <v>9</v>
      </c>
    </row>
    <row r="1897" spans="2:8" ht="30" hidden="1" x14ac:dyDescent="0.25">
      <c r="B1897" s="51" t="s">
        <v>4409</v>
      </c>
      <c r="C1897" s="52" t="s">
        <v>4410</v>
      </c>
      <c r="D1897" s="53" t="s">
        <v>78</v>
      </c>
      <c r="E1897" s="54">
        <v>251062.78</v>
      </c>
      <c r="F1897" s="54">
        <v>1757.04</v>
      </c>
      <c r="G1897" s="54">
        <v>252819.82</v>
      </c>
      <c r="H1897" s="31">
        <f t="shared" si="29"/>
        <v>9</v>
      </c>
    </row>
    <row r="1898" spans="2:8" ht="30" hidden="1" x14ac:dyDescent="0.25">
      <c r="B1898" s="51" t="s">
        <v>4411</v>
      </c>
      <c r="C1898" s="52" t="s">
        <v>4412</v>
      </c>
      <c r="D1898" s="53" t="s">
        <v>78</v>
      </c>
      <c r="E1898" s="54">
        <v>94870.13</v>
      </c>
      <c r="F1898" s="54">
        <v>1757.04</v>
      </c>
      <c r="G1898" s="54">
        <v>96627.17</v>
      </c>
      <c r="H1898" s="31">
        <f t="shared" si="29"/>
        <v>9</v>
      </c>
    </row>
    <row r="1899" spans="2:8" ht="30" hidden="1" x14ac:dyDescent="0.25">
      <c r="B1899" s="51" t="s">
        <v>4413</v>
      </c>
      <c r="C1899" s="52" t="s">
        <v>4414</v>
      </c>
      <c r="D1899" s="53" t="s">
        <v>78</v>
      </c>
      <c r="E1899" s="54">
        <v>115336.93</v>
      </c>
      <c r="F1899" s="54">
        <v>1757.04</v>
      </c>
      <c r="G1899" s="54">
        <v>117093.97</v>
      </c>
      <c r="H1899" s="31">
        <f t="shared" si="29"/>
        <v>9</v>
      </c>
    </row>
    <row r="1900" spans="2:8" ht="30" hidden="1" x14ac:dyDescent="0.25">
      <c r="B1900" s="51" t="s">
        <v>4415</v>
      </c>
      <c r="C1900" s="52" t="s">
        <v>4416</v>
      </c>
      <c r="D1900" s="53" t="s">
        <v>78</v>
      </c>
      <c r="E1900" s="54">
        <v>88240.66</v>
      </c>
      <c r="F1900" s="54">
        <v>937.6</v>
      </c>
      <c r="G1900" s="54">
        <v>89178.26</v>
      </c>
      <c r="H1900" s="31">
        <f t="shared" si="29"/>
        <v>9</v>
      </c>
    </row>
    <row r="1901" spans="2:8" ht="30" hidden="1" x14ac:dyDescent="0.25">
      <c r="B1901" s="51" t="s">
        <v>4417</v>
      </c>
      <c r="C1901" s="52" t="s">
        <v>4418</v>
      </c>
      <c r="D1901" s="53" t="s">
        <v>78</v>
      </c>
      <c r="E1901" s="54">
        <v>140969.01999999999</v>
      </c>
      <c r="F1901" s="54">
        <v>1757.04</v>
      </c>
      <c r="G1901" s="54">
        <v>142726.06</v>
      </c>
      <c r="H1901" s="31">
        <f t="shared" si="29"/>
        <v>9</v>
      </c>
    </row>
    <row r="1902" spans="2:8" ht="30" hidden="1" x14ac:dyDescent="0.25">
      <c r="B1902" s="51" t="s">
        <v>4419</v>
      </c>
      <c r="C1902" s="52" t="s">
        <v>4420</v>
      </c>
      <c r="D1902" s="53" t="s">
        <v>78</v>
      </c>
      <c r="E1902" s="54">
        <v>447355.38</v>
      </c>
      <c r="F1902" s="54">
        <v>1944.56</v>
      </c>
      <c r="G1902" s="54">
        <v>449299.94</v>
      </c>
      <c r="H1902" s="31">
        <f t="shared" si="29"/>
        <v>9</v>
      </c>
    </row>
    <row r="1903" spans="2:8" ht="30" hidden="1" x14ac:dyDescent="0.25">
      <c r="B1903" s="51" t="s">
        <v>4421</v>
      </c>
      <c r="C1903" s="52" t="s">
        <v>4422</v>
      </c>
      <c r="D1903" s="53" t="s">
        <v>78</v>
      </c>
      <c r="E1903" s="54">
        <v>149338.70000000001</v>
      </c>
      <c r="F1903" s="54">
        <v>1757.04</v>
      </c>
      <c r="G1903" s="54">
        <v>151095.74</v>
      </c>
      <c r="H1903" s="31">
        <f t="shared" si="29"/>
        <v>9</v>
      </c>
    </row>
    <row r="1904" spans="2:8" ht="30" hidden="1" x14ac:dyDescent="0.25">
      <c r="B1904" s="51" t="s">
        <v>4423</v>
      </c>
      <c r="C1904" s="52" t="s">
        <v>4424</v>
      </c>
      <c r="D1904" s="53" t="s">
        <v>78</v>
      </c>
      <c r="E1904" s="54">
        <v>384828.06</v>
      </c>
      <c r="F1904" s="54">
        <v>1927.24</v>
      </c>
      <c r="G1904" s="54">
        <v>386755.3</v>
      </c>
      <c r="H1904" s="31">
        <f t="shared" si="29"/>
        <v>9</v>
      </c>
    </row>
    <row r="1905" spans="2:8" ht="30" hidden="1" x14ac:dyDescent="0.25">
      <c r="B1905" s="51" t="s">
        <v>4425</v>
      </c>
      <c r="C1905" s="52" t="s">
        <v>4426</v>
      </c>
      <c r="D1905" s="53" t="s">
        <v>78</v>
      </c>
      <c r="E1905" s="54">
        <v>419594.28</v>
      </c>
      <c r="F1905" s="54">
        <v>1944.56</v>
      </c>
      <c r="G1905" s="54">
        <v>421538.84</v>
      </c>
      <c r="H1905" s="31">
        <f t="shared" si="29"/>
        <v>9</v>
      </c>
    </row>
    <row r="1906" spans="2:8" hidden="1" x14ac:dyDescent="0.25">
      <c r="B1906" s="51" t="s">
        <v>4427</v>
      </c>
      <c r="C1906" s="52" t="s">
        <v>4428</v>
      </c>
      <c r="D1906" s="53"/>
      <c r="E1906" s="54"/>
      <c r="F1906" s="54"/>
      <c r="G1906" s="54"/>
      <c r="H1906" s="31">
        <f t="shared" si="29"/>
        <v>5</v>
      </c>
    </row>
    <row r="1907" spans="2:8" ht="30" hidden="1" x14ac:dyDescent="0.25">
      <c r="B1907" s="51" t="s">
        <v>4429</v>
      </c>
      <c r="C1907" s="52" t="s">
        <v>4430</v>
      </c>
      <c r="D1907" s="53" t="s">
        <v>78</v>
      </c>
      <c r="E1907" s="54">
        <v>41560.22</v>
      </c>
      <c r="F1907" s="54">
        <v>937.6</v>
      </c>
      <c r="G1907" s="54">
        <v>42497.82</v>
      </c>
      <c r="H1907" s="31">
        <f t="shared" si="29"/>
        <v>9</v>
      </c>
    </row>
    <row r="1908" spans="2:8" ht="30" hidden="1" x14ac:dyDescent="0.25">
      <c r="B1908" s="51" t="s">
        <v>4431</v>
      </c>
      <c r="C1908" s="52" t="s">
        <v>4432</v>
      </c>
      <c r="D1908" s="53" t="s">
        <v>78</v>
      </c>
      <c r="E1908" s="54">
        <v>30255.67</v>
      </c>
      <c r="F1908" s="54">
        <v>937.6</v>
      </c>
      <c r="G1908" s="54">
        <v>31193.27</v>
      </c>
      <c r="H1908" s="31">
        <f t="shared" si="29"/>
        <v>9</v>
      </c>
    </row>
    <row r="1909" spans="2:8" ht="30" hidden="1" x14ac:dyDescent="0.25">
      <c r="B1909" s="51" t="s">
        <v>4433</v>
      </c>
      <c r="C1909" s="52" t="s">
        <v>4434</v>
      </c>
      <c r="D1909" s="53" t="s">
        <v>78</v>
      </c>
      <c r="E1909" s="54">
        <v>82073.58</v>
      </c>
      <c r="F1909" s="54">
        <v>1500.16</v>
      </c>
      <c r="G1909" s="54">
        <v>83573.740000000005</v>
      </c>
      <c r="H1909" s="31">
        <f t="shared" si="29"/>
        <v>9</v>
      </c>
    </row>
    <row r="1910" spans="2:8" ht="30" hidden="1" x14ac:dyDescent="0.25">
      <c r="B1910" s="51" t="s">
        <v>4435</v>
      </c>
      <c r="C1910" s="52" t="s">
        <v>4436</v>
      </c>
      <c r="D1910" s="53" t="s">
        <v>78</v>
      </c>
      <c r="E1910" s="54">
        <v>130373.52</v>
      </c>
      <c r="F1910" s="54">
        <v>1500.16</v>
      </c>
      <c r="G1910" s="54">
        <v>131873.68</v>
      </c>
      <c r="H1910" s="31">
        <f t="shared" si="29"/>
        <v>9</v>
      </c>
    </row>
    <row r="1911" spans="2:8" ht="30" hidden="1" x14ac:dyDescent="0.25">
      <c r="B1911" s="51" t="s">
        <v>4437</v>
      </c>
      <c r="C1911" s="52" t="s">
        <v>4438</v>
      </c>
      <c r="D1911" s="53" t="s">
        <v>78</v>
      </c>
      <c r="E1911" s="54">
        <v>5828.31</v>
      </c>
      <c r="F1911" s="54">
        <v>375.04</v>
      </c>
      <c r="G1911" s="54">
        <v>6203.35</v>
      </c>
      <c r="H1911" s="31">
        <f t="shared" si="29"/>
        <v>9</v>
      </c>
    </row>
    <row r="1912" spans="2:8" ht="30" hidden="1" x14ac:dyDescent="0.25">
      <c r="B1912" s="51" t="s">
        <v>4439</v>
      </c>
      <c r="C1912" s="52" t="s">
        <v>4440</v>
      </c>
      <c r="D1912" s="53" t="s">
        <v>78</v>
      </c>
      <c r="E1912" s="54">
        <v>7882.76</v>
      </c>
      <c r="F1912" s="54">
        <v>375.04</v>
      </c>
      <c r="G1912" s="54">
        <v>8257.7999999999993</v>
      </c>
      <c r="H1912" s="31">
        <f t="shared" si="29"/>
        <v>9</v>
      </c>
    </row>
    <row r="1913" spans="2:8" ht="30" hidden="1" x14ac:dyDescent="0.25">
      <c r="B1913" s="51" t="s">
        <v>4441</v>
      </c>
      <c r="C1913" s="52" t="s">
        <v>4442</v>
      </c>
      <c r="D1913" s="53" t="s">
        <v>78</v>
      </c>
      <c r="E1913" s="54">
        <v>21526.86</v>
      </c>
      <c r="F1913" s="54">
        <v>937.6</v>
      </c>
      <c r="G1913" s="54">
        <v>22464.46</v>
      </c>
      <c r="H1913" s="31">
        <f t="shared" si="29"/>
        <v>9</v>
      </c>
    </row>
    <row r="1914" spans="2:8" ht="30" hidden="1" x14ac:dyDescent="0.25">
      <c r="B1914" s="51" t="s">
        <v>4443</v>
      </c>
      <c r="C1914" s="52" t="s">
        <v>4444</v>
      </c>
      <c r="D1914" s="53" t="s">
        <v>78</v>
      </c>
      <c r="E1914" s="54">
        <v>50021.67</v>
      </c>
      <c r="F1914" s="54">
        <v>937.6</v>
      </c>
      <c r="G1914" s="54">
        <v>50959.27</v>
      </c>
      <c r="H1914" s="31">
        <f t="shared" si="29"/>
        <v>9</v>
      </c>
    </row>
    <row r="1915" spans="2:8" ht="30" hidden="1" x14ac:dyDescent="0.25">
      <c r="B1915" s="51" t="s">
        <v>4445</v>
      </c>
      <c r="C1915" s="52" t="s">
        <v>4446</v>
      </c>
      <c r="D1915" s="53" t="s">
        <v>78</v>
      </c>
      <c r="E1915" s="54">
        <v>23538.83</v>
      </c>
      <c r="F1915" s="54">
        <v>937.6</v>
      </c>
      <c r="G1915" s="54">
        <v>24476.43</v>
      </c>
      <c r="H1915" s="31">
        <f t="shared" si="29"/>
        <v>9</v>
      </c>
    </row>
    <row r="1916" spans="2:8" ht="30" hidden="1" x14ac:dyDescent="0.25">
      <c r="B1916" s="51" t="s">
        <v>4447</v>
      </c>
      <c r="C1916" s="52" t="s">
        <v>4448</v>
      </c>
      <c r="D1916" s="53" t="s">
        <v>78</v>
      </c>
      <c r="E1916" s="54">
        <v>100476.92</v>
      </c>
      <c r="F1916" s="54">
        <v>1500.16</v>
      </c>
      <c r="G1916" s="54">
        <v>101977.08</v>
      </c>
      <c r="H1916" s="31">
        <f t="shared" si="29"/>
        <v>9</v>
      </c>
    </row>
    <row r="1917" spans="2:8" ht="30" hidden="1" x14ac:dyDescent="0.25">
      <c r="B1917" s="51" t="s">
        <v>4449</v>
      </c>
      <c r="C1917" s="52" t="s">
        <v>4450</v>
      </c>
      <c r="D1917" s="53" t="s">
        <v>78</v>
      </c>
      <c r="E1917" s="54">
        <v>18794.900000000001</v>
      </c>
      <c r="F1917" s="54">
        <v>375.04</v>
      </c>
      <c r="G1917" s="54">
        <v>19169.939999999999</v>
      </c>
      <c r="H1917" s="31">
        <f t="shared" si="29"/>
        <v>9</v>
      </c>
    </row>
    <row r="1918" spans="2:8" ht="30" hidden="1" x14ac:dyDescent="0.25">
      <c r="B1918" s="51" t="s">
        <v>4451</v>
      </c>
      <c r="C1918" s="52" t="s">
        <v>4452</v>
      </c>
      <c r="D1918" s="53" t="s">
        <v>78</v>
      </c>
      <c r="E1918" s="54">
        <v>78022.53</v>
      </c>
      <c r="F1918" s="54">
        <v>1500.16</v>
      </c>
      <c r="G1918" s="54">
        <v>79522.69</v>
      </c>
      <c r="H1918" s="31">
        <f t="shared" si="29"/>
        <v>9</v>
      </c>
    </row>
    <row r="1919" spans="2:8" ht="30" hidden="1" x14ac:dyDescent="0.25">
      <c r="B1919" s="51" t="s">
        <v>4453</v>
      </c>
      <c r="C1919" s="52" t="s">
        <v>4454</v>
      </c>
      <c r="D1919" s="53" t="s">
        <v>78</v>
      </c>
      <c r="E1919" s="54">
        <v>95821.99</v>
      </c>
      <c r="F1919" s="54">
        <v>1500.16</v>
      </c>
      <c r="G1919" s="54">
        <v>97322.15</v>
      </c>
      <c r="H1919" s="31">
        <f t="shared" si="29"/>
        <v>9</v>
      </c>
    </row>
    <row r="1920" spans="2:8" ht="30" hidden="1" x14ac:dyDescent="0.25">
      <c r="B1920" s="51" t="s">
        <v>4455</v>
      </c>
      <c r="C1920" s="52" t="s">
        <v>4456</v>
      </c>
      <c r="D1920" s="53" t="s">
        <v>78</v>
      </c>
      <c r="E1920" s="54">
        <v>131257.88</v>
      </c>
      <c r="F1920" s="54">
        <v>1500.16</v>
      </c>
      <c r="G1920" s="54">
        <v>132758.04</v>
      </c>
      <c r="H1920" s="31">
        <f t="shared" si="29"/>
        <v>9</v>
      </c>
    </row>
    <row r="1921" spans="2:8" ht="30" hidden="1" x14ac:dyDescent="0.25">
      <c r="B1921" s="51" t="s">
        <v>4457</v>
      </c>
      <c r="C1921" s="52" t="s">
        <v>4458</v>
      </c>
      <c r="D1921" s="53" t="s">
        <v>78</v>
      </c>
      <c r="E1921" s="54">
        <v>71024.62</v>
      </c>
      <c r="F1921" s="54">
        <v>937.6</v>
      </c>
      <c r="G1921" s="54">
        <v>71962.22</v>
      </c>
      <c r="H1921" s="31">
        <f t="shared" si="29"/>
        <v>9</v>
      </c>
    </row>
    <row r="1922" spans="2:8" ht="30" hidden="1" x14ac:dyDescent="0.25">
      <c r="B1922" s="51" t="s">
        <v>4459</v>
      </c>
      <c r="C1922" s="52" t="s">
        <v>4460</v>
      </c>
      <c r="D1922" s="53" t="s">
        <v>78</v>
      </c>
      <c r="E1922" s="54">
        <v>33570.82</v>
      </c>
      <c r="F1922" s="54">
        <v>937.6</v>
      </c>
      <c r="G1922" s="54">
        <v>34508.42</v>
      </c>
      <c r="H1922" s="31">
        <f t="shared" si="29"/>
        <v>9</v>
      </c>
    </row>
    <row r="1923" spans="2:8" ht="30" hidden="1" x14ac:dyDescent="0.25">
      <c r="B1923" s="51" t="s">
        <v>4461</v>
      </c>
      <c r="C1923" s="52" t="s">
        <v>4462</v>
      </c>
      <c r="D1923" s="53" t="s">
        <v>78</v>
      </c>
      <c r="E1923" s="54">
        <v>141618.41</v>
      </c>
      <c r="F1923" s="54">
        <v>1500.16</v>
      </c>
      <c r="G1923" s="54">
        <v>143118.57</v>
      </c>
      <c r="H1923" s="31">
        <f t="shared" si="29"/>
        <v>9</v>
      </c>
    </row>
    <row r="1924" spans="2:8" ht="30" hidden="1" x14ac:dyDescent="0.25">
      <c r="B1924" s="51" t="s">
        <v>4463</v>
      </c>
      <c r="C1924" s="52" t="s">
        <v>4464</v>
      </c>
      <c r="D1924" s="53" t="s">
        <v>78</v>
      </c>
      <c r="E1924" s="54">
        <v>42044.25</v>
      </c>
      <c r="F1924" s="54">
        <v>937.6</v>
      </c>
      <c r="G1924" s="54">
        <v>42981.85</v>
      </c>
      <c r="H1924" s="31">
        <f t="shared" si="29"/>
        <v>9</v>
      </c>
    </row>
    <row r="1925" spans="2:8" ht="30" hidden="1" x14ac:dyDescent="0.25">
      <c r="B1925" s="51" t="s">
        <v>4465</v>
      </c>
      <c r="C1925" s="52" t="s">
        <v>4466</v>
      </c>
      <c r="D1925" s="53" t="s">
        <v>78</v>
      </c>
      <c r="E1925" s="54">
        <v>48380.67</v>
      </c>
      <c r="F1925" s="54">
        <v>937.6</v>
      </c>
      <c r="G1925" s="54">
        <v>49318.27</v>
      </c>
      <c r="H1925" s="31">
        <f t="shared" si="29"/>
        <v>9</v>
      </c>
    </row>
    <row r="1926" spans="2:8" hidden="1" x14ac:dyDescent="0.25">
      <c r="B1926" s="51" t="s">
        <v>4467</v>
      </c>
      <c r="C1926" s="52" t="s">
        <v>4468</v>
      </c>
      <c r="D1926" s="53"/>
      <c r="E1926" s="54"/>
      <c r="F1926" s="54"/>
      <c r="G1926" s="54"/>
      <c r="H1926" s="31">
        <f t="shared" si="29"/>
        <v>5</v>
      </c>
    </row>
    <row r="1927" spans="2:8" hidden="1" x14ac:dyDescent="0.25">
      <c r="B1927" s="51" t="s">
        <v>4469</v>
      </c>
      <c r="C1927" s="52" t="s">
        <v>4470</v>
      </c>
      <c r="D1927" s="53" t="s">
        <v>38</v>
      </c>
      <c r="E1927" s="54">
        <v>65.849999999999994</v>
      </c>
      <c r="F1927" s="54">
        <v>18.260000000000002</v>
      </c>
      <c r="G1927" s="54">
        <v>84.11</v>
      </c>
      <c r="H1927" s="31">
        <f t="shared" si="29"/>
        <v>9</v>
      </c>
    </row>
    <row r="1928" spans="2:8" hidden="1" x14ac:dyDescent="0.25">
      <c r="B1928" s="51" t="s">
        <v>4471</v>
      </c>
      <c r="C1928" s="52" t="s">
        <v>4472</v>
      </c>
      <c r="D1928" s="53" t="s">
        <v>78</v>
      </c>
      <c r="E1928" s="54">
        <v>48.57</v>
      </c>
      <c r="F1928" s="54">
        <v>9.1300000000000008</v>
      </c>
      <c r="G1928" s="54">
        <v>57.7</v>
      </c>
      <c r="H1928" s="31">
        <f t="shared" si="29"/>
        <v>9</v>
      </c>
    </row>
    <row r="1929" spans="2:8" hidden="1" x14ac:dyDescent="0.25">
      <c r="B1929" s="51" t="s">
        <v>4473</v>
      </c>
      <c r="C1929" s="52" t="s">
        <v>4474</v>
      </c>
      <c r="D1929" s="53" t="s">
        <v>78</v>
      </c>
      <c r="E1929" s="54">
        <v>1479.37</v>
      </c>
      <c r="F1929" s="54">
        <v>59.08</v>
      </c>
      <c r="G1929" s="54">
        <v>1538.45</v>
      </c>
      <c r="H1929" s="31">
        <f t="shared" si="29"/>
        <v>9</v>
      </c>
    </row>
    <row r="1930" spans="2:8" hidden="1" x14ac:dyDescent="0.25">
      <c r="B1930" s="51" t="s">
        <v>4475</v>
      </c>
      <c r="C1930" s="52" t="s">
        <v>4476</v>
      </c>
      <c r="D1930" s="53" t="s">
        <v>78</v>
      </c>
      <c r="E1930" s="54">
        <v>23.36</v>
      </c>
      <c r="F1930" s="54">
        <v>9.1300000000000008</v>
      </c>
      <c r="G1930" s="54">
        <v>32.49</v>
      </c>
      <c r="H1930" s="31">
        <f t="shared" ref="H1930:H1993" si="30">LEN(B1930)</f>
        <v>9</v>
      </c>
    </row>
    <row r="1931" spans="2:8" hidden="1" x14ac:dyDescent="0.25">
      <c r="B1931" s="51" t="s">
        <v>4477</v>
      </c>
      <c r="C1931" s="52" t="s">
        <v>4478</v>
      </c>
      <c r="D1931" s="53" t="s">
        <v>78</v>
      </c>
      <c r="E1931" s="54">
        <v>2.96</v>
      </c>
      <c r="F1931" s="54">
        <v>6.85</v>
      </c>
      <c r="G1931" s="54">
        <v>9.81</v>
      </c>
      <c r="H1931" s="31">
        <f t="shared" si="30"/>
        <v>9</v>
      </c>
    </row>
    <row r="1932" spans="2:8" hidden="1" x14ac:dyDescent="0.25">
      <c r="B1932" s="51" t="s">
        <v>4479</v>
      </c>
      <c r="C1932" s="52" t="s">
        <v>4480</v>
      </c>
      <c r="D1932" s="53" t="s">
        <v>78</v>
      </c>
      <c r="E1932" s="54">
        <v>19.54</v>
      </c>
      <c r="F1932" s="54">
        <v>9.1300000000000008</v>
      </c>
      <c r="G1932" s="54">
        <v>28.67</v>
      </c>
      <c r="H1932" s="31">
        <f t="shared" si="30"/>
        <v>9</v>
      </c>
    </row>
    <row r="1933" spans="2:8" ht="30" hidden="1" x14ac:dyDescent="0.25">
      <c r="B1933" s="51" t="s">
        <v>4481</v>
      </c>
      <c r="C1933" s="52" t="s">
        <v>4482</v>
      </c>
      <c r="D1933" s="53" t="s">
        <v>78</v>
      </c>
      <c r="E1933" s="54">
        <v>686.78</v>
      </c>
      <c r="F1933" s="54">
        <v>0.93</v>
      </c>
      <c r="G1933" s="54">
        <v>687.71</v>
      </c>
      <c r="H1933" s="31">
        <f t="shared" si="30"/>
        <v>9</v>
      </c>
    </row>
    <row r="1934" spans="2:8" hidden="1" x14ac:dyDescent="0.25">
      <c r="B1934" s="51" t="s">
        <v>4483</v>
      </c>
      <c r="C1934" s="52" t="s">
        <v>4484</v>
      </c>
      <c r="D1934" s="53" t="s">
        <v>78</v>
      </c>
      <c r="E1934" s="54">
        <v>489.16</v>
      </c>
      <c r="F1934" s="54">
        <v>22.83</v>
      </c>
      <c r="G1934" s="54">
        <v>511.99</v>
      </c>
      <c r="H1934" s="31">
        <f t="shared" si="30"/>
        <v>9</v>
      </c>
    </row>
    <row r="1935" spans="2:8" hidden="1" x14ac:dyDescent="0.25">
      <c r="B1935" s="51" t="s">
        <v>4485</v>
      </c>
      <c r="C1935" s="52" t="s">
        <v>4486</v>
      </c>
      <c r="D1935" s="53" t="s">
        <v>78</v>
      </c>
      <c r="E1935" s="54">
        <v>266.41000000000003</v>
      </c>
      <c r="F1935" s="54">
        <v>22.83</v>
      </c>
      <c r="G1935" s="54">
        <v>289.24</v>
      </c>
      <c r="H1935" s="31">
        <f t="shared" si="30"/>
        <v>9</v>
      </c>
    </row>
    <row r="1936" spans="2:8" hidden="1" x14ac:dyDescent="0.25">
      <c r="B1936" s="51" t="s">
        <v>4487</v>
      </c>
      <c r="C1936" s="52" t="s">
        <v>4488</v>
      </c>
      <c r="D1936" s="53" t="s">
        <v>78</v>
      </c>
      <c r="E1936" s="54">
        <v>294.95999999999998</v>
      </c>
      <c r="F1936" s="54">
        <v>128.44</v>
      </c>
      <c r="G1936" s="54">
        <v>423.4</v>
      </c>
      <c r="H1936" s="31">
        <f t="shared" si="30"/>
        <v>9</v>
      </c>
    </row>
    <row r="1937" spans="2:8" hidden="1" x14ac:dyDescent="0.25">
      <c r="B1937" s="51" t="s">
        <v>4489</v>
      </c>
      <c r="C1937" s="52" t="s">
        <v>4490</v>
      </c>
      <c r="D1937" s="53" t="s">
        <v>107</v>
      </c>
      <c r="E1937" s="54">
        <v>606.46</v>
      </c>
      <c r="F1937" s="54">
        <v>0.93</v>
      </c>
      <c r="G1937" s="54">
        <v>607.39</v>
      </c>
      <c r="H1937" s="31">
        <f t="shared" si="30"/>
        <v>9</v>
      </c>
    </row>
    <row r="1938" spans="2:8" hidden="1" x14ac:dyDescent="0.25">
      <c r="B1938" s="51" t="s">
        <v>4491</v>
      </c>
      <c r="C1938" s="52" t="s">
        <v>4492</v>
      </c>
      <c r="D1938" s="53" t="s">
        <v>78</v>
      </c>
      <c r="E1938" s="54">
        <v>28.15</v>
      </c>
      <c r="F1938" s="54">
        <v>45.65</v>
      </c>
      <c r="G1938" s="54">
        <v>73.8</v>
      </c>
      <c r="H1938" s="31">
        <f t="shared" si="30"/>
        <v>9</v>
      </c>
    </row>
    <row r="1939" spans="2:8" hidden="1" x14ac:dyDescent="0.25">
      <c r="B1939" s="51" t="s">
        <v>4493</v>
      </c>
      <c r="C1939" s="52" t="s">
        <v>4494</v>
      </c>
      <c r="D1939" s="53" t="s">
        <v>107</v>
      </c>
      <c r="E1939" s="54">
        <v>462.04</v>
      </c>
      <c r="F1939" s="54">
        <v>0.93</v>
      </c>
      <c r="G1939" s="54">
        <v>462.97</v>
      </c>
      <c r="H1939" s="31">
        <f t="shared" si="30"/>
        <v>9</v>
      </c>
    </row>
    <row r="1940" spans="2:8" hidden="1" x14ac:dyDescent="0.25">
      <c r="B1940" s="51" t="s">
        <v>4495</v>
      </c>
      <c r="C1940" s="52" t="s">
        <v>4496</v>
      </c>
      <c r="D1940" s="53" t="s">
        <v>78</v>
      </c>
      <c r="E1940" s="54"/>
      <c r="F1940" s="54">
        <v>256.88</v>
      </c>
      <c r="G1940" s="54">
        <v>256.88</v>
      </c>
      <c r="H1940" s="31">
        <f t="shared" si="30"/>
        <v>9</v>
      </c>
    </row>
    <row r="1941" spans="2:8" hidden="1" x14ac:dyDescent="0.25">
      <c r="B1941" s="51" t="s">
        <v>4497</v>
      </c>
      <c r="C1941" s="52" t="s">
        <v>4498</v>
      </c>
      <c r="D1941" s="53" t="s">
        <v>467</v>
      </c>
      <c r="E1941" s="54">
        <v>26.43</v>
      </c>
      <c r="F1941" s="54">
        <v>0.74</v>
      </c>
      <c r="G1941" s="54">
        <v>27.17</v>
      </c>
      <c r="H1941" s="31">
        <f t="shared" si="30"/>
        <v>9</v>
      </c>
    </row>
    <row r="1942" spans="2:8" hidden="1" x14ac:dyDescent="0.25">
      <c r="B1942" s="51" t="s">
        <v>4499</v>
      </c>
      <c r="C1942" s="52" t="s">
        <v>4500</v>
      </c>
      <c r="D1942" s="53" t="s">
        <v>467</v>
      </c>
      <c r="E1942" s="54">
        <v>26.43</v>
      </c>
      <c r="F1942" s="54">
        <v>1.1100000000000001</v>
      </c>
      <c r="G1942" s="54">
        <v>27.54</v>
      </c>
      <c r="H1942" s="31">
        <f t="shared" si="30"/>
        <v>9</v>
      </c>
    </row>
    <row r="1943" spans="2:8" ht="30" hidden="1" x14ac:dyDescent="0.25">
      <c r="B1943" s="51" t="s">
        <v>4501</v>
      </c>
      <c r="C1943" s="52" t="s">
        <v>4502</v>
      </c>
      <c r="D1943" s="53" t="s">
        <v>9</v>
      </c>
      <c r="E1943" s="54">
        <v>924</v>
      </c>
      <c r="F1943" s="54">
        <v>9.2899999999999991</v>
      </c>
      <c r="G1943" s="54">
        <v>933.29</v>
      </c>
      <c r="H1943" s="31">
        <f t="shared" si="30"/>
        <v>9</v>
      </c>
    </row>
    <row r="1944" spans="2:8" ht="30" hidden="1" x14ac:dyDescent="0.25">
      <c r="B1944" s="51" t="s">
        <v>4503</v>
      </c>
      <c r="C1944" s="52" t="s">
        <v>4504</v>
      </c>
      <c r="D1944" s="53" t="s">
        <v>9</v>
      </c>
      <c r="E1944" s="54">
        <v>1152.01</v>
      </c>
      <c r="F1944" s="54">
        <v>9.2899999999999991</v>
      </c>
      <c r="G1944" s="54">
        <v>1161.3</v>
      </c>
      <c r="H1944" s="31">
        <f t="shared" si="30"/>
        <v>9</v>
      </c>
    </row>
    <row r="1945" spans="2:8" hidden="1" x14ac:dyDescent="0.25">
      <c r="B1945" s="51" t="s">
        <v>4505</v>
      </c>
      <c r="C1945" s="52" t="s">
        <v>4506</v>
      </c>
      <c r="D1945" s="53" t="s">
        <v>107</v>
      </c>
      <c r="E1945" s="54">
        <v>38.630000000000003</v>
      </c>
      <c r="F1945" s="54">
        <v>0.93</v>
      </c>
      <c r="G1945" s="54">
        <v>39.56</v>
      </c>
      <c r="H1945" s="31">
        <f t="shared" si="30"/>
        <v>9</v>
      </c>
    </row>
    <row r="1946" spans="2:8" hidden="1" x14ac:dyDescent="0.25">
      <c r="B1946" s="51" t="s">
        <v>4507</v>
      </c>
      <c r="C1946" s="52" t="s">
        <v>4508</v>
      </c>
      <c r="D1946" s="53" t="s">
        <v>78</v>
      </c>
      <c r="E1946" s="54">
        <v>18.95</v>
      </c>
      <c r="F1946" s="54">
        <v>64.22</v>
      </c>
      <c r="G1946" s="54">
        <v>83.17</v>
      </c>
      <c r="H1946" s="31">
        <f t="shared" si="30"/>
        <v>9</v>
      </c>
    </row>
    <row r="1947" spans="2:8" hidden="1" x14ac:dyDescent="0.25">
      <c r="B1947" s="51" t="s">
        <v>4509</v>
      </c>
      <c r="C1947" s="52" t="s">
        <v>4510</v>
      </c>
      <c r="D1947" s="53" t="s">
        <v>78</v>
      </c>
      <c r="E1947" s="54">
        <v>65.8</v>
      </c>
      <c r="F1947" s="54">
        <v>0.93</v>
      </c>
      <c r="G1947" s="54">
        <v>66.73</v>
      </c>
      <c r="H1947" s="31">
        <f t="shared" si="30"/>
        <v>9</v>
      </c>
    </row>
    <row r="1948" spans="2:8" hidden="1" x14ac:dyDescent="0.25">
      <c r="B1948" s="51" t="s">
        <v>4511</v>
      </c>
      <c r="C1948" s="52" t="s">
        <v>4512</v>
      </c>
      <c r="D1948" s="53" t="s">
        <v>78</v>
      </c>
      <c r="E1948" s="54">
        <v>196.95</v>
      </c>
      <c r="F1948" s="54">
        <v>128.44</v>
      </c>
      <c r="G1948" s="54">
        <v>325.39</v>
      </c>
      <c r="H1948" s="31">
        <f t="shared" si="30"/>
        <v>9</v>
      </c>
    </row>
    <row r="1949" spans="2:8" hidden="1" x14ac:dyDescent="0.25">
      <c r="B1949" s="51" t="s">
        <v>4513</v>
      </c>
      <c r="C1949" s="52" t="s">
        <v>4514</v>
      </c>
      <c r="D1949" s="53" t="s">
        <v>78</v>
      </c>
      <c r="E1949" s="54">
        <v>595.88</v>
      </c>
      <c r="F1949" s="54">
        <v>0.93</v>
      </c>
      <c r="G1949" s="54">
        <v>596.80999999999995</v>
      </c>
      <c r="H1949" s="31">
        <f t="shared" si="30"/>
        <v>9</v>
      </c>
    </row>
    <row r="1950" spans="2:8" ht="30" hidden="1" x14ac:dyDescent="0.25">
      <c r="B1950" s="51" t="s">
        <v>4515</v>
      </c>
      <c r="C1950" s="52" t="s">
        <v>4516</v>
      </c>
      <c r="D1950" s="53" t="s">
        <v>78</v>
      </c>
      <c r="E1950" s="54">
        <v>501.43</v>
      </c>
      <c r="F1950" s="54">
        <v>128.44</v>
      </c>
      <c r="G1950" s="54">
        <v>629.87</v>
      </c>
      <c r="H1950" s="31">
        <f t="shared" si="30"/>
        <v>9</v>
      </c>
    </row>
    <row r="1951" spans="2:8" hidden="1" x14ac:dyDescent="0.25">
      <c r="B1951" s="51" t="s">
        <v>4517</v>
      </c>
      <c r="C1951" s="52" t="s">
        <v>4518</v>
      </c>
      <c r="D1951" s="53" t="s">
        <v>78</v>
      </c>
      <c r="E1951" s="54">
        <v>2905.82</v>
      </c>
      <c r="F1951" s="54">
        <v>45.65</v>
      </c>
      <c r="G1951" s="54">
        <v>2951.47</v>
      </c>
      <c r="H1951" s="31">
        <f t="shared" si="30"/>
        <v>9</v>
      </c>
    </row>
    <row r="1952" spans="2:8" hidden="1" x14ac:dyDescent="0.25">
      <c r="B1952" s="51" t="s">
        <v>4519</v>
      </c>
      <c r="C1952" s="52" t="s">
        <v>4520</v>
      </c>
      <c r="D1952" s="53" t="s">
        <v>78</v>
      </c>
      <c r="E1952" s="54">
        <v>4376.8</v>
      </c>
      <c r="F1952" s="54">
        <v>45.65</v>
      </c>
      <c r="G1952" s="54">
        <v>4422.45</v>
      </c>
      <c r="H1952" s="31">
        <f t="shared" si="30"/>
        <v>9</v>
      </c>
    </row>
    <row r="1953" spans="2:8" hidden="1" x14ac:dyDescent="0.25">
      <c r="B1953" s="51" t="s">
        <v>4521</v>
      </c>
      <c r="C1953" s="52" t="s">
        <v>4522</v>
      </c>
      <c r="D1953" s="53" t="s">
        <v>78</v>
      </c>
      <c r="E1953" s="54">
        <v>5677.95</v>
      </c>
      <c r="F1953" s="54">
        <v>45.65</v>
      </c>
      <c r="G1953" s="54">
        <v>5723.6</v>
      </c>
      <c r="H1953" s="31">
        <f t="shared" si="30"/>
        <v>9</v>
      </c>
    </row>
    <row r="1954" spans="2:8" hidden="1" x14ac:dyDescent="0.25">
      <c r="B1954" s="51" t="s">
        <v>4523</v>
      </c>
      <c r="C1954" s="52" t="s">
        <v>4524</v>
      </c>
      <c r="D1954" s="53"/>
      <c r="E1954" s="54"/>
      <c r="F1954" s="54"/>
      <c r="G1954" s="54"/>
      <c r="H1954" s="31">
        <f t="shared" si="30"/>
        <v>2</v>
      </c>
    </row>
    <row r="1955" spans="2:8" hidden="1" x14ac:dyDescent="0.25">
      <c r="B1955" s="51" t="s">
        <v>4525</v>
      </c>
      <c r="C1955" s="52" t="s">
        <v>4526</v>
      </c>
      <c r="D1955" s="53"/>
      <c r="E1955" s="54"/>
      <c r="F1955" s="54"/>
      <c r="G1955" s="54"/>
      <c r="H1955" s="31">
        <f t="shared" si="30"/>
        <v>5</v>
      </c>
    </row>
    <row r="1956" spans="2:8" hidden="1" x14ac:dyDescent="0.25">
      <c r="B1956" s="51" t="s">
        <v>4527</v>
      </c>
      <c r="C1956" s="52" t="s">
        <v>4528</v>
      </c>
      <c r="D1956" s="53" t="s">
        <v>78</v>
      </c>
      <c r="E1956" s="54">
        <v>62.24</v>
      </c>
      <c r="F1956" s="54">
        <v>78.599999999999994</v>
      </c>
      <c r="G1956" s="54">
        <v>140.84</v>
      </c>
      <c r="H1956" s="31">
        <f t="shared" si="30"/>
        <v>9</v>
      </c>
    </row>
    <row r="1957" spans="2:8" hidden="1" x14ac:dyDescent="0.25">
      <c r="B1957" s="51" t="s">
        <v>4529</v>
      </c>
      <c r="C1957" s="52" t="s">
        <v>4530</v>
      </c>
      <c r="D1957" s="53" t="s">
        <v>78</v>
      </c>
      <c r="E1957" s="54">
        <v>176.21</v>
      </c>
      <c r="F1957" s="54">
        <v>109.66</v>
      </c>
      <c r="G1957" s="54">
        <v>285.87</v>
      </c>
      <c r="H1957" s="31">
        <f t="shared" si="30"/>
        <v>9</v>
      </c>
    </row>
    <row r="1958" spans="2:8" hidden="1" x14ac:dyDescent="0.25">
      <c r="B1958" s="51" t="s">
        <v>4531</v>
      </c>
      <c r="C1958" s="52" t="s">
        <v>4532</v>
      </c>
      <c r="D1958" s="53" t="s">
        <v>78</v>
      </c>
      <c r="E1958" s="54">
        <v>314.17</v>
      </c>
      <c r="F1958" s="54">
        <v>140.71</v>
      </c>
      <c r="G1958" s="54">
        <v>454.88</v>
      </c>
      <c r="H1958" s="31">
        <f t="shared" si="30"/>
        <v>9</v>
      </c>
    </row>
    <row r="1959" spans="2:8" hidden="1" x14ac:dyDescent="0.25">
      <c r="B1959" s="51" t="s">
        <v>4533</v>
      </c>
      <c r="C1959" s="52" t="s">
        <v>4534</v>
      </c>
      <c r="D1959" s="53" t="s">
        <v>78</v>
      </c>
      <c r="E1959" s="54">
        <v>524.65</v>
      </c>
      <c r="F1959" s="54">
        <v>174.49</v>
      </c>
      <c r="G1959" s="54">
        <v>699.14</v>
      </c>
      <c r="H1959" s="31">
        <f t="shared" si="30"/>
        <v>9</v>
      </c>
    </row>
    <row r="1960" spans="2:8" hidden="1" x14ac:dyDescent="0.25">
      <c r="B1960" s="51" t="s">
        <v>4535</v>
      </c>
      <c r="C1960" s="52" t="s">
        <v>4536</v>
      </c>
      <c r="D1960" s="53" t="s">
        <v>78</v>
      </c>
      <c r="E1960" s="54">
        <v>1579.29</v>
      </c>
      <c r="F1960" s="54">
        <v>233.91</v>
      </c>
      <c r="G1960" s="54">
        <v>1813.2</v>
      </c>
      <c r="H1960" s="31">
        <f t="shared" si="30"/>
        <v>9</v>
      </c>
    </row>
    <row r="1961" spans="2:8" ht="30" hidden="1" x14ac:dyDescent="0.25">
      <c r="B1961" s="51" t="s">
        <v>4537</v>
      </c>
      <c r="C1961" s="52" t="s">
        <v>4538</v>
      </c>
      <c r="D1961" s="53"/>
      <c r="E1961" s="54"/>
      <c r="F1961" s="54"/>
      <c r="G1961" s="54"/>
      <c r="H1961" s="31">
        <f t="shared" si="30"/>
        <v>5</v>
      </c>
    </row>
    <row r="1962" spans="2:8" hidden="1" x14ac:dyDescent="0.25">
      <c r="B1962" s="51" t="s">
        <v>4539</v>
      </c>
      <c r="C1962" s="52" t="s">
        <v>4540</v>
      </c>
      <c r="D1962" s="53" t="s">
        <v>78</v>
      </c>
      <c r="E1962" s="54">
        <v>72.78</v>
      </c>
      <c r="F1962" s="54">
        <v>68.48</v>
      </c>
      <c r="G1962" s="54">
        <v>141.26</v>
      </c>
      <c r="H1962" s="31">
        <f t="shared" si="30"/>
        <v>9</v>
      </c>
    </row>
    <row r="1963" spans="2:8" hidden="1" x14ac:dyDescent="0.25">
      <c r="B1963" s="51" t="s">
        <v>4541</v>
      </c>
      <c r="C1963" s="52" t="s">
        <v>4542</v>
      </c>
      <c r="D1963" s="53" t="s">
        <v>78</v>
      </c>
      <c r="E1963" s="54">
        <v>167.19</v>
      </c>
      <c r="F1963" s="54">
        <v>91.3</v>
      </c>
      <c r="G1963" s="54">
        <v>258.49</v>
      </c>
      <c r="H1963" s="31">
        <f t="shared" si="30"/>
        <v>9</v>
      </c>
    </row>
    <row r="1964" spans="2:8" hidden="1" x14ac:dyDescent="0.25">
      <c r="B1964" s="51" t="s">
        <v>4543</v>
      </c>
      <c r="C1964" s="52" t="s">
        <v>4544</v>
      </c>
      <c r="D1964" s="53" t="s">
        <v>78</v>
      </c>
      <c r="E1964" s="54">
        <v>412.36</v>
      </c>
      <c r="F1964" s="54">
        <v>114.13</v>
      </c>
      <c r="G1964" s="54">
        <v>526.49</v>
      </c>
      <c r="H1964" s="31">
        <f t="shared" si="30"/>
        <v>9</v>
      </c>
    </row>
    <row r="1965" spans="2:8" hidden="1" x14ac:dyDescent="0.25">
      <c r="B1965" s="51" t="s">
        <v>4545</v>
      </c>
      <c r="C1965" s="52" t="s">
        <v>4546</v>
      </c>
      <c r="D1965" s="53" t="s">
        <v>78</v>
      </c>
      <c r="E1965" s="54">
        <v>576.34</v>
      </c>
      <c r="F1965" s="54">
        <v>136.94999999999999</v>
      </c>
      <c r="G1965" s="54">
        <v>713.29</v>
      </c>
      <c r="H1965" s="31">
        <f t="shared" si="30"/>
        <v>9</v>
      </c>
    </row>
    <row r="1966" spans="2:8" hidden="1" x14ac:dyDescent="0.25">
      <c r="B1966" s="51" t="s">
        <v>4547</v>
      </c>
      <c r="C1966" s="52" t="s">
        <v>4548</v>
      </c>
      <c r="D1966" s="53"/>
      <c r="E1966" s="54"/>
      <c r="F1966" s="54"/>
      <c r="G1966" s="54"/>
      <c r="H1966" s="31">
        <f t="shared" si="30"/>
        <v>5</v>
      </c>
    </row>
    <row r="1967" spans="2:8" ht="30" hidden="1" x14ac:dyDescent="0.25">
      <c r="B1967" s="51" t="s">
        <v>4549</v>
      </c>
      <c r="C1967" s="52" t="s">
        <v>4550</v>
      </c>
      <c r="D1967" s="53" t="s">
        <v>78</v>
      </c>
      <c r="E1967" s="54">
        <v>427.81</v>
      </c>
      <c r="F1967" s="54">
        <v>136.52000000000001</v>
      </c>
      <c r="G1967" s="54">
        <v>564.33000000000004</v>
      </c>
      <c r="H1967" s="31">
        <f t="shared" si="30"/>
        <v>9</v>
      </c>
    </row>
    <row r="1968" spans="2:8" ht="30" hidden="1" x14ac:dyDescent="0.25">
      <c r="B1968" s="51" t="s">
        <v>4551</v>
      </c>
      <c r="C1968" s="52" t="s">
        <v>4552</v>
      </c>
      <c r="D1968" s="53" t="s">
        <v>78</v>
      </c>
      <c r="E1968" s="54">
        <v>456.54</v>
      </c>
      <c r="F1968" s="54">
        <v>136.52000000000001</v>
      </c>
      <c r="G1968" s="54">
        <v>593.05999999999995</v>
      </c>
      <c r="H1968" s="31">
        <f t="shared" si="30"/>
        <v>9</v>
      </c>
    </row>
    <row r="1969" spans="2:8" ht="30" hidden="1" x14ac:dyDescent="0.25">
      <c r="B1969" s="51" t="s">
        <v>4553</v>
      </c>
      <c r="C1969" s="52" t="s">
        <v>4554</v>
      </c>
      <c r="D1969" s="53" t="s">
        <v>78</v>
      </c>
      <c r="E1969" s="54">
        <v>692.17</v>
      </c>
      <c r="F1969" s="54">
        <v>170.66</v>
      </c>
      <c r="G1969" s="54">
        <v>862.83</v>
      </c>
      <c r="H1969" s="31">
        <f t="shared" si="30"/>
        <v>9</v>
      </c>
    </row>
    <row r="1970" spans="2:8" ht="30" hidden="1" x14ac:dyDescent="0.25">
      <c r="B1970" s="51" t="s">
        <v>4555</v>
      </c>
      <c r="C1970" s="52" t="s">
        <v>4556</v>
      </c>
      <c r="D1970" s="53" t="s">
        <v>78</v>
      </c>
      <c r="E1970" s="54">
        <v>664.63</v>
      </c>
      <c r="F1970" s="54">
        <v>170.66</v>
      </c>
      <c r="G1970" s="54">
        <v>835.29</v>
      </c>
      <c r="H1970" s="31">
        <f t="shared" si="30"/>
        <v>9</v>
      </c>
    </row>
    <row r="1971" spans="2:8" ht="30" hidden="1" x14ac:dyDescent="0.25">
      <c r="B1971" s="51" t="s">
        <v>4557</v>
      </c>
      <c r="C1971" s="52" t="s">
        <v>4558</v>
      </c>
      <c r="D1971" s="53" t="s">
        <v>78</v>
      </c>
      <c r="E1971" s="54">
        <v>757.16</v>
      </c>
      <c r="F1971" s="54">
        <v>204.78</v>
      </c>
      <c r="G1971" s="54">
        <v>961.94</v>
      </c>
      <c r="H1971" s="31">
        <f t="shared" si="30"/>
        <v>9</v>
      </c>
    </row>
    <row r="1972" spans="2:8" ht="30" hidden="1" x14ac:dyDescent="0.25">
      <c r="B1972" s="51" t="s">
        <v>4559</v>
      </c>
      <c r="C1972" s="52" t="s">
        <v>4560</v>
      </c>
      <c r="D1972" s="53" t="s">
        <v>78</v>
      </c>
      <c r="E1972" s="54">
        <v>1384.03</v>
      </c>
      <c r="F1972" s="54">
        <v>204.78</v>
      </c>
      <c r="G1972" s="54">
        <v>1588.81</v>
      </c>
      <c r="H1972" s="31">
        <f t="shared" si="30"/>
        <v>9</v>
      </c>
    </row>
    <row r="1973" spans="2:8" hidden="1" x14ac:dyDescent="0.25">
      <c r="B1973" s="51" t="s">
        <v>4561</v>
      </c>
      <c r="C1973" s="52" t="s">
        <v>4562</v>
      </c>
      <c r="D1973" s="53"/>
      <c r="E1973" s="54"/>
      <c r="F1973" s="54"/>
      <c r="G1973" s="54"/>
      <c r="H1973" s="31">
        <f t="shared" si="30"/>
        <v>5</v>
      </c>
    </row>
    <row r="1974" spans="2:8" ht="30" hidden="1" x14ac:dyDescent="0.25">
      <c r="B1974" s="51" t="s">
        <v>4563</v>
      </c>
      <c r="C1974" s="52" t="s">
        <v>4564</v>
      </c>
      <c r="D1974" s="53" t="s">
        <v>78</v>
      </c>
      <c r="E1974" s="54">
        <v>541.30999999999995</v>
      </c>
      <c r="F1974" s="54">
        <v>102.4</v>
      </c>
      <c r="G1974" s="54">
        <v>643.71</v>
      </c>
      <c r="H1974" s="31">
        <f t="shared" si="30"/>
        <v>9</v>
      </c>
    </row>
    <row r="1975" spans="2:8" ht="30" hidden="1" x14ac:dyDescent="0.25">
      <c r="B1975" s="51" t="s">
        <v>4565</v>
      </c>
      <c r="C1975" s="52" t="s">
        <v>4566</v>
      </c>
      <c r="D1975" s="53" t="s">
        <v>78</v>
      </c>
      <c r="E1975" s="54">
        <v>650.88</v>
      </c>
      <c r="F1975" s="54">
        <v>102.4</v>
      </c>
      <c r="G1975" s="54">
        <v>753.28</v>
      </c>
      <c r="H1975" s="31">
        <f t="shared" si="30"/>
        <v>9</v>
      </c>
    </row>
    <row r="1976" spans="2:8" ht="30" hidden="1" x14ac:dyDescent="0.25">
      <c r="B1976" s="51" t="s">
        <v>4567</v>
      </c>
      <c r="C1976" s="52" t="s">
        <v>4568</v>
      </c>
      <c r="D1976" s="53" t="s">
        <v>78</v>
      </c>
      <c r="E1976" s="54">
        <v>724.16</v>
      </c>
      <c r="F1976" s="54">
        <v>136.52000000000001</v>
      </c>
      <c r="G1976" s="54">
        <v>860.68</v>
      </c>
      <c r="H1976" s="31">
        <f t="shared" si="30"/>
        <v>9</v>
      </c>
    </row>
    <row r="1977" spans="2:8" ht="30" hidden="1" x14ac:dyDescent="0.25">
      <c r="B1977" s="51" t="s">
        <v>4569</v>
      </c>
      <c r="C1977" s="52" t="s">
        <v>4570</v>
      </c>
      <c r="D1977" s="53" t="s">
        <v>78</v>
      </c>
      <c r="E1977" s="54">
        <v>864.55</v>
      </c>
      <c r="F1977" s="54">
        <v>136.52000000000001</v>
      </c>
      <c r="G1977" s="54">
        <v>1001.07</v>
      </c>
      <c r="H1977" s="31">
        <f t="shared" si="30"/>
        <v>9</v>
      </c>
    </row>
    <row r="1978" spans="2:8" ht="30" hidden="1" x14ac:dyDescent="0.25">
      <c r="B1978" s="51" t="s">
        <v>4571</v>
      </c>
      <c r="C1978" s="52" t="s">
        <v>4572</v>
      </c>
      <c r="D1978" s="53" t="s">
        <v>78</v>
      </c>
      <c r="E1978" s="54">
        <v>1583.83</v>
      </c>
      <c r="F1978" s="54">
        <v>170.66</v>
      </c>
      <c r="G1978" s="54">
        <v>1754.49</v>
      </c>
      <c r="H1978" s="31">
        <f t="shared" si="30"/>
        <v>9</v>
      </c>
    </row>
    <row r="1979" spans="2:8" ht="30" hidden="1" x14ac:dyDescent="0.25">
      <c r="B1979" s="51" t="s">
        <v>4573</v>
      </c>
      <c r="C1979" s="52" t="s">
        <v>4574</v>
      </c>
      <c r="D1979" s="53" t="s">
        <v>78</v>
      </c>
      <c r="E1979" s="54">
        <v>1728.93</v>
      </c>
      <c r="F1979" s="54">
        <v>170.66</v>
      </c>
      <c r="G1979" s="54">
        <v>1899.59</v>
      </c>
      <c r="H1979" s="31">
        <f t="shared" si="30"/>
        <v>9</v>
      </c>
    </row>
    <row r="1980" spans="2:8" hidden="1" x14ac:dyDescent="0.25">
      <c r="B1980" s="51" t="s">
        <v>4575</v>
      </c>
      <c r="C1980" s="52" t="s">
        <v>4576</v>
      </c>
      <c r="D1980" s="53"/>
      <c r="E1980" s="54"/>
      <c r="F1980" s="54"/>
      <c r="G1980" s="54"/>
      <c r="H1980" s="31">
        <f t="shared" si="30"/>
        <v>5</v>
      </c>
    </row>
    <row r="1981" spans="2:8" ht="30" hidden="1" x14ac:dyDescent="0.25">
      <c r="B1981" s="51" t="s">
        <v>4577</v>
      </c>
      <c r="C1981" s="52" t="s">
        <v>4578</v>
      </c>
      <c r="D1981" s="53" t="s">
        <v>9</v>
      </c>
      <c r="E1981" s="54">
        <v>2523.62</v>
      </c>
      <c r="F1981" s="54">
        <v>120.84</v>
      </c>
      <c r="G1981" s="54">
        <v>2644.46</v>
      </c>
      <c r="H1981" s="31">
        <f t="shared" si="30"/>
        <v>9</v>
      </c>
    </row>
    <row r="1982" spans="2:8" hidden="1" x14ac:dyDescent="0.25">
      <c r="B1982" s="51" t="s">
        <v>4579</v>
      </c>
      <c r="C1982" s="52" t="s">
        <v>4580</v>
      </c>
      <c r="D1982" s="53"/>
      <c r="E1982" s="54"/>
      <c r="F1982" s="54"/>
      <c r="G1982" s="54"/>
      <c r="H1982" s="31">
        <f t="shared" si="30"/>
        <v>5</v>
      </c>
    </row>
    <row r="1983" spans="2:8" hidden="1" x14ac:dyDescent="0.25">
      <c r="B1983" s="51" t="s">
        <v>4581</v>
      </c>
      <c r="C1983" s="52" t="s">
        <v>4582</v>
      </c>
      <c r="D1983" s="53" t="s">
        <v>122</v>
      </c>
      <c r="E1983" s="54">
        <v>118.06</v>
      </c>
      <c r="F1983" s="54">
        <v>8.1199999999999992</v>
      </c>
      <c r="G1983" s="54">
        <v>126.18</v>
      </c>
      <c r="H1983" s="31">
        <f t="shared" si="30"/>
        <v>9</v>
      </c>
    </row>
    <row r="1984" spans="2:8" hidden="1" x14ac:dyDescent="0.25">
      <c r="B1984" s="51" t="s">
        <v>4583</v>
      </c>
      <c r="C1984" s="52" t="s">
        <v>4584</v>
      </c>
      <c r="D1984" s="53"/>
      <c r="E1984" s="54"/>
      <c r="F1984" s="54"/>
      <c r="G1984" s="54"/>
      <c r="H1984" s="31">
        <f t="shared" si="30"/>
        <v>5</v>
      </c>
    </row>
    <row r="1985" spans="2:8" hidden="1" x14ac:dyDescent="0.25">
      <c r="B1985" s="51" t="s">
        <v>4585</v>
      </c>
      <c r="C1985" s="52" t="s">
        <v>4586</v>
      </c>
      <c r="D1985" s="53" t="s">
        <v>78</v>
      </c>
      <c r="E1985" s="54">
        <v>51.1</v>
      </c>
      <c r="F1985" s="54">
        <v>13.69</v>
      </c>
      <c r="G1985" s="54">
        <v>64.790000000000006</v>
      </c>
      <c r="H1985" s="31">
        <f t="shared" si="30"/>
        <v>9</v>
      </c>
    </row>
    <row r="1986" spans="2:8" hidden="1" x14ac:dyDescent="0.25">
      <c r="B1986" s="51" t="s">
        <v>4587</v>
      </c>
      <c r="C1986" s="52" t="s">
        <v>4588</v>
      </c>
      <c r="D1986" s="53" t="s">
        <v>78</v>
      </c>
      <c r="E1986" s="54">
        <v>49.59</v>
      </c>
      <c r="F1986" s="54">
        <v>22.83</v>
      </c>
      <c r="G1986" s="54">
        <v>72.42</v>
      </c>
      <c r="H1986" s="31">
        <f t="shared" si="30"/>
        <v>9</v>
      </c>
    </row>
    <row r="1987" spans="2:8" hidden="1" x14ac:dyDescent="0.25">
      <c r="B1987" s="51" t="s">
        <v>4589</v>
      </c>
      <c r="C1987" s="52" t="s">
        <v>4590</v>
      </c>
      <c r="D1987" s="53" t="s">
        <v>78</v>
      </c>
      <c r="E1987" s="54">
        <v>67.38</v>
      </c>
      <c r="F1987" s="54">
        <v>45.65</v>
      </c>
      <c r="G1987" s="54">
        <v>113.03</v>
      </c>
      <c r="H1987" s="31">
        <f t="shared" si="30"/>
        <v>9</v>
      </c>
    </row>
    <row r="1988" spans="2:8" hidden="1" x14ac:dyDescent="0.25">
      <c r="B1988" s="51" t="s">
        <v>4591</v>
      </c>
      <c r="C1988" s="52" t="s">
        <v>4592</v>
      </c>
      <c r="D1988" s="53" t="s">
        <v>78</v>
      </c>
      <c r="E1988" s="54">
        <v>186.79</v>
      </c>
      <c r="F1988" s="54">
        <v>45.65</v>
      </c>
      <c r="G1988" s="54">
        <v>232.44</v>
      </c>
      <c r="H1988" s="31">
        <f t="shared" si="30"/>
        <v>9</v>
      </c>
    </row>
    <row r="1989" spans="2:8" hidden="1" x14ac:dyDescent="0.25">
      <c r="B1989" s="51" t="s">
        <v>4593</v>
      </c>
      <c r="C1989" s="52" t="s">
        <v>4594</v>
      </c>
      <c r="D1989" s="53" t="s">
        <v>78</v>
      </c>
      <c r="E1989" s="54">
        <v>273.10000000000002</v>
      </c>
      <c r="F1989" s="54">
        <v>45.65</v>
      </c>
      <c r="G1989" s="54">
        <v>318.75</v>
      </c>
      <c r="H1989" s="31">
        <f t="shared" si="30"/>
        <v>9</v>
      </c>
    </row>
    <row r="1990" spans="2:8" hidden="1" x14ac:dyDescent="0.25">
      <c r="B1990" s="51" t="s">
        <v>4595</v>
      </c>
      <c r="C1990" s="52" t="s">
        <v>4596</v>
      </c>
      <c r="D1990" s="53" t="s">
        <v>78</v>
      </c>
      <c r="E1990" s="54">
        <v>952.51</v>
      </c>
      <c r="F1990" s="54">
        <v>54.78</v>
      </c>
      <c r="G1990" s="54">
        <v>1007.29</v>
      </c>
      <c r="H1990" s="31">
        <f t="shared" si="30"/>
        <v>9</v>
      </c>
    </row>
    <row r="1991" spans="2:8" hidden="1" x14ac:dyDescent="0.25">
      <c r="B1991" s="51" t="s">
        <v>4597</v>
      </c>
      <c r="C1991" s="52" t="s">
        <v>4598</v>
      </c>
      <c r="D1991" s="53" t="s">
        <v>78</v>
      </c>
      <c r="E1991" s="54">
        <v>355.22</v>
      </c>
      <c r="F1991" s="54">
        <v>54.78</v>
      </c>
      <c r="G1991" s="54">
        <v>410</v>
      </c>
      <c r="H1991" s="31">
        <f t="shared" si="30"/>
        <v>9</v>
      </c>
    </row>
    <row r="1992" spans="2:8" hidden="1" x14ac:dyDescent="0.25">
      <c r="B1992" s="51" t="s">
        <v>4599</v>
      </c>
      <c r="C1992" s="52" t="s">
        <v>4600</v>
      </c>
      <c r="D1992" s="53"/>
      <c r="E1992" s="54"/>
      <c r="F1992" s="54"/>
      <c r="G1992" s="54"/>
      <c r="H1992" s="31">
        <f t="shared" si="30"/>
        <v>5</v>
      </c>
    </row>
    <row r="1993" spans="2:8" hidden="1" x14ac:dyDescent="0.25">
      <c r="B1993" s="51" t="s">
        <v>4601</v>
      </c>
      <c r="C1993" s="52" t="s">
        <v>4602</v>
      </c>
      <c r="D1993" s="53" t="s">
        <v>78</v>
      </c>
      <c r="E1993" s="54">
        <v>29.83</v>
      </c>
      <c r="F1993" s="54">
        <v>9.1300000000000008</v>
      </c>
      <c r="G1993" s="54">
        <v>38.96</v>
      </c>
      <c r="H1993" s="31">
        <f t="shared" si="30"/>
        <v>9</v>
      </c>
    </row>
    <row r="1994" spans="2:8" hidden="1" x14ac:dyDescent="0.25">
      <c r="B1994" s="51" t="s">
        <v>4603</v>
      </c>
      <c r="C1994" s="52" t="s">
        <v>4604</v>
      </c>
      <c r="D1994" s="53" t="s">
        <v>78</v>
      </c>
      <c r="E1994" s="54">
        <v>72.510000000000005</v>
      </c>
      <c r="F1994" s="54">
        <v>9.1300000000000008</v>
      </c>
      <c r="G1994" s="54">
        <v>81.64</v>
      </c>
      <c r="H1994" s="31">
        <f t="shared" ref="H1994:H2057" si="31">LEN(B1994)</f>
        <v>9</v>
      </c>
    </row>
    <row r="1995" spans="2:8" hidden="1" x14ac:dyDescent="0.25">
      <c r="B1995" s="51" t="s">
        <v>4605</v>
      </c>
      <c r="C1995" s="52" t="s">
        <v>4606</v>
      </c>
      <c r="D1995" s="53" t="s">
        <v>78</v>
      </c>
      <c r="E1995" s="54">
        <v>104.23</v>
      </c>
      <c r="F1995" s="54">
        <v>9.1300000000000008</v>
      </c>
      <c r="G1995" s="54">
        <v>113.36</v>
      </c>
      <c r="H1995" s="31">
        <f t="shared" si="31"/>
        <v>9</v>
      </c>
    </row>
    <row r="1996" spans="2:8" hidden="1" x14ac:dyDescent="0.25">
      <c r="B1996" s="51" t="s">
        <v>4607</v>
      </c>
      <c r="C1996" s="52" t="s">
        <v>4608</v>
      </c>
      <c r="D1996" s="53" t="s">
        <v>78</v>
      </c>
      <c r="E1996" s="54">
        <v>153.11000000000001</v>
      </c>
      <c r="F1996" s="54">
        <v>9.1300000000000008</v>
      </c>
      <c r="G1996" s="54">
        <v>162.24</v>
      </c>
      <c r="H1996" s="31">
        <f t="shared" si="31"/>
        <v>9</v>
      </c>
    </row>
    <row r="1997" spans="2:8" hidden="1" x14ac:dyDescent="0.25">
      <c r="B1997" s="51" t="s">
        <v>4609</v>
      </c>
      <c r="C1997" s="52" t="s">
        <v>4610</v>
      </c>
      <c r="D1997" s="53" t="s">
        <v>78</v>
      </c>
      <c r="E1997" s="54">
        <v>194.21</v>
      </c>
      <c r="F1997" s="54">
        <v>9.1300000000000008</v>
      </c>
      <c r="G1997" s="54">
        <v>203.34</v>
      </c>
      <c r="H1997" s="31">
        <f t="shared" si="31"/>
        <v>9</v>
      </c>
    </row>
    <row r="1998" spans="2:8" hidden="1" x14ac:dyDescent="0.25">
      <c r="B1998" s="51" t="s">
        <v>4611</v>
      </c>
      <c r="C1998" s="52" t="s">
        <v>4612</v>
      </c>
      <c r="D1998" s="53" t="s">
        <v>78</v>
      </c>
      <c r="E1998" s="54">
        <v>350.57</v>
      </c>
      <c r="F1998" s="54">
        <v>9.1300000000000008</v>
      </c>
      <c r="G1998" s="54">
        <v>359.7</v>
      </c>
      <c r="H1998" s="31">
        <f t="shared" si="31"/>
        <v>9</v>
      </c>
    </row>
    <row r="1999" spans="2:8" hidden="1" x14ac:dyDescent="0.25">
      <c r="B1999" s="51" t="s">
        <v>4613</v>
      </c>
      <c r="C1999" s="52" t="s">
        <v>4614</v>
      </c>
      <c r="D1999" s="53" t="s">
        <v>78</v>
      </c>
      <c r="E1999" s="54">
        <v>10.38</v>
      </c>
      <c r="F1999" s="54">
        <v>9.1300000000000008</v>
      </c>
      <c r="G1999" s="54">
        <v>19.510000000000002</v>
      </c>
      <c r="H1999" s="31">
        <f t="shared" si="31"/>
        <v>9</v>
      </c>
    </row>
    <row r="2000" spans="2:8" hidden="1" x14ac:dyDescent="0.25">
      <c r="B2000" s="51" t="s">
        <v>4615</v>
      </c>
      <c r="C2000" s="52" t="s">
        <v>4616</v>
      </c>
      <c r="D2000" s="53" t="s">
        <v>78</v>
      </c>
      <c r="E2000" s="54">
        <v>18.62</v>
      </c>
      <c r="F2000" s="54">
        <v>9.1300000000000008</v>
      </c>
      <c r="G2000" s="54">
        <v>27.75</v>
      </c>
      <c r="H2000" s="31">
        <f t="shared" si="31"/>
        <v>9</v>
      </c>
    </row>
    <row r="2001" spans="2:8" hidden="1" x14ac:dyDescent="0.25">
      <c r="B2001" s="51" t="s">
        <v>4617</v>
      </c>
      <c r="C2001" s="52" t="s">
        <v>4618</v>
      </c>
      <c r="D2001" s="53" t="s">
        <v>78</v>
      </c>
      <c r="E2001" s="54">
        <v>32.82</v>
      </c>
      <c r="F2001" s="54">
        <v>2.2799999999999998</v>
      </c>
      <c r="G2001" s="54">
        <v>35.1</v>
      </c>
      <c r="H2001" s="31">
        <f t="shared" si="31"/>
        <v>9</v>
      </c>
    </row>
    <row r="2002" spans="2:8" hidden="1" x14ac:dyDescent="0.25">
      <c r="B2002" s="51" t="s">
        <v>4619</v>
      </c>
      <c r="C2002" s="52" t="s">
        <v>4620</v>
      </c>
      <c r="D2002" s="53"/>
      <c r="E2002" s="54"/>
      <c r="F2002" s="54"/>
      <c r="G2002" s="54"/>
      <c r="H2002" s="31">
        <f t="shared" si="31"/>
        <v>5</v>
      </c>
    </row>
    <row r="2003" spans="2:8" ht="30" hidden="1" x14ac:dyDescent="0.25">
      <c r="B2003" s="51" t="s">
        <v>4621</v>
      </c>
      <c r="C2003" s="52" t="s">
        <v>4622</v>
      </c>
      <c r="D2003" s="53" t="s">
        <v>78</v>
      </c>
      <c r="E2003" s="54">
        <v>21027.18</v>
      </c>
      <c r="F2003" s="54">
        <v>286.42</v>
      </c>
      <c r="G2003" s="54">
        <v>21313.599999999999</v>
      </c>
      <c r="H2003" s="31">
        <f t="shared" si="31"/>
        <v>9</v>
      </c>
    </row>
    <row r="2004" spans="2:8" ht="30" hidden="1" x14ac:dyDescent="0.25">
      <c r="B2004" s="51" t="s">
        <v>4623</v>
      </c>
      <c r="C2004" s="52" t="s">
        <v>4624</v>
      </c>
      <c r="D2004" s="53" t="s">
        <v>78</v>
      </c>
      <c r="E2004" s="54">
        <v>31998.69</v>
      </c>
      <c r="F2004" s="54">
        <v>256.88</v>
      </c>
      <c r="G2004" s="54">
        <v>32255.57</v>
      </c>
      <c r="H2004" s="31">
        <f t="shared" si="31"/>
        <v>9</v>
      </c>
    </row>
    <row r="2005" spans="2:8" ht="30" hidden="1" x14ac:dyDescent="0.25">
      <c r="B2005" s="51" t="s">
        <v>4625</v>
      </c>
      <c r="C2005" s="52" t="s">
        <v>4626</v>
      </c>
      <c r="D2005" s="53" t="s">
        <v>532</v>
      </c>
      <c r="E2005" s="54">
        <v>39799.32</v>
      </c>
      <c r="F2005" s="54">
        <v>378.34</v>
      </c>
      <c r="G2005" s="54">
        <v>40177.660000000003</v>
      </c>
      <c r="H2005" s="31">
        <f t="shared" si="31"/>
        <v>9</v>
      </c>
    </row>
    <row r="2006" spans="2:8" ht="30" hidden="1" x14ac:dyDescent="0.25">
      <c r="B2006" s="51" t="s">
        <v>4627</v>
      </c>
      <c r="C2006" s="52" t="s">
        <v>4628</v>
      </c>
      <c r="D2006" s="53" t="s">
        <v>78</v>
      </c>
      <c r="E2006" s="54">
        <v>79367.509999999995</v>
      </c>
      <c r="F2006" s="54">
        <v>45.65</v>
      </c>
      <c r="G2006" s="54">
        <v>79413.16</v>
      </c>
      <c r="H2006" s="31">
        <f t="shared" si="31"/>
        <v>9</v>
      </c>
    </row>
    <row r="2007" spans="2:8" ht="30" hidden="1" x14ac:dyDescent="0.25">
      <c r="B2007" s="51" t="s">
        <v>4629</v>
      </c>
      <c r="C2007" s="52" t="s">
        <v>4630</v>
      </c>
      <c r="D2007" s="53" t="s">
        <v>78</v>
      </c>
      <c r="E2007" s="54">
        <v>138541.85999999999</v>
      </c>
      <c r="F2007" s="54">
        <v>45.65</v>
      </c>
      <c r="G2007" s="54">
        <v>138587.51</v>
      </c>
      <c r="H2007" s="31">
        <f t="shared" si="31"/>
        <v>9</v>
      </c>
    </row>
    <row r="2008" spans="2:8" ht="30" hidden="1" x14ac:dyDescent="0.25">
      <c r="B2008" s="51" t="s">
        <v>4631</v>
      </c>
      <c r="C2008" s="52" t="s">
        <v>4632</v>
      </c>
      <c r="D2008" s="53" t="s">
        <v>78</v>
      </c>
      <c r="E2008" s="54">
        <v>14.67</v>
      </c>
      <c r="F2008" s="54">
        <v>13.69</v>
      </c>
      <c r="G2008" s="54">
        <v>28.36</v>
      </c>
      <c r="H2008" s="31">
        <f t="shared" si="31"/>
        <v>9</v>
      </c>
    </row>
    <row r="2009" spans="2:8" ht="30" hidden="1" x14ac:dyDescent="0.25">
      <c r="B2009" s="51" t="s">
        <v>4633</v>
      </c>
      <c r="C2009" s="52" t="s">
        <v>4634</v>
      </c>
      <c r="D2009" s="53" t="s">
        <v>78</v>
      </c>
      <c r="E2009" s="54">
        <v>27.78</v>
      </c>
      <c r="F2009" s="54">
        <v>13.69</v>
      </c>
      <c r="G2009" s="54">
        <v>41.47</v>
      </c>
      <c r="H2009" s="31">
        <f t="shared" si="31"/>
        <v>9</v>
      </c>
    </row>
    <row r="2010" spans="2:8" ht="30" hidden="1" x14ac:dyDescent="0.25">
      <c r="B2010" s="51" t="s">
        <v>4635</v>
      </c>
      <c r="C2010" s="52" t="s">
        <v>4636</v>
      </c>
      <c r="D2010" s="53" t="s">
        <v>78</v>
      </c>
      <c r="E2010" s="54">
        <v>107.97</v>
      </c>
      <c r="F2010" s="54">
        <v>27.39</v>
      </c>
      <c r="G2010" s="54">
        <v>135.36000000000001</v>
      </c>
      <c r="H2010" s="31">
        <f t="shared" si="31"/>
        <v>9</v>
      </c>
    </row>
    <row r="2011" spans="2:8" ht="30" hidden="1" x14ac:dyDescent="0.25">
      <c r="B2011" s="51" t="s">
        <v>4637</v>
      </c>
      <c r="C2011" s="52" t="s">
        <v>4638</v>
      </c>
      <c r="D2011" s="53" t="s">
        <v>78</v>
      </c>
      <c r="E2011" s="54">
        <v>179.52</v>
      </c>
      <c r="F2011" s="54">
        <v>27.39</v>
      </c>
      <c r="G2011" s="54">
        <v>206.91</v>
      </c>
      <c r="H2011" s="31">
        <f t="shared" si="31"/>
        <v>9</v>
      </c>
    </row>
    <row r="2012" spans="2:8" ht="30" hidden="1" x14ac:dyDescent="0.25">
      <c r="B2012" s="51" t="s">
        <v>4639</v>
      </c>
      <c r="C2012" s="52" t="s">
        <v>4640</v>
      </c>
      <c r="D2012" s="53" t="s">
        <v>78</v>
      </c>
      <c r="E2012" s="54">
        <v>143.29</v>
      </c>
      <c r="F2012" s="54">
        <v>41.08</v>
      </c>
      <c r="G2012" s="54">
        <v>184.37</v>
      </c>
      <c r="H2012" s="31">
        <f t="shared" si="31"/>
        <v>9</v>
      </c>
    </row>
    <row r="2013" spans="2:8" ht="30" hidden="1" x14ac:dyDescent="0.25">
      <c r="B2013" s="51" t="s">
        <v>4641</v>
      </c>
      <c r="C2013" s="52" t="s">
        <v>4642</v>
      </c>
      <c r="D2013" s="53" t="s">
        <v>78</v>
      </c>
      <c r="E2013" s="54">
        <v>217.76</v>
      </c>
      <c r="F2013" s="54">
        <v>41.08</v>
      </c>
      <c r="G2013" s="54">
        <v>258.83999999999997</v>
      </c>
      <c r="H2013" s="31">
        <f t="shared" si="31"/>
        <v>9</v>
      </c>
    </row>
    <row r="2014" spans="2:8" ht="30" hidden="1" x14ac:dyDescent="0.25">
      <c r="B2014" s="51" t="s">
        <v>4643</v>
      </c>
      <c r="C2014" s="52" t="s">
        <v>4644</v>
      </c>
      <c r="D2014" s="53" t="s">
        <v>78</v>
      </c>
      <c r="E2014" s="54">
        <v>440.85</v>
      </c>
      <c r="F2014" s="54">
        <v>45.65</v>
      </c>
      <c r="G2014" s="54">
        <v>486.5</v>
      </c>
      <c r="H2014" s="31">
        <f t="shared" si="31"/>
        <v>9</v>
      </c>
    </row>
    <row r="2015" spans="2:8" ht="30" hidden="1" x14ac:dyDescent="0.25">
      <c r="B2015" s="51" t="s">
        <v>4645</v>
      </c>
      <c r="C2015" s="52" t="s">
        <v>4646</v>
      </c>
      <c r="D2015" s="53" t="s">
        <v>78</v>
      </c>
      <c r="E2015" s="54">
        <v>630.64</v>
      </c>
      <c r="F2015" s="54">
        <v>45.65</v>
      </c>
      <c r="G2015" s="54">
        <v>676.29</v>
      </c>
      <c r="H2015" s="31">
        <f t="shared" si="31"/>
        <v>9</v>
      </c>
    </row>
    <row r="2016" spans="2:8" ht="45" hidden="1" x14ac:dyDescent="0.25">
      <c r="B2016" s="51" t="s">
        <v>4647</v>
      </c>
      <c r="C2016" s="52" t="s">
        <v>4648</v>
      </c>
      <c r="D2016" s="53" t="s">
        <v>78</v>
      </c>
      <c r="E2016" s="54">
        <v>3567.5</v>
      </c>
      <c r="F2016" s="54">
        <v>91.3</v>
      </c>
      <c r="G2016" s="54">
        <v>3658.8</v>
      </c>
      <c r="H2016" s="31">
        <f t="shared" si="31"/>
        <v>9</v>
      </c>
    </row>
    <row r="2017" spans="2:8" ht="45" hidden="1" x14ac:dyDescent="0.25">
      <c r="B2017" s="51" t="s">
        <v>4649</v>
      </c>
      <c r="C2017" s="52" t="s">
        <v>4650</v>
      </c>
      <c r="D2017" s="53" t="s">
        <v>78</v>
      </c>
      <c r="E2017" s="54">
        <v>6131.79</v>
      </c>
      <c r="F2017" s="54">
        <v>91.3</v>
      </c>
      <c r="G2017" s="54">
        <v>6223.09</v>
      </c>
      <c r="H2017" s="31">
        <f t="shared" si="31"/>
        <v>9</v>
      </c>
    </row>
    <row r="2018" spans="2:8" ht="45" hidden="1" x14ac:dyDescent="0.25">
      <c r="B2018" s="51" t="s">
        <v>4651</v>
      </c>
      <c r="C2018" s="52" t="s">
        <v>4652</v>
      </c>
      <c r="D2018" s="53" t="s">
        <v>78</v>
      </c>
      <c r="E2018" s="54">
        <v>6693.2</v>
      </c>
      <c r="F2018" s="54">
        <v>91.3</v>
      </c>
      <c r="G2018" s="54">
        <v>6784.5</v>
      </c>
      <c r="H2018" s="31">
        <f t="shared" si="31"/>
        <v>9</v>
      </c>
    </row>
    <row r="2019" spans="2:8" ht="30" hidden="1" x14ac:dyDescent="0.25">
      <c r="B2019" s="51" t="s">
        <v>4653</v>
      </c>
      <c r="C2019" s="52" t="s">
        <v>4654</v>
      </c>
      <c r="D2019" s="53" t="s">
        <v>78</v>
      </c>
      <c r="E2019" s="54">
        <v>8968.6200000000008</v>
      </c>
      <c r="F2019" s="54">
        <v>91.3</v>
      </c>
      <c r="G2019" s="54">
        <v>9059.92</v>
      </c>
      <c r="H2019" s="31">
        <f t="shared" si="31"/>
        <v>9</v>
      </c>
    </row>
    <row r="2020" spans="2:8" ht="30" hidden="1" x14ac:dyDescent="0.25">
      <c r="B2020" s="51" t="s">
        <v>4655</v>
      </c>
      <c r="C2020" s="52" t="s">
        <v>4656</v>
      </c>
      <c r="D2020" s="53" t="s">
        <v>78</v>
      </c>
      <c r="E2020" s="54">
        <v>15398.36</v>
      </c>
      <c r="F2020" s="54">
        <v>91.3</v>
      </c>
      <c r="G2020" s="54">
        <v>15489.66</v>
      </c>
      <c r="H2020" s="31">
        <f t="shared" si="31"/>
        <v>9</v>
      </c>
    </row>
    <row r="2021" spans="2:8" ht="30" hidden="1" x14ac:dyDescent="0.25">
      <c r="B2021" s="51" t="s">
        <v>4657</v>
      </c>
      <c r="C2021" s="52" t="s">
        <v>4658</v>
      </c>
      <c r="D2021" s="53" t="s">
        <v>78</v>
      </c>
      <c r="E2021" s="54">
        <v>21938.71</v>
      </c>
      <c r="F2021" s="54">
        <v>91.3</v>
      </c>
      <c r="G2021" s="54">
        <v>22030.01</v>
      </c>
      <c r="H2021" s="31">
        <f t="shared" si="31"/>
        <v>9</v>
      </c>
    </row>
    <row r="2022" spans="2:8" ht="30" hidden="1" x14ac:dyDescent="0.25">
      <c r="B2022" s="51" t="s">
        <v>568</v>
      </c>
      <c r="C2022" s="52" t="s">
        <v>4659</v>
      </c>
      <c r="D2022" s="53" t="s">
        <v>78</v>
      </c>
      <c r="E2022" s="54">
        <v>12.07</v>
      </c>
      <c r="F2022" s="54">
        <v>9.1300000000000008</v>
      </c>
      <c r="G2022" s="54">
        <v>21.2</v>
      </c>
      <c r="H2022" s="31">
        <f t="shared" si="31"/>
        <v>9</v>
      </c>
    </row>
    <row r="2023" spans="2:8" ht="30" hidden="1" x14ac:dyDescent="0.25">
      <c r="B2023" s="51" t="s">
        <v>570</v>
      </c>
      <c r="C2023" s="52" t="s">
        <v>4660</v>
      </c>
      <c r="D2023" s="53" t="s">
        <v>78</v>
      </c>
      <c r="E2023" s="54">
        <v>13.92</v>
      </c>
      <c r="F2023" s="54">
        <v>9.1300000000000008</v>
      </c>
      <c r="G2023" s="54">
        <v>23.05</v>
      </c>
      <c r="H2023" s="31">
        <f t="shared" si="31"/>
        <v>9</v>
      </c>
    </row>
    <row r="2024" spans="2:8" ht="30" hidden="1" x14ac:dyDescent="0.25">
      <c r="B2024" s="51" t="s">
        <v>572</v>
      </c>
      <c r="C2024" s="52" t="s">
        <v>4661</v>
      </c>
      <c r="D2024" s="53" t="s">
        <v>78</v>
      </c>
      <c r="E2024" s="54">
        <v>40.229999999999997</v>
      </c>
      <c r="F2024" s="54">
        <v>9.1300000000000008</v>
      </c>
      <c r="G2024" s="54">
        <v>49.36</v>
      </c>
      <c r="H2024" s="31">
        <f t="shared" si="31"/>
        <v>9</v>
      </c>
    </row>
    <row r="2025" spans="2:8" ht="30" hidden="1" x14ac:dyDescent="0.25">
      <c r="B2025" s="51" t="s">
        <v>4662</v>
      </c>
      <c r="C2025" s="52" t="s">
        <v>4663</v>
      </c>
      <c r="D2025" s="53" t="s">
        <v>78</v>
      </c>
      <c r="E2025" s="54">
        <v>44.81</v>
      </c>
      <c r="F2025" s="54">
        <v>9.1300000000000008</v>
      </c>
      <c r="G2025" s="54">
        <v>53.94</v>
      </c>
      <c r="H2025" s="31">
        <f t="shared" si="31"/>
        <v>9</v>
      </c>
    </row>
    <row r="2026" spans="2:8" ht="30" hidden="1" x14ac:dyDescent="0.25">
      <c r="B2026" s="51" t="s">
        <v>4664</v>
      </c>
      <c r="C2026" s="52" t="s">
        <v>4665</v>
      </c>
      <c r="D2026" s="53" t="s">
        <v>78</v>
      </c>
      <c r="E2026" s="54">
        <v>51.49</v>
      </c>
      <c r="F2026" s="54">
        <v>9.1300000000000008</v>
      </c>
      <c r="G2026" s="54">
        <v>60.62</v>
      </c>
      <c r="H2026" s="31">
        <f t="shared" si="31"/>
        <v>9</v>
      </c>
    </row>
    <row r="2027" spans="2:8" ht="30" hidden="1" x14ac:dyDescent="0.25">
      <c r="B2027" s="51" t="s">
        <v>4666</v>
      </c>
      <c r="C2027" s="52" t="s">
        <v>4667</v>
      </c>
      <c r="D2027" s="53" t="s">
        <v>78</v>
      </c>
      <c r="E2027" s="54">
        <v>134.44</v>
      </c>
      <c r="F2027" s="54">
        <v>9.1300000000000008</v>
      </c>
      <c r="G2027" s="54">
        <v>143.57</v>
      </c>
      <c r="H2027" s="31">
        <f t="shared" si="31"/>
        <v>9</v>
      </c>
    </row>
    <row r="2028" spans="2:8" ht="30" hidden="1" x14ac:dyDescent="0.25">
      <c r="B2028" s="51" t="s">
        <v>4668</v>
      </c>
      <c r="C2028" s="52" t="s">
        <v>4669</v>
      </c>
      <c r="D2028" s="53" t="s">
        <v>78</v>
      </c>
      <c r="E2028" s="54">
        <v>59.09</v>
      </c>
      <c r="F2028" s="54">
        <v>9.1300000000000008</v>
      </c>
      <c r="G2028" s="54">
        <v>68.22</v>
      </c>
      <c r="H2028" s="31">
        <f t="shared" si="31"/>
        <v>9</v>
      </c>
    </row>
    <row r="2029" spans="2:8" ht="30" hidden="1" x14ac:dyDescent="0.25">
      <c r="B2029" s="51" t="s">
        <v>4670</v>
      </c>
      <c r="C2029" s="52" t="s">
        <v>4671</v>
      </c>
      <c r="D2029" s="53" t="s">
        <v>78</v>
      </c>
      <c r="E2029" s="54">
        <v>62.81</v>
      </c>
      <c r="F2029" s="54">
        <v>9.1300000000000008</v>
      </c>
      <c r="G2029" s="54">
        <v>71.94</v>
      </c>
      <c r="H2029" s="31">
        <f t="shared" si="31"/>
        <v>9</v>
      </c>
    </row>
    <row r="2030" spans="2:8" ht="30" hidden="1" x14ac:dyDescent="0.25">
      <c r="B2030" s="51" t="s">
        <v>4672</v>
      </c>
      <c r="C2030" s="52" t="s">
        <v>4673</v>
      </c>
      <c r="D2030" s="53" t="s">
        <v>78</v>
      </c>
      <c r="E2030" s="54">
        <v>67.89</v>
      </c>
      <c r="F2030" s="54">
        <v>9.1300000000000008</v>
      </c>
      <c r="G2030" s="54">
        <v>77.02</v>
      </c>
      <c r="H2030" s="31">
        <f t="shared" si="31"/>
        <v>9</v>
      </c>
    </row>
    <row r="2031" spans="2:8" ht="30" hidden="1" x14ac:dyDescent="0.25">
      <c r="B2031" s="51" t="s">
        <v>4674</v>
      </c>
      <c r="C2031" s="52" t="s">
        <v>4675</v>
      </c>
      <c r="D2031" s="53" t="s">
        <v>78</v>
      </c>
      <c r="E2031" s="54">
        <v>1484.9</v>
      </c>
      <c r="F2031" s="54">
        <v>9.1300000000000008</v>
      </c>
      <c r="G2031" s="54">
        <v>1494.03</v>
      </c>
      <c r="H2031" s="31">
        <f t="shared" si="31"/>
        <v>9</v>
      </c>
    </row>
    <row r="2032" spans="2:8" ht="30" hidden="1" x14ac:dyDescent="0.25">
      <c r="B2032" s="51" t="s">
        <v>4676</v>
      </c>
      <c r="C2032" s="52" t="s">
        <v>4677</v>
      </c>
      <c r="D2032" s="53" t="s">
        <v>78</v>
      </c>
      <c r="E2032" s="54">
        <v>37851.019999999997</v>
      </c>
      <c r="F2032" s="54">
        <v>91.3</v>
      </c>
      <c r="G2032" s="54">
        <v>37942.32</v>
      </c>
      <c r="H2032" s="31">
        <f t="shared" si="31"/>
        <v>9</v>
      </c>
    </row>
    <row r="2033" spans="2:8" ht="30" hidden="1" x14ac:dyDescent="0.25">
      <c r="B2033" s="51" t="s">
        <v>4678</v>
      </c>
      <c r="C2033" s="52" t="s">
        <v>4679</v>
      </c>
      <c r="D2033" s="53" t="s">
        <v>78</v>
      </c>
      <c r="E2033" s="54">
        <v>58021.27</v>
      </c>
      <c r="F2033" s="54">
        <v>91.3</v>
      </c>
      <c r="G2033" s="54">
        <v>58112.57</v>
      </c>
      <c r="H2033" s="31">
        <f t="shared" si="31"/>
        <v>9</v>
      </c>
    </row>
    <row r="2034" spans="2:8" ht="30" hidden="1" x14ac:dyDescent="0.25">
      <c r="B2034" s="51" t="s">
        <v>4680</v>
      </c>
      <c r="C2034" s="52" t="s">
        <v>4681</v>
      </c>
      <c r="D2034" s="53" t="s">
        <v>78</v>
      </c>
      <c r="E2034" s="54">
        <v>353090.75</v>
      </c>
      <c r="F2034" s="54">
        <v>45.65</v>
      </c>
      <c r="G2034" s="54">
        <v>353136.4</v>
      </c>
      <c r="H2034" s="31">
        <f t="shared" si="31"/>
        <v>9</v>
      </c>
    </row>
    <row r="2035" spans="2:8" hidden="1" x14ac:dyDescent="0.25">
      <c r="B2035" s="51" t="s">
        <v>4682</v>
      </c>
      <c r="C2035" s="52" t="s">
        <v>4683</v>
      </c>
      <c r="D2035" s="53"/>
      <c r="E2035" s="54"/>
      <c r="F2035" s="54"/>
      <c r="G2035" s="54"/>
      <c r="H2035" s="31">
        <f t="shared" si="31"/>
        <v>5</v>
      </c>
    </row>
    <row r="2036" spans="2:8" ht="30" hidden="1" x14ac:dyDescent="0.25">
      <c r="B2036" s="51" t="s">
        <v>4684</v>
      </c>
      <c r="C2036" s="52" t="s">
        <v>4685</v>
      </c>
      <c r="D2036" s="53" t="s">
        <v>78</v>
      </c>
      <c r="E2036" s="54">
        <v>2276.02</v>
      </c>
      <c r="F2036" s="54">
        <v>45.65</v>
      </c>
      <c r="G2036" s="54">
        <v>2321.67</v>
      </c>
      <c r="H2036" s="31">
        <f t="shared" si="31"/>
        <v>9</v>
      </c>
    </row>
    <row r="2037" spans="2:8" ht="30" hidden="1" x14ac:dyDescent="0.25">
      <c r="B2037" s="51" t="s">
        <v>4686</v>
      </c>
      <c r="C2037" s="52" t="s">
        <v>4687</v>
      </c>
      <c r="D2037" s="53" t="s">
        <v>78</v>
      </c>
      <c r="E2037" s="54">
        <v>1953.06</v>
      </c>
      <c r="F2037" s="54">
        <v>36.520000000000003</v>
      </c>
      <c r="G2037" s="54">
        <v>1989.58</v>
      </c>
      <c r="H2037" s="31">
        <f t="shared" si="31"/>
        <v>9</v>
      </c>
    </row>
    <row r="2038" spans="2:8" ht="30" hidden="1" x14ac:dyDescent="0.25">
      <c r="B2038" s="51" t="s">
        <v>4688</v>
      </c>
      <c r="C2038" s="52" t="s">
        <v>4689</v>
      </c>
      <c r="D2038" s="53" t="s">
        <v>78</v>
      </c>
      <c r="E2038" s="54">
        <v>1311.31</v>
      </c>
      <c r="F2038" s="54">
        <v>36.520000000000003</v>
      </c>
      <c r="G2038" s="54">
        <v>1347.83</v>
      </c>
      <c r="H2038" s="31">
        <f t="shared" si="31"/>
        <v>9</v>
      </c>
    </row>
    <row r="2039" spans="2:8" ht="30" hidden="1" x14ac:dyDescent="0.25">
      <c r="B2039" s="51" t="s">
        <v>4690</v>
      </c>
      <c r="C2039" s="52" t="s">
        <v>4691</v>
      </c>
      <c r="D2039" s="53" t="s">
        <v>78</v>
      </c>
      <c r="E2039" s="54">
        <v>1979.19</v>
      </c>
      <c r="F2039" s="54">
        <v>45.65</v>
      </c>
      <c r="G2039" s="54">
        <v>2024.84</v>
      </c>
      <c r="H2039" s="31">
        <f t="shared" si="31"/>
        <v>9</v>
      </c>
    </row>
    <row r="2040" spans="2:8" ht="30" hidden="1" x14ac:dyDescent="0.25">
      <c r="B2040" s="51" t="s">
        <v>4692</v>
      </c>
      <c r="C2040" s="52" t="s">
        <v>4693</v>
      </c>
      <c r="D2040" s="53" t="s">
        <v>78</v>
      </c>
      <c r="E2040" s="54">
        <v>2127.29</v>
      </c>
      <c r="F2040" s="54">
        <v>54.78</v>
      </c>
      <c r="G2040" s="54">
        <v>2182.0700000000002</v>
      </c>
      <c r="H2040" s="31">
        <f t="shared" si="31"/>
        <v>9</v>
      </c>
    </row>
    <row r="2041" spans="2:8" ht="30" hidden="1" x14ac:dyDescent="0.25">
      <c r="B2041" s="51" t="s">
        <v>4694</v>
      </c>
      <c r="C2041" s="52" t="s">
        <v>4695</v>
      </c>
      <c r="D2041" s="53" t="s">
        <v>78</v>
      </c>
      <c r="E2041" s="54">
        <v>4748.04</v>
      </c>
      <c r="F2041" s="54">
        <v>68.48</v>
      </c>
      <c r="G2041" s="54">
        <v>4816.5200000000004</v>
      </c>
      <c r="H2041" s="31">
        <f t="shared" si="31"/>
        <v>9</v>
      </c>
    </row>
    <row r="2042" spans="2:8" ht="30" hidden="1" x14ac:dyDescent="0.25">
      <c r="B2042" s="51" t="s">
        <v>4696</v>
      </c>
      <c r="C2042" s="52" t="s">
        <v>4697</v>
      </c>
      <c r="D2042" s="53" t="s">
        <v>78</v>
      </c>
      <c r="E2042" s="54">
        <v>9479.66</v>
      </c>
      <c r="F2042" s="54">
        <v>68.48</v>
      </c>
      <c r="G2042" s="54">
        <v>9548.14</v>
      </c>
      <c r="H2042" s="31">
        <f t="shared" si="31"/>
        <v>9</v>
      </c>
    </row>
    <row r="2043" spans="2:8" ht="45" hidden="1" x14ac:dyDescent="0.25">
      <c r="B2043" s="51" t="s">
        <v>4698</v>
      </c>
      <c r="C2043" s="52" t="s">
        <v>4699</v>
      </c>
      <c r="D2043" s="53" t="s">
        <v>78</v>
      </c>
      <c r="E2043" s="54">
        <v>1274.73</v>
      </c>
      <c r="F2043" s="54">
        <v>36.520000000000003</v>
      </c>
      <c r="G2043" s="54">
        <v>1311.25</v>
      </c>
      <c r="H2043" s="31">
        <f t="shared" si="31"/>
        <v>9</v>
      </c>
    </row>
    <row r="2044" spans="2:8" ht="45" hidden="1" x14ac:dyDescent="0.25">
      <c r="B2044" s="51" t="s">
        <v>4700</v>
      </c>
      <c r="C2044" s="52" t="s">
        <v>4701</v>
      </c>
      <c r="D2044" s="53" t="s">
        <v>78</v>
      </c>
      <c r="E2044" s="54">
        <v>1705.97</v>
      </c>
      <c r="F2044" s="54">
        <v>36.520000000000003</v>
      </c>
      <c r="G2044" s="54">
        <v>1742.49</v>
      </c>
      <c r="H2044" s="31">
        <f t="shared" si="31"/>
        <v>9</v>
      </c>
    </row>
    <row r="2045" spans="2:8" ht="30" hidden="1" x14ac:dyDescent="0.25">
      <c r="B2045" s="51" t="s">
        <v>4702</v>
      </c>
      <c r="C2045" s="52" t="s">
        <v>4703</v>
      </c>
      <c r="D2045" s="53" t="s">
        <v>78</v>
      </c>
      <c r="E2045" s="54">
        <v>3853.95</v>
      </c>
      <c r="F2045" s="54">
        <v>36.520000000000003</v>
      </c>
      <c r="G2045" s="54">
        <v>3890.47</v>
      </c>
      <c r="H2045" s="31">
        <f t="shared" si="31"/>
        <v>9</v>
      </c>
    </row>
    <row r="2046" spans="2:8" ht="30" hidden="1" x14ac:dyDescent="0.25">
      <c r="B2046" s="51" t="s">
        <v>4704</v>
      </c>
      <c r="C2046" s="52" t="s">
        <v>4705</v>
      </c>
      <c r="D2046" s="53" t="s">
        <v>78</v>
      </c>
      <c r="E2046" s="54">
        <v>4411.51</v>
      </c>
      <c r="F2046" s="54">
        <v>45.65</v>
      </c>
      <c r="G2046" s="54">
        <v>4457.16</v>
      </c>
      <c r="H2046" s="31">
        <f t="shared" si="31"/>
        <v>9</v>
      </c>
    </row>
    <row r="2047" spans="2:8" ht="30" hidden="1" x14ac:dyDescent="0.25">
      <c r="B2047" s="51" t="s">
        <v>4706</v>
      </c>
      <c r="C2047" s="52" t="s">
        <v>4707</v>
      </c>
      <c r="D2047" s="53" t="s">
        <v>78</v>
      </c>
      <c r="E2047" s="54">
        <v>9087.31</v>
      </c>
      <c r="F2047" s="54">
        <v>54.78</v>
      </c>
      <c r="G2047" s="54">
        <v>9142.09</v>
      </c>
      <c r="H2047" s="31">
        <f t="shared" si="31"/>
        <v>9</v>
      </c>
    </row>
    <row r="2048" spans="2:8" ht="30" hidden="1" x14ac:dyDescent="0.25">
      <c r="B2048" s="51" t="s">
        <v>4708</v>
      </c>
      <c r="C2048" s="52" t="s">
        <v>4709</v>
      </c>
      <c r="D2048" s="53" t="s">
        <v>78</v>
      </c>
      <c r="E2048" s="54">
        <v>346.37</v>
      </c>
      <c r="F2048" s="54">
        <v>36.520000000000003</v>
      </c>
      <c r="G2048" s="54">
        <v>382.89</v>
      </c>
      <c r="H2048" s="31">
        <f t="shared" si="31"/>
        <v>9</v>
      </c>
    </row>
    <row r="2049" spans="2:8" ht="30" hidden="1" x14ac:dyDescent="0.25">
      <c r="B2049" s="51" t="s">
        <v>4710</v>
      </c>
      <c r="C2049" s="52" t="s">
        <v>4711</v>
      </c>
      <c r="D2049" s="53" t="s">
        <v>78</v>
      </c>
      <c r="E2049" s="54">
        <v>828.39</v>
      </c>
      <c r="F2049" s="54">
        <v>36.520000000000003</v>
      </c>
      <c r="G2049" s="54">
        <v>864.91</v>
      </c>
      <c r="H2049" s="31">
        <f t="shared" si="31"/>
        <v>9</v>
      </c>
    </row>
    <row r="2050" spans="2:8" ht="30" hidden="1" x14ac:dyDescent="0.25">
      <c r="B2050" s="51" t="s">
        <v>4712</v>
      </c>
      <c r="C2050" s="52" t="s">
        <v>4713</v>
      </c>
      <c r="D2050" s="53" t="s">
        <v>78</v>
      </c>
      <c r="E2050" s="54">
        <v>1071.6300000000001</v>
      </c>
      <c r="F2050" s="54">
        <v>45.65</v>
      </c>
      <c r="G2050" s="54">
        <v>1117.28</v>
      </c>
      <c r="H2050" s="31">
        <f t="shared" si="31"/>
        <v>9</v>
      </c>
    </row>
    <row r="2051" spans="2:8" ht="30" hidden="1" x14ac:dyDescent="0.25">
      <c r="B2051" s="51" t="s">
        <v>4714</v>
      </c>
      <c r="C2051" s="52" t="s">
        <v>4715</v>
      </c>
      <c r="D2051" s="53" t="s">
        <v>78</v>
      </c>
      <c r="E2051" s="54">
        <v>1565.17</v>
      </c>
      <c r="F2051" s="54">
        <v>54.78</v>
      </c>
      <c r="G2051" s="54">
        <v>1619.95</v>
      </c>
      <c r="H2051" s="31">
        <f t="shared" si="31"/>
        <v>9</v>
      </c>
    </row>
    <row r="2052" spans="2:8" ht="30" hidden="1" x14ac:dyDescent="0.25">
      <c r="B2052" s="51" t="s">
        <v>4716</v>
      </c>
      <c r="C2052" s="52" t="s">
        <v>4717</v>
      </c>
      <c r="D2052" s="53" t="s">
        <v>78</v>
      </c>
      <c r="E2052" s="54">
        <v>5182.75</v>
      </c>
      <c r="F2052" s="54">
        <v>54.78</v>
      </c>
      <c r="G2052" s="54">
        <v>5237.53</v>
      </c>
      <c r="H2052" s="31">
        <f t="shared" si="31"/>
        <v>9</v>
      </c>
    </row>
    <row r="2053" spans="2:8" ht="30" hidden="1" x14ac:dyDescent="0.25">
      <c r="B2053" s="51" t="s">
        <v>4718</v>
      </c>
      <c r="C2053" s="52" t="s">
        <v>4719</v>
      </c>
      <c r="D2053" s="53" t="s">
        <v>78</v>
      </c>
      <c r="E2053" s="54">
        <v>7132.85</v>
      </c>
      <c r="F2053" s="54">
        <v>68.48</v>
      </c>
      <c r="G2053" s="54">
        <v>7201.33</v>
      </c>
      <c r="H2053" s="31">
        <f t="shared" si="31"/>
        <v>9</v>
      </c>
    </row>
    <row r="2054" spans="2:8" ht="30" hidden="1" x14ac:dyDescent="0.25">
      <c r="B2054" s="51" t="s">
        <v>4720</v>
      </c>
      <c r="C2054" s="52" t="s">
        <v>4721</v>
      </c>
      <c r="D2054" s="53" t="s">
        <v>78</v>
      </c>
      <c r="E2054" s="54">
        <v>10653.28</v>
      </c>
      <c r="F2054" s="54">
        <v>82.17</v>
      </c>
      <c r="G2054" s="54">
        <v>10735.45</v>
      </c>
      <c r="H2054" s="31">
        <f t="shared" si="31"/>
        <v>9</v>
      </c>
    </row>
    <row r="2055" spans="2:8" ht="30" hidden="1" x14ac:dyDescent="0.25">
      <c r="B2055" s="51" t="s">
        <v>4722</v>
      </c>
      <c r="C2055" s="52" t="s">
        <v>4723</v>
      </c>
      <c r="D2055" s="53" t="s">
        <v>78</v>
      </c>
      <c r="E2055" s="54">
        <v>9838.2199999999993</v>
      </c>
      <c r="F2055" s="54">
        <v>104.73</v>
      </c>
      <c r="G2055" s="54">
        <v>9942.9500000000007</v>
      </c>
      <c r="H2055" s="31">
        <f t="shared" si="31"/>
        <v>9</v>
      </c>
    </row>
    <row r="2056" spans="2:8" hidden="1" x14ac:dyDescent="0.25">
      <c r="B2056" s="51" t="s">
        <v>4724</v>
      </c>
      <c r="C2056" s="52" t="s">
        <v>4725</v>
      </c>
      <c r="D2056" s="53" t="s">
        <v>78</v>
      </c>
      <c r="E2056" s="54">
        <v>75.44</v>
      </c>
      <c r="F2056" s="54">
        <v>9.1300000000000008</v>
      </c>
      <c r="G2056" s="54">
        <v>84.57</v>
      </c>
      <c r="H2056" s="31">
        <f t="shared" si="31"/>
        <v>9</v>
      </c>
    </row>
    <row r="2057" spans="2:8" ht="30" hidden="1" x14ac:dyDescent="0.25">
      <c r="B2057" s="51" t="s">
        <v>4726</v>
      </c>
      <c r="C2057" s="52" t="s">
        <v>4727</v>
      </c>
      <c r="D2057" s="53" t="s">
        <v>78</v>
      </c>
      <c r="E2057" s="54">
        <v>787.77</v>
      </c>
      <c r="F2057" s="54">
        <v>36.520000000000003</v>
      </c>
      <c r="G2057" s="54">
        <v>824.29</v>
      </c>
      <c r="H2057" s="31">
        <f t="shared" si="31"/>
        <v>9</v>
      </c>
    </row>
    <row r="2058" spans="2:8" hidden="1" x14ac:dyDescent="0.25">
      <c r="B2058" s="51" t="s">
        <v>4728</v>
      </c>
      <c r="C2058" s="52" t="s">
        <v>4729</v>
      </c>
      <c r="D2058" s="53"/>
      <c r="E2058" s="54"/>
      <c r="F2058" s="54"/>
      <c r="G2058" s="54"/>
      <c r="H2058" s="31">
        <f t="shared" ref="H2058:H2121" si="32">LEN(B2058)</f>
        <v>5</v>
      </c>
    </row>
    <row r="2059" spans="2:8" ht="30" hidden="1" x14ac:dyDescent="0.25">
      <c r="B2059" s="51" t="s">
        <v>4730</v>
      </c>
      <c r="C2059" s="52" t="s">
        <v>4731</v>
      </c>
      <c r="D2059" s="53" t="s">
        <v>78</v>
      </c>
      <c r="E2059" s="54">
        <v>2424.75</v>
      </c>
      <c r="F2059" s="54">
        <v>222.2</v>
      </c>
      <c r="G2059" s="54">
        <v>2646.95</v>
      </c>
      <c r="H2059" s="31">
        <f t="shared" si="32"/>
        <v>9</v>
      </c>
    </row>
    <row r="2060" spans="2:8" ht="30" hidden="1" x14ac:dyDescent="0.25">
      <c r="B2060" s="51" t="s">
        <v>4732</v>
      </c>
      <c r="C2060" s="52" t="s">
        <v>4733</v>
      </c>
      <c r="D2060" s="53" t="s">
        <v>78</v>
      </c>
      <c r="E2060" s="54">
        <v>1746.72</v>
      </c>
      <c r="F2060" s="54">
        <v>222.2</v>
      </c>
      <c r="G2060" s="54">
        <v>1968.92</v>
      </c>
      <c r="H2060" s="31">
        <f t="shared" si="32"/>
        <v>9</v>
      </c>
    </row>
    <row r="2061" spans="2:8" ht="30" hidden="1" x14ac:dyDescent="0.25">
      <c r="B2061" s="51" t="s">
        <v>4734</v>
      </c>
      <c r="C2061" s="52" t="s">
        <v>4735</v>
      </c>
      <c r="D2061" s="53" t="s">
        <v>78</v>
      </c>
      <c r="E2061" s="54">
        <v>447</v>
      </c>
      <c r="F2061" s="54">
        <v>81.94</v>
      </c>
      <c r="G2061" s="54">
        <v>528.94000000000005</v>
      </c>
      <c r="H2061" s="31">
        <f t="shared" si="32"/>
        <v>9</v>
      </c>
    </row>
    <row r="2062" spans="2:8" ht="30" hidden="1" x14ac:dyDescent="0.25">
      <c r="B2062" s="51" t="s">
        <v>4736</v>
      </c>
      <c r="C2062" s="52" t="s">
        <v>4737</v>
      </c>
      <c r="D2062" s="53" t="s">
        <v>78</v>
      </c>
      <c r="E2062" s="54">
        <v>561.04999999999995</v>
      </c>
      <c r="F2062" s="54">
        <v>81.94</v>
      </c>
      <c r="G2062" s="54">
        <v>642.99</v>
      </c>
      <c r="H2062" s="31">
        <f t="shared" si="32"/>
        <v>9</v>
      </c>
    </row>
    <row r="2063" spans="2:8" ht="30" hidden="1" x14ac:dyDescent="0.25">
      <c r="B2063" s="51" t="s">
        <v>4738</v>
      </c>
      <c r="C2063" s="52" t="s">
        <v>4739</v>
      </c>
      <c r="D2063" s="53" t="s">
        <v>78</v>
      </c>
      <c r="E2063" s="54">
        <v>478.03</v>
      </c>
      <c r="F2063" s="54">
        <v>81.94</v>
      </c>
      <c r="G2063" s="54">
        <v>559.97</v>
      </c>
      <c r="H2063" s="31">
        <f t="shared" si="32"/>
        <v>9</v>
      </c>
    </row>
    <row r="2064" spans="2:8" ht="30" hidden="1" x14ac:dyDescent="0.25">
      <c r="B2064" s="51" t="s">
        <v>4740</v>
      </c>
      <c r="C2064" s="52" t="s">
        <v>4741</v>
      </c>
      <c r="D2064" s="53" t="s">
        <v>78</v>
      </c>
      <c r="E2064" s="54">
        <v>1712.9</v>
      </c>
      <c r="F2064" s="54">
        <v>222.2</v>
      </c>
      <c r="G2064" s="54">
        <v>1935.1</v>
      </c>
      <c r="H2064" s="31">
        <f t="shared" si="32"/>
        <v>9</v>
      </c>
    </row>
    <row r="2065" spans="2:8" ht="30" hidden="1" x14ac:dyDescent="0.25">
      <c r="B2065" s="51" t="s">
        <v>4742</v>
      </c>
      <c r="C2065" s="52" t="s">
        <v>4743</v>
      </c>
      <c r="D2065" s="53" t="s">
        <v>78</v>
      </c>
      <c r="E2065" s="54">
        <v>1648.01</v>
      </c>
      <c r="F2065" s="54">
        <v>222.2</v>
      </c>
      <c r="G2065" s="54">
        <v>1870.21</v>
      </c>
      <c r="H2065" s="31">
        <f t="shared" si="32"/>
        <v>9</v>
      </c>
    </row>
    <row r="2066" spans="2:8" hidden="1" x14ac:dyDescent="0.25">
      <c r="B2066" s="51" t="s">
        <v>4744</v>
      </c>
      <c r="C2066" s="52" t="s">
        <v>4745</v>
      </c>
      <c r="D2066" s="53"/>
      <c r="E2066" s="54"/>
      <c r="F2066" s="54"/>
      <c r="G2066" s="54"/>
      <c r="H2066" s="31">
        <f t="shared" si="32"/>
        <v>5</v>
      </c>
    </row>
    <row r="2067" spans="2:8" ht="30" hidden="1" x14ac:dyDescent="0.25">
      <c r="B2067" s="51" t="s">
        <v>4746</v>
      </c>
      <c r="C2067" s="52" t="s">
        <v>4747</v>
      </c>
      <c r="D2067" s="53" t="s">
        <v>4748</v>
      </c>
      <c r="E2067" s="54">
        <v>593.87</v>
      </c>
      <c r="F2067" s="54">
        <v>0.56999999999999995</v>
      </c>
      <c r="G2067" s="54">
        <v>594.44000000000005</v>
      </c>
      <c r="H2067" s="31">
        <f t="shared" si="32"/>
        <v>9</v>
      </c>
    </row>
    <row r="2068" spans="2:8" ht="30" hidden="1" x14ac:dyDescent="0.25">
      <c r="B2068" s="51" t="s">
        <v>4749</v>
      </c>
      <c r="C2068" s="52" t="s">
        <v>4750</v>
      </c>
      <c r="D2068" s="53" t="s">
        <v>4748</v>
      </c>
      <c r="E2068" s="54">
        <v>185.36</v>
      </c>
      <c r="F2068" s="54">
        <v>0.56999999999999995</v>
      </c>
      <c r="G2068" s="54">
        <v>185.93</v>
      </c>
      <c r="H2068" s="31">
        <f t="shared" si="32"/>
        <v>9</v>
      </c>
    </row>
    <row r="2069" spans="2:8" hidden="1" x14ac:dyDescent="0.25">
      <c r="B2069" s="51" t="s">
        <v>4751</v>
      </c>
      <c r="C2069" s="52" t="s">
        <v>4752</v>
      </c>
      <c r="D2069" s="53"/>
      <c r="E2069" s="54"/>
      <c r="F2069" s="54"/>
      <c r="G2069" s="54"/>
      <c r="H2069" s="31">
        <f t="shared" si="32"/>
        <v>5</v>
      </c>
    </row>
    <row r="2070" spans="2:8" hidden="1" x14ac:dyDescent="0.25">
      <c r="B2070" s="51" t="s">
        <v>4753</v>
      </c>
      <c r="C2070" s="52" t="s">
        <v>4754</v>
      </c>
      <c r="D2070" s="53" t="s">
        <v>78</v>
      </c>
      <c r="E2070" s="54">
        <v>185.25</v>
      </c>
      <c r="F2070" s="54">
        <v>11.41</v>
      </c>
      <c r="G2070" s="54">
        <v>196.66</v>
      </c>
      <c r="H2070" s="31">
        <f t="shared" si="32"/>
        <v>9</v>
      </c>
    </row>
    <row r="2071" spans="2:8" hidden="1" x14ac:dyDescent="0.25">
      <c r="B2071" s="51" t="s">
        <v>4755</v>
      </c>
      <c r="C2071" s="52" t="s">
        <v>4756</v>
      </c>
      <c r="D2071" s="53" t="s">
        <v>78</v>
      </c>
      <c r="E2071" s="54">
        <v>248.94</v>
      </c>
      <c r="F2071" s="54">
        <v>11.41</v>
      </c>
      <c r="G2071" s="54">
        <v>260.35000000000002</v>
      </c>
      <c r="H2071" s="31">
        <f t="shared" si="32"/>
        <v>9</v>
      </c>
    </row>
    <row r="2072" spans="2:8" hidden="1" x14ac:dyDescent="0.25">
      <c r="B2072" s="51" t="s">
        <v>4757</v>
      </c>
      <c r="C2072" s="52" t="s">
        <v>4758</v>
      </c>
      <c r="D2072" s="53" t="s">
        <v>78</v>
      </c>
      <c r="E2072" s="54">
        <v>302.05</v>
      </c>
      <c r="F2072" s="54">
        <v>11.41</v>
      </c>
      <c r="G2072" s="54">
        <v>313.45999999999998</v>
      </c>
      <c r="H2072" s="31">
        <f t="shared" si="32"/>
        <v>9</v>
      </c>
    </row>
    <row r="2073" spans="2:8" hidden="1" x14ac:dyDescent="0.25">
      <c r="B2073" s="51" t="s">
        <v>4759</v>
      </c>
      <c r="C2073" s="52" t="s">
        <v>4760</v>
      </c>
      <c r="D2073" s="53" t="s">
        <v>78</v>
      </c>
      <c r="E2073" s="54">
        <v>278.08</v>
      </c>
      <c r="F2073" s="54">
        <v>11.41</v>
      </c>
      <c r="G2073" s="54">
        <v>289.49</v>
      </c>
      <c r="H2073" s="31">
        <f t="shared" si="32"/>
        <v>9</v>
      </c>
    </row>
    <row r="2074" spans="2:8" hidden="1" x14ac:dyDescent="0.25">
      <c r="B2074" s="51" t="s">
        <v>4761</v>
      </c>
      <c r="C2074" s="52" t="s">
        <v>4762</v>
      </c>
      <c r="D2074" s="53" t="s">
        <v>78</v>
      </c>
      <c r="E2074" s="54">
        <v>333.49</v>
      </c>
      <c r="F2074" s="54">
        <v>11.41</v>
      </c>
      <c r="G2074" s="54">
        <v>344.9</v>
      </c>
      <c r="H2074" s="31">
        <f t="shared" si="32"/>
        <v>9</v>
      </c>
    </row>
    <row r="2075" spans="2:8" hidden="1" x14ac:dyDescent="0.25">
      <c r="B2075" s="51" t="s">
        <v>4763</v>
      </c>
      <c r="C2075" s="52" t="s">
        <v>4764</v>
      </c>
      <c r="D2075" s="53" t="s">
        <v>78</v>
      </c>
      <c r="E2075" s="54">
        <v>441.88</v>
      </c>
      <c r="F2075" s="54">
        <v>11.41</v>
      </c>
      <c r="G2075" s="54">
        <v>453.29</v>
      </c>
      <c r="H2075" s="31">
        <f t="shared" si="32"/>
        <v>9</v>
      </c>
    </row>
    <row r="2076" spans="2:8" hidden="1" x14ac:dyDescent="0.25">
      <c r="B2076" s="51" t="s">
        <v>4765</v>
      </c>
      <c r="C2076" s="52" t="s">
        <v>4766</v>
      </c>
      <c r="D2076" s="53" t="s">
        <v>78</v>
      </c>
      <c r="E2076" s="54">
        <v>310.47000000000003</v>
      </c>
      <c r="F2076" s="54">
        <v>11.41</v>
      </c>
      <c r="G2076" s="54">
        <v>321.88</v>
      </c>
      <c r="H2076" s="31">
        <f t="shared" si="32"/>
        <v>9</v>
      </c>
    </row>
    <row r="2077" spans="2:8" hidden="1" x14ac:dyDescent="0.25">
      <c r="B2077" s="51" t="s">
        <v>4767</v>
      </c>
      <c r="C2077" s="52" t="s">
        <v>4768</v>
      </c>
      <c r="D2077" s="53" t="s">
        <v>78</v>
      </c>
      <c r="E2077" s="54">
        <v>2066.5100000000002</v>
      </c>
      <c r="F2077" s="54">
        <v>11.41</v>
      </c>
      <c r="G2077" s="54">
        <v>2077.92</v>
      </c>
      <c r="H2077" s="31">
        <f t="shared" si="32"/>
        <v>9</v>
      </c>
    </row>
    <row r="2078" spans="2:8" hidden="1" x14ac:dyDescent="0.25">
      <c r="B2078" s="51" t="s">
        <v>4769</v>
      </c>
      <c r="C2078" s="52" t="s">
        <v>4770</v>
      </c>
      <c r="D2078" s="53" t="s">
        <v>78</v>
      </c>
      <c r="E2078" s="54">
        <v>198.29</v>
      </c>
      <c r="F2078" s="54">
        <v>11.41</v>
      </c>
      <c r="G2078" s="54">
        <v>209.7</v>
      </c>
      <c r="H2078" s="31">
        <f t="shared" si="32"/>
        <v>9</v>
      </c>
    </row>
    <row r="2079" spans="2:8" hidden="1" x14ac:dyDescent="0.25">
      <c r="B2079" s="51" t="s">
        <v>4771</v>
      </c>
      <c r="C2079" s="52" t="s">
        <v>4772</v>
      </c>
      <c r="D2079" s="53"/>
      <c r="E2079" s="54"/>
      <c r="F2079" s="54"/>
      <c r="G2079" s="54"/>
      <c r="H2079" s="31">
        <f t="shared" si="32"/>
        <v>5</v>
      </c>
    </row>
    <row r="2080" spans="2:8" ht="30" hidden="1" x14ac:dyDescent="0.25">
      <c r="B2080" s="51" t="s">
        <v>4773</v>
      </c>
      <c r="C2080" s="52" t="s">
        <v>4774</v>
      </c>
      <c r="D2080" s="53" t="s">
        <v>78</v>
      </c>
      <c r="E2080" s="54">
        <v>3730.05</v>
      </c>
      <c r="F2080" s="54">
        <v>69.09</v>
      </c>
      <c r="G2080" s="54">
        <v>3799.14</v>
      </c>
      <c r="H2080" s="31">
        <f t="shared" si="32"/>
        <v>9</v>
      </c>
    </row>
    <row r="2081" spans="2:8" ht="30" hidden="1" x14ac:dyDescent="0.25">
      <c r="B2081" s="51" t="s">
        <v>4775</v>
      </c>
      <c r="C2081" s="52" t="s">
        <v>4776</v>
      </c>
      <c r="D2081" s="53" t="s">
        <v>78</v>
      </c>
      <c r="E2081" s="54">
        <v>4469.79</v>
      </c>
      <c r="F2081" s="54">
        <v>69.09</v>
      </c>
      <c r="G2081" s="54">
        <v>4538.88</v>
      </c>
      <c r="H2081" s="31">
        <f t="shared" si="32"/>
        <v>9</v>
      </c>
    </row>
    <row r="2082" spans="2:8" ht="30" hidden="1" x14ac:dyDescent="0.25">
      <c r="B2082" s="51" t="s">
        <v>4777</v>
      </c>
      <c r="C2082" s="52" t="s">
        <v>4778</v>
      </c>
      <c r="D2082" s="53" t="s">
        <v>78</v>
      </c>
      <c r="E2082" s="54">
        <v>3038.91</v>
      </c>
      <c r="F2082" s="54">
        <v>69.09</v>
      </c>
      <c r="G2082" s="54">
        <v>3108</v>
      </c>
      <c r="H2082" s="31">
        <f t="shared" si="32"/>
        <v>9</v>
      </c>
    </row>
    <row r="2083" spans="2:8" hidden="1" x14ac:dyDescent="0.25">
      <c r="B2083" s="51" t="s">
        <v>4779</v>
      </c>
      <c r="C2083" s="52" t="s">
        <v>4780</v>
      </c>
      <c r="D2083" s="53"/>
      <c r="E2083" s="54"/>
      <c r="F2083" s="54"/>
      <c r="G2083" s="54"/>
      <c r="H2083" s="31">
        <f t="shared" si="32"/>
        <v>5</v>
      </c>
    </row>
    <row r="2084" spans="2:8" hidden="1" x14ac:dyDescent="0.25">
      <c r="B2084" s="51" t="s">
        <v>4781</v>
      </c>
      <c r="C2084" s="52" t="s">
        <v>4782</v>
      </c>
      <c r="D2084" s="53" t="s">
        <v>78</v>
      </c>
      <c r="E2084" s="54">
        <v>278.89</v>
      </c>
      <c r="F2084" s="54">
        <v>69.09</v>
      </c>
      <c r="G2084" s="54">
        <v>347.98</v>
      </c>
      <c r="H2084" s="31">
        <f t="shared" si="32"/>
        <v>9</v>
      </c>
    </row>
    <row r="2085" spans="2:8" hidden="1" x14ac:dyDescent="0.25">
      <c r="B2085" s="51" t="s">
        <v>4783</v>
      </c>
      <c r="C2085" s="52" t="s">
        <v>4784</v>
      </c>
      <c r="D2085" s="53" t="s">
        <v>78</v>
      </c>
      <c r="E2085" s="54">
        <v>219.79</v>
      </c>
      <c r="F2085" s="54">
        <v>69.09</v>
      </c>
      <c r="G2085" s="54">
        <v>288.88</v>
      </c>
      <c r="H2085" s="31">
        <f t="shared" si="32"/>
        <v>9</v>
      </c>
    </row>
    <row r="2086" spans="2:8" hidden="1" x14ac:dyDescent="0.25">
      <c r="B2086" s="51" t="s">
        <v>4785</v>
      </c>
      <c r="C2086" s="52" t="s">
        <v>4786</v>
      </c>
      <c r="D2086" s="53" t="s">
        <v>78</v>
      </c>
      <c r="E2086" s="54">
        <v>474.5</v>
      </c>
      <c r="F2086" s="54">
        <v>69.09</v>
      </c>
      <c r="G2086" s="54">
        <v>543.59</v>
      </c>
      <c r="H2086" s="31">
        <f t="shared" si="32"/>
        <v>9</v>
      </c>
    </row>
    <row r="2087" spans="2:8" hidden="1" x14ac:dyDescent="0.25">
      <c r="B2087" s="51" t="s">
        <v>4787</v>
      </c>
      <c r="C2087" s="52" t="s">
        <v>4788</v>
      </c>
      <c r="D2087" s="53" t="s">
        <v>78</v>
      </c>
      <c r="E2087" s="54">
        <v>153.61000000000001</v>
      </c>
      <c r="F2087" s="54">
        <v>69.09</v>
      </c>
      <c r="G2087" s="54">
        <v>222.7</v>
      </c>
      <c r="H2087" s="31">
        <f t="shared" si="32"/>
        <v>9</v>
      </c>
    </row>
    <row r="2088" spans="2:8" hidden="1" x14ac:dyDescent="0.25">
      <c r="B2088" s="51" t="s">
        <v>4789</v>
      </c>
      <c r="C2088" s="52" t="s">
        <v>4790</v>
      </c>
      <c r="D2088" s="53"/>
      <c r="E2088" s="54"/>
      <c r="F2088" s="54"/>
      <c r="G2088" s="54"/>
      <c r="H2088" s="31">
        <f t="shared" si="32"/>
        <v>5</v>
      </c>
    </row>
    <row r="2089" spans="2:8" hidden="1" x14ac:dyDescent="0.25">
      <c r="B2089" s="51" t="s">
        <v>4791</v>
      </c>
      <c r="C2089" s="52" t="s">
        <v>4792</v>
      </c>
      <c r="D2089" s="53" t="s">
        <v>78</v>
      </c>
      <c r="E2089" s="54">
        <v>32.43</v>
      </c>
      <c r="F2089" s="54">
        <v>6.85</v>
      </c>
      <c r="G2089" s="54">
        <v>39.28</v>
      </c>
      <c r="H2089" s="31">
        <f t="shared" si="32"/>
        <v>9</v>
      </c>
    </row>
    <row r="2090" spans="2:8" ht="30" hidden="1" x14ac:dyDescent="0.25">
      <c r="B2090" s="51" t="s">
        <v>4793</v>
      </c>
      <c r="C2090" s="52" t="s">
        <v>4794</v>
      </c>
      <c r="D2090" s="53" t="s">
        <v>78</v>
      </c>
      <c r="E2090" s="54">
        <v>41.05</v>
      </c>
      <c r="F2090" s="54">
        <v>2.2799999999999998</v>
      </c>
      <c r="G2090" s="54">
        <v>43.33</v>
      </c>
      <c r="H2090" s="31">
        <f t="shared" si="32"/>
        <v>9</v>
      </c>
    </row>
    <row r="2091" spans="2:8" hidden="1" x14ac:dyDescent="0.25">
      <c r="B2091" s="51" t="s">
        <v>4795</v>
      </c>
      <c r="C2091" s="52" t="s">
        <v>4796</v>
      </c>
      <c r="D2091" s="53" t="s">
        <v>78</v>
      </c>
      <c r="E2091" s="54">
        <v>23.75</v>
      </c>
      <c r="F2091" s="54">
        <v>6.85</v>
      </c>
      <c r="G2091" s="54">
        <v>30.6</v>
      </c>
      <c r="H2091" s="31">
        <f t="shared" si="32"/>
        <v>9</v>
      </c>
    </row>
    <row r="2092" spans="2:8" ht="30" hidden="1" x14ac:dyDescent="0.25">
      <c r="B2092" s="51" t="s">
        <v>4797</v>
      </c>
      <c r="C2092" s="52" t="s">
        <v>4798</v>
      </c>
      <c r="D2092" s="53" t="s">
        <v>78</v>
      </c>
      <c r="E2092" s="54"/>
      <c r="F2092" s="54">
        <v>22.83</v>
      </c>
      <c r="G2092" s="54">
        <v>22.83</v>
      </c>
      <c r="H2092" s="31">
        <f t="shared" si="32"/>
        <v>9</v>
      </c>
    </row>
    <row r="2093" spans="2:8" ht="30" hidden="1" x14ac:dyDescent="0.25">
      <c r="B2093" s="51" t="s">
        <v>4799</v>
      </c>
      <c r="C2093" s="52" t="s">
        <v>4800</v>
      </c>
      <c r="D2093" s="53" t="s">
        <v>9</v>
      </c>
      <c r="E2093" s="54"/>
      <c r="F2093" s="54">
        <v>32.11</v>
      </c>
      <c r="G2093" s="54">
        <v>32.11</v>
      </c>
      <c r="H2093" s="31">
        <f t="shared" si="32"/>
        <v>9</v>
      </c>
    </row>
    <row r="2094" spans="2:8" ht="30" hidden="1" x14ac:dyDescent="0.25">
      <c r="B2094" s="51" t="s">
        <v>4801</v>
      </c>
      <c r="C2094" s="52" t="s">
        <v>4802</v>
      </c>
      <c r="D2094" s="53" t="s">
        <v>9</v>
      </c>
      <c r="E2094" s="54"/>
      <c r="F2094" s="54">
        <v>64.22</v>
      </c>
      <c r="G2094" s="54">
        <v>64.22</v>
      </c>
      <c r="H2094" s="31">
        <f t="shared" si="32"/>
        <v>9</v>
      </c>
    </row>
    <row r="2095" spans="2:8" ht="30" hidden="1" x14ac:dyDescent="0.25">
      <c r="B2095" s="51" t="s">
        <v>4803</v>
      </c>
      <c r="C2095" s="52" t="s">
        <v>4804</v>
      </c>
      <c r="D2095" s="53" t="s">
        <v>78</v>
      </c>
      <c r="E2095" s="54">
        <v>1476.21</v>
      </c>
      <c r="F2095" s="54">
        <v>1.86</v>
      </c>
      <c r="G2095" s="54">
        <v>1478.07</v>
      </c>
      <c r="H2095" s="31">
        <f t="shared" si="32"/>
        <v>9</v>
      </c>
    </row>
    <row r="2096" spans="2:8" hidden="1" x14ac:dyDescent="0.25">
      <c r="B2096" s="51" t="s">
        <v>4805</v>
      </c>
      <c r="C2096" s="52" t="s">
        <v>4806</v>
      </c>
      <c r="D2096" s="53" t="s">
        <v>78</v>
      </c>
      <c r="E2096" s="54">
        <v>122.45</v>
      </c>
      <c r="F2096" s="54">
        <v>4.6399999999999997</v>
      </c>
      <c r="G2096" s="54">
        <v>127.09</v>
      </c>
      <c r="H2096" s="31">
        <f t="shared" si="32"/>
        <v>9</v>
      </c>
    </row>
    <row r="2097" spans="2:8" hidden="1" x14ac:dyDescent="0.25">
      <c r="B2097" s="51" t="s">
        <v>4807</v>
      </c>
      <c r="C2097" s="52" t="s">
        <v>4808</v>
      </c>
      <c r="D2097" s="53" t="s">
        <v>9</v>
      </c>
      <c r="E2097" s="54">
        <v>448.62</v>
      </c>
      <c r="F2097" s="54">
        <v>32.11</v>
      </c>
      <c r="G2097" s="54">
        <v>480.73</v>
      </c>
      <c r="H2097" s="31">
        <f t="shared" si="32"/>
        <v>9</v>
      </c>
    </row>
    <row r="2098" spans="2:8" ht="30" hidden="1" x14ac:dyDescent="0.25">
      <c r="B2098" s="51" t="s">
        <v>4809</v>
      </c>
      <c r="C2098" s="52" t="s">
        <v>4810</v>
      </c>
      <c r="D2098" s="53" t="s">
        <v>78</v>
      </c>
      <c r="E2098" s="54">
        <v>8465.5499999999993</v>
      </c>
      <c r="F2098" s="54">
        <v>51.37</v>
      </c>
      <c r="G2098" s="54">
        <v>8516.92</v>
      </c>
      <c r="H2098" s="31">
        <f t="shared" si="32"/>
        <v>9</v>
      </c>
    </row>
    <row r="2099" spans="2:8" ht="30" hidden="1" x14ac:dyDescent="0.25">
      <c r="B2099" s="51" t="s">
        <v>4811</v>
      </c>
      <c r="C2099" s="52" t="s">
        <v>4812</v>
      </c>
      <c r="D2099" s="53" t="s">
        <v>78</v>
      </c>
      <c r="E2099" s="54">
        <v>19346.439999999999</v>
      </c>
      <c r="F2099" s="54">
        <v>51.37</v>
      </c>
      <c r="G2099" s="54">
        <v>19397.810000000001</v>
      </c>
      <c r="H2099" s="31">
        <f t="shared" si="32"/>
        <v>9</v>
      </c>
    </row>
    <row r="2100" spans="2:8" ht="30" hidden="1" x14ac:dyDescent="0.25">
      <c r="B2100" s="51" t="s">
        <v>4813</v>
      </c>
      <c r="C2100" s="52" t="s">
        <v>4814</v>
      </c>
      <c r="D2100" s="53" t="s">
        <v>78</v>
      </c>
      <c r="E2100" s="54">
        <v>33488.300000000003</v>
      </c>
      <c r="F2100" s="54">
        <v>51.37</v>
      </c>
      <c r="G2100" s="54">
        <v>33539.67</v>
      </c>
      <c r="H2100" s="31">
        <f t="shared" si="32"/>
        <v>9</v>
      </c>
    </row>
    <row r="2101" spans="2:8" hidden="1" x14ac:dyDescent="0.25">
      <c r="B2101" s="51" t="s">
        <v>4815</v>
      </c>
      <c r="C2101" s="52" t="s">
        <v>4816</v>
      </c>
      <c r="D2101" s="53" t="s">
        <v>78</v>
      </c>
      <c r="E2101" s="54">
        <v>626.07000000000005</v>
      </c>
      <c r="F2101" s="54">
        <v>22.83</v>
      </c>
      <c r="G2101" s="54">
        <v>648.9</v>
      </c>
      <c r="H2101" s="31">
        <f t="shared" si="32"/>
        <v>9</v>
      </c>
    </row>
    <row r="2102" spans="2:8" hidden="1" x14ac:dyDescent="0.25">
      <c r="B2102" s="51" t="s">
        <v>4817</v>
      </c>
      <c r="C2102" s="52" t="s">
        <v>4818</v>
      </c>
      <c r="D2102" s="53"/>
      <c r="E2102" s="54"/>
      <c r="F2102" s="54"/>
      <c r="G2102" s="54"/>
      <c r="H2102" s="31">
        <f t="shared" si="32"/>
        <v>5</v>
      </c>
    </row>
    <row r="2103" spans="2:8" ht="30" hidden="1" x14ac:dyDescent="0.25">
      <c r="B2103" s="51" t="s">
        <v>4819</v>
      </c>
      <c r="C2103" s="52" t="s">
        <v>4820</v>
      </c>
      <c r="D2103" s="53" t="s">
        <v>78</v>
      </c>
      <c r="E2103" s="54">
        <v>1017.12</v>
      </c>
      <c r="F2103" s="54">
        <v>22.83</v>
      </c>
      <c r="G2103" s="54">
        <v>1039.95</v>
      </c>
      <c r="H2103" s="31">
        <f t="shared" si="32"/>
        <v>9</v>
      </c>
    </row>
    <row r="2104" spans="2:8" hidden="1" x14ac:dyDescent="0.25">
      <c r="B2104" s="51" t="s">
        <v>4821</v>
      </c>
      <c r="C2104" s="52" t="s">
        <v>4822</v>
      </c>
      <c r="D2104" s="53"/>
      <c r="E2104" s="54"/>
      <c r="F2104" s="54"/>
      <c r="G2104" s="54"/>
      <c r="H2104" s="31">
        <f t="shared" si="32"/>
        <v>5</v>
      </c>
    </row>
    <row r="2105" spans="2:8" hidden="1" x14ac:dyDescent="0.25">
      <c r="B2105" s="51" t="s">
        <v>4823</v>
      </c>
      <c r="C2105" s="52" t="s">
        <v>4824</v>
      </c>
      <c r="D2105" s="53" t="s">
        <v>78</v>
      </c>
      <c r="E2105" s="54">
        <v>743.61</v>
      </c>
      <c r="F2105" s="54">
        <v>69.09</v>
      </c>
      <c r="G2105" s="54">
        <v>812.7</v>
      </c>
      <c r="H2105" s="31">
        <f t="shared" si="32"/>
        <v>9</v>
      </c>
    </row>
    <row r="2106" spans="2:8" hidden="1" x14ac:dyDescent="0.25">
      <c r="B2106" s="51" t="s">
        <v>4825</v>
      </c>
      <c r="C2106" s="52" t="s">
        <v>4826</v>
      </c>
      <c r="D2106" s="53"/>
      <c r="E2106" s="54"/>
      <c r="F2106" s="54"/>
      <c r="G2106" s="54"/>
      <c r="H2106" s="31">
        <f t="shared" si="32"/>
        <v>5</v>
      </c>
    </row>
    <row r="2107" spans="2:8" ht="30" hidden="1" x14ac:dyDescent="0.25">
      <c r="B2107" s="51" t="s">
        <v>4827</v>
      </c>
      <c r="C2107" s="52" t="s">
        <v>4828</v>
      </c>
      <c r="D2107" s="53" t="s">
        <v>78</v>
      </c>
      <c r="E2107" s="54">
        <v>44.21</v>
      </c>
      <c r="F2107" s="54">
        <v>25.88</v>
      </c>
      <c r="G2107" s="54">
        <v>70.09</v>
      </c>
      <c r="H2107" s="31">
        <f t="shared" si="32"/>
        <v>9</v>
      </c>
    </row>
    <row r="2108" spans="2:8" ht="30" hidden="1" x14ac:dyDescent="0.25">
      <c r="B2108" s="51" t="s">
        <v>4829</v>
      </c>
      <c r="C2108" s="52" t="s">
        <v>4830</v>
      </c>
      <c r="D2108" s="53" t="s">
        <v>78</v>
      </c>
      <c r="E2108" s="54">
        <v>109.44</v>
      </c>
      <c r="F2108" s="54">
        <v>25.88</v>
      </c>
      <c r="G2108" s="54">
        <v>135.32</v>
      </c>
      <c r="H2108" s="31">
        <f t="shared" si="32"/>
        <v>9</v>
      </c>
    </row>
    <row r="2109" spans="2:8" ht="45" hidden="1" x14ac:dyDescent="0.25">
      <c r="B2109" s="51" t="s">
        <v>4831</v>
      </c>
      <c r="C2109" s="52" t="s">
        <v>4832</v>
      </c>
      <c r="D2109" s="53" t="s">
        <v>78</v>
      </c>
      <c r="E2109" s="54">
        <v>612.1</v>
      </c>
      <c r="F2109" s="54">
        <v>28.72</v>
      </c>
      <c r="G2109" s="54">
        <v>640.82000000000005</v>
      </c>
      <c r="H2109" s="31">
        <f t="shared" si="32"/>
        <v>9</v>
      </c>
    </row>
    <row r="2110" spans="2:8" ht="45" hidden="1" x14ac:dyDescent="0.25">
      <c r="B2110" s="51" t="s">
        <v>4833</v>
      </c>
      <c r="C2110" s="52" t="s">
        <v>4834</v>
      </c>
      <c r="D2110" s="53" t="s">
        <v>78</v>
      </c>
      <c r="E2110" s="54">
        <v>6895.22</v>
      </c>
      <c r="F2110" s="54">
        <v>28.72</v>
      </c>
      <c r="G2110" s="54">
        <v>6923.94</v>
      </c>
      <c r="H2110" s="31">
        <f t="shared" si="32"/>
        <v>9</v>
      </c>
    </row>
    <row r="2111" spans="2:8" ht="45" hidden="1" x14ac:dyDescent="0.25">
      <c r="B2111" s="51" t="s">
        <v>4835</v>
      </c>
      <c r="C2111" s="52" t="s">
        <v>4836</v>
      </c>
      <c r="D2111" s="53" t="s">
        <v>78</v>
      </c>
      <c r="E2111" s="54">
        <v>2455.34</v>
      </c>
      <c r="F2111" s="54">
        <v>28.72</v>
      </c>
      <c r="G2111" s="54">
        <v>2484.06</v>
      </c>
      <c r="H2111" s="31">
        <f t="shared" si="32"/>
        <v>9</v>
      </c>
    </row>
    <row r="2112" spans="2:8" ht="45" hidden="1" x14ac:dyDescent="0.25">
      <c r="B2112" s="51" t="s">
        <v>4837</v>
      </c>
      <c r="C2112" s="52" t="s">
        <v>4838</v>
      </c>
      <c r="D2112" s="53" t="s">
        <v>78</v>
      </c>
      <c r="E2112" s="54">
        <v>740.29</v>
      </c>
      <c r="F2112" s="54">
        <v>28.72</v>
      </c>
      <c r="G2112" s="54">
        <v>769.01</v>
      </c>
      <c r="H2112" s="31">
        <f t="shared" si="32"/>
        <v>9</v>
      </c>
    </row>
    <row r="2113" spans="2:8" hidden="1" x14ac:dyDescent="0.25">
      <c r="B2113" s="51" t="s">
        <v>4839</v>
      </c>
      <c r="C2113" s="52" t="s">
        <v>4840</v>
      </c>
      <c r="D2113" s="53"/>
      <c r="E2113" s="54"/>
      <c r="F2113" s="54"/>
      <c r="G2113" s="54"/>
      <c r="H2113" s="31">
        <f t="shared" si="32"/>
        <v>5</v>
      </c>
    </row>
    <row r="2114" spans="2:8" ht="30" hidden="1" x14ac:dyDescent="0.25">
      <c r="B2114" s="51" t="s">
        <v>4841</v>
      </c>
      <c r="C2114" s="52" t="s">
        <v>4842</v>
      </c>
      <c r="D2114" s="53" t="s">
        <v>78</v>
      </c>
      <c r="E2114" s="54">
        <v>525.88</v>
      </c>
      <c r="F2114" s="54">
        <v>75.19</v>
      </c>
      <c r="G2114" s="54">
        <v>601.07000000000005</v>
      </c>
      <c r="H2114" s="31">
        <f t="shared" si="32"/>
        <v>9</v>
      </c>
    </row>
    <row r="2115" spans="2:8" ht="30" hidden="1" x14ac:dyDescent="0.25">
      <c r="B2115" s="51" t="s">
        <v>4843</v>
      </c>
      <c r="C2115" s="52" t="s">
        <v>4844</v>
      </c>
      <c r="D2115" s="53" t="s">
        <v>78</v>
      </c>
      <c r="E2115" s="54">
        <v>444.24</v>
      </c>
      <c r="F2115" s="54">
        <v>75.19</v>
      </c>
      <c r="G2115" s="54">
        <v>519.42999999999995</v>
      </c>
      <c r="H2115" s="31">
        <f t="shared" si="32"/>
        <v>9</v>
      </c>
    </row>
    <row r="2116" spans="2:8" ht="30" hidden="1" x14ac:dyDescent="0.25">
      <c r="B2116" s="51" t="s">
        <v>4845</v>
      </c>
      <c r="C2116" s="52" t="s">
        <v>4846</v>
      </c>
      <c r="D2116" s="53" t="s">
        <v>78</v>
      </c>
      <c r="E2116" s="54">
        <v>431.71</v>
      </c>
      <c r="F2116" s="54">
        <v>75.19</v>
      </c>
      <c r="G2116" s="54">
        <v>506.9</v>
      </c>
      <c r="H2116" s="31">
        <f t="shared" si="32"/>
        <v>9</v>
      </c>
    </row>
    <row r="2117" spans="2:8" ht="45" hidden="1" x14ac:dyDescent="0.25">
      <c r="B2117" s="51" t="s">
        <v>4847</v>
      </c>
      <c r="C2117" s="52" t="s">
        <v>4848</v>
      </c>
      <c r="D2117" s="53" t="s">
        <v>78</v>
      </c>
      <c r="E2117" s="54">
        <v>436.16</v>
      </c>
      <c r="F2117" s="54">
        <v>75.19</v>
      </c>
      <c r="G2117" s="54">
        <v>511.35</v>
      </c>
      <c r="H2117" s="31">
        <f t="shared" si="32"/>
        <v>9</v>
      </c>
    </row>
    <row r="2118" spans="2:8" ht="45" hidden="1" x14ac:dyDescent="0.25">
      <c r="B2118" s="51" t="s">
        <v>4849</v>
      </c>
      <c r="C2118" s="52" t="s">
        <v>4850</v>
      </c>
      <c r="D2118" s="53" t="s">
        <v>78</v>
      </c>
      <c r="E2118" s="54">
        <v>668.34</v>
      </c>
      <c r="F2118" s="54">
        <v>75.19</v>
      </c>
      <c r="G2118" s="54">
        <v>743.53</v>
      </c>
      <c r="H2118" s="31">
        <f t="shared" si="32"/>
        <v>9</v>
      </c>
    </row>
    <row r="2119" spans="2:8" ht="30" hidden="1" x14ac:dyDescent="0.25">
      <c r="B2119" s="51" t="s">
        <v>4851</v>
      </c>
      <c r="C2119" s="52" t="s">
        <v>4852</v>
      </c>
      <c r="D2119" s="53" t="s">
        <v>532</v>
      </c>
      <c r="E2119" s="54">
        <v>51566.41</v>
      </c>
      <c r="F2119" s="54">
        <v>104.73</v>
      </c>
      <c r="G2119" s="54">
        <v>51671.14</v>
      </c>
      <c r="H2119" s="31">
        <f t="shared" si="32"/>
        <v>9</v>
      </c>
    </row>
    <row r="2120" spans="2:8" ht="30" hidden="1" x14ac:dyDescent="0.25">
      <c r="B2120" s="51" t="s">
        <v>4853</v>
      </c>
      <c r="C2120" s="52" t="s">
        <v>4854</v>
      </c>
      <c r="D2120" s="53"/>
      <c r="E2120" s="54"/>
      <c r="F2120" s="54"/>
      <c r="G2120" s="54"/>
      <c r="H2120" s="31">
        <f t="shared" si="32"/>
        <v>2</v>
      </c>
    </row>
    <row r="2121" spans="2:8" hidden="1" x14ac:dyDescent="0.25">
      <c r="B2121" s="51" t="s">
        <v>4855</v>
      </c>
      <c r="C2121" s="52" t="s">
        <v>4856</v>
      </c>
      <c r="D2121" s="53"/>
      <c r="E2121" s="54"/>
      <c r="F2121" s="54"/>
      <c r="G2121" s="54"/>
      <c r="H2121" s="31">
        <f t="shared" si="32"/>
        <v>5</v>
      </c>
    </row>
    <row r="2122" spans="2:8" hidden="1" x14ac:dyDescent="0.25">
      <c r="B2122" s="51" t="s">
        <v>4857</v>
      </c>
      <c r="C2122" s="52" t="s">
        <v>4858</v>
      </c>
      <c r="D2122" s="53" t="s">
        <v>38</v>
      </c>
      <c r="E2122" s="54">
        <v>7.02</v>
      </c>
      <c r="F2122" s="54">
        <v>22.83</v>
      </c>
      <c r="G2122" s="54">
        <v>29.85</v>
      </c>
      <c r="H2122" s="31">
        <f t="shared" ref="H2122:H2185" si="33">LEN(B2122)</f>
        <v>9</v>
      </c>
    </row>
    <row r="2123" spans="2:8" hidden="1" x14ac:dyDescent="0.25">
      <c r="B2123" s="51" t="s">
        <v>4859</v>
      </c>
      <c r="C2123" s="52" t="s">
        <v>4860</v>
      </c>
      <c r="D2123" s="53" t="s">
        <v>38</v>
      </c>
      <c r="E2123" s="54">
        <v>9.9600000000000009</v>
      </c>
      <c r="F2123" s="54">
        <v>27.39</v>
      </c>
      <c r="G2123" s="54">
        <v>37.35</v>
      </c>
      <c r="H2123" s="31">
        <f t="shared" si="33"/>
        <v>9</v>
      </c>
    </row>
    <row r="2124" spans="2:8" hidden="1" x14ac:dyDescent="0.25">
      <c r="B2124" s="51" t="s">
        <v>4861</v>
      </c>
      <c r="C2124" s="52" t="s">
        <v>4862</v>
      </c>
      <c r="D2124" s="53" t="s">
        <v>38</v>
      </c>
      <c r="E2124" s="54">
        <v>15.46</v>
      </c>
      <c r="F2124" s="54">
        <v>31.96</v>
      </c>
      <c r="G2124" s="54">
        <v>47.42</v>
      </c>
      <c r="H2124" s="31">
        <f t="shared" si="33"/>
        <v>9</v>
      </c>
    </row>
    <row r="2125" spans="2:8" hidden="1" x14ac:dyDescent="0.25">
      <c r="B2125" s="51" t="s">
        <v>4863</v>
      </c>
      <c r="C2125" s="52" t="s">
        <v>4864</v>
      </c>
      <c r="D2125" s="53" t="s">
        <v>38</v>
      </c>
      <c r="E2125" s="54">
        <v>16.010000000000002</v>
      </c>
      <c r="F2125" s="54">
        <v>36.520000000000003</v>
      </c>
      <c r="G2125" s="54">
        <v>52.53</v>
      </c>
      <c r="H2125" s="31">
        <f t="shared" si="33"/>
        <v>9</v>
      </c>
    </row>
    <row r="2126" spans="2:8" hidden="1" x14ac:dyDescent="0.25">
      <c r="B2126" s="51" t="s">
        <v>4865</v>
      </c>
      <c r="C2126" s="52" t="s">
        <v>4866</v>
      </c>
      <c r="D2126" s="53" t="s">
        <v>38</v>
      </c>
      <c r="E2126" s="54">
        <v>19.899999999999999</v>
      </c>
      <c r="F2126" s="54">
        <v>41.08</v>
      </c>
      <c r="G2126" s="54">
        <v>60.98</v>
      </c>
      <c r="H2126" s="31">
        <f t="shared" si="33"/>
        <v>9</v>
      </c>
    </row>
    <row r="2127" spans="2:8" hidden="1" x14ac:dyDescent="0.25">
      <c r="B2127" s="51" t="s">
        <v>4867</v>
      </c>
      <c r="C2127" s="52" t="s">
        <v>4868</v>
      </c>
      <c r="D2127" s="53" t="s">
        <v>38</v>
      </c>
      <c r="E2127" s="54">
        <v>34.299999999999997</v>
      </c>
      <c r="F2127" s="54">
        <v>45.65</v>
      </c>
      <c r="G2127" s="54">
        <v>79.95</v>
      </c>
      <c r="H2127" s="31">
        <f t="shared" si="33"/>
        <v>9</v>
      </c>
    </row>
    <row r="2128" spans="2:8" hidden="1" x14ac:dyDescent="0.25">
      <c r="B2128" s="51" t="s">
        <v>4869</v>
      </c>
      <c r="C2128" s="52" t="s">
        <v>4870</v>
      </c>
      <c r="D2128" s="53" t="s">
        <v>38</v>
      </c>
      <c r="E2128" s="54">
        <v>49.08</v>
      </c>
      <c r="F2128" s="54">
        <v>50.22</v>
      </c>
      <c r="G2128" s="54">
        <v>99.3</v>
      </c>
      <c r="H2128" s="31">
        <f t="shared" si="33"/>
        <v>9</v>
      </c>
    </row>
    <row r="2129" spans="2:8" hidden="1" x14ac:dyDescent="0.25">
      <c r="B2129" s="51" t="s">
        <v>4871</v>
      </c>
      <c r="C2129" s="52" t="s">
        <v>4872</v>
      </c>
      <c r="D2129" s="53" t="s">
        <v>38</v>
      </c>
      <c r="E2129" s="54">
        <v>72.959999999999994</v>
      </c>
      <c r="F2129" s="54">
        <v>59.34</v>
      </c>
      <c r="G2129" s="54">
        <v>132.30000000000001</v>
      </c>
      <c r="H2129" s="31">
        <f t="shared" si="33"/>
        <v>9</v>
      </c>
    </row>
    <row r="2130" spans="2:8" ht="30" hidden="1" x14ac:dyDescent="0.25">
      <c r="B2130" s="51" t="s">
        <v>4873</v>
      </c>
      <c r="C2130" s="52" t="s">
        <v>4874</v>
      </c>
      <c r="D2130" s="53"/>
      <c r="E2130" s="54"/>
      <c r="F2130" s="54"/>
      <c r="G2130" s="54"/>
      <c r="H2130" s="31">
        <f t="shared" si="33"/>
        <v>5</v>
      </c>
    </row>
    <row r="2131" spans="2:8" ht="30" hidden="1" x14ac:dyDescent="0.25">
      <c r="B2131" s="51" t="s">
        <v>4875</v>
      </c>
      <c r="C2131" s="52" t="s">
        <v>4876</v>
      </c>
      <c r="D2131" s="53" t="s">
        <v>38</v>
      </c>
      <c r="E2131" s="54">
        <v>14.62</v>
      </c>
      <c r="F2131" s="54">
        <v>27.39</v>
      </c>
      <c r="G2131" s="54">
        <v>42.01</v>
      </c>
      <c r="H2131" s="31">
        <f t="shared" si="33"/>
        <v>9</v>
      </c>
    </row>
    <row r="2132" spans="2:8" ht="30" hidden="1" x14ac:dyDescent="0.25">
      <c r="B2132" s="51" t="s">
        <v>4877</v>
      </c>
      <c r="C2132" s="52" t="s">
        <v>4878</v>
      </c>
      <c r="D2132" s="53" t="s">
        <v>38</v>
      </c>
      <c r="E2132" s="54">
        <v>18.28</v>
      </c>
      <c r="F2132" s="54">
        <v>31.96</v>
      </c>
      <c r="G2132" s="54">
        <v>50.24</v>
      </c>
      <c r="H2132" s="31">
        <f t="shared" si="33"/>
        <v>9</v>
      </c>
    </row>
    <row r="2133" spans="2:8" ht="30" hidden="1" x14ac:dyDescent="0.25">
      <c r="B2133" s="51" t="s">
        <v>4879</v>
      </c>
      <c r="C2133" s="52" t="s">
        <v>4880</v>
      </c>
      <c r="D2133" s="53" t="s">
        <v>38</v>
      </c>
      <c r="E2133" s="54">
        <v>34.950000000000003</v>
      </c>
      <c r="F2133" s="54">
        <v>36.520000000000003</v>
      </c>
      <c r="G2133" s="54">
        <v>71.47</v>
      </c>
      <c r="H2133" s="31">
        <f t="shared" si="33"/>
        <v>9</v>
      </c>
    </row>
    <row r="2134" spans="2:8" ht="30" hidden="1" x14ac:dyDescent="0.25">
      <c r="B2134" s="51" t="s">
        <v>4881</v>
      </c>
      <c r="C2134" s="52" t="s">
        <v>4882</v>
      </c>
      <c r="D2134" s="53" t="s">
        <v>38</v>
      </c>
      <c r="E2134" s="54">
        <v>36.24</v>
      </c>
      <c r="F2134" s="54">
        <v>41.08</v>
      </c>
      <c r="G2134" s="54">
        <v>77.319999999999993</v>
      </c>
      <c r="H2134" s="31">
        <f t="shared" si="33"/>
        <v>9</v>
      </c>
    </row>
    <row r="2135" spans="2:8" ht="30" hidden="1" x14ac:dyDescent="0.25">
      <c r="B2135" s="51" t="s">
        <v>4883</v>
      </c>
      <c r="C2135" s="52" t="s">
        <v>4884</v>
      </c>
      <c r="D2135" s="53" t="s">
        <v>38</v>
      </c>
      <c r="E2135" s="54">
        <v>45.76</v>
      </c>
      <c r="F2135" s="54">
        <v>45.65</v>
      </c>
      <c r="G2135" s="54">
        <v>91.41</v>
      </c>
      <c r="H2135" s="31">
        <f t="shared" si="33"/>
        <v>9</v>
      </c>
    </row>
    <row r="2136" spans="2:8" ht="30" hidden="1" x14ac:dyDescent="0.25">
      <c r="B2136" s="51" t="s">
        <v>4885</v>
      </c>
      <c r="C2136" s="52" t="s">
        <v>4886</v>
      </c>
      <c r="D2136" s="53" t="s">
        <v>38</v>
      </c>
      <c r="E2136" s="54">
        <v>63.68</v>
      </c>
      <c r="F2136" s="54">
        <v>54.78</v>
      </c>
      <c r="G2136" s="54">
        <v>118.46</v>
      </c>
      <c r="H2136" s="31">
        <f t="shared" si="33"/>
        <v>9</v>
      </c>
    </row>
    <row r="2137" spans="2:8" ht="30" hidden="1" x14ac:dyDescent="0.25">
      <c r="B2137" s="51" t="s">
        <v>4887</v>
      </c>
      <c r="C2137" s="52" t="s">
        <v>4888</v>
      </c>
      <c r="D2137" s="53" t="s">
        <v>38</v>
      </c>
      <c r="E2137" s="54">
        <v>76.28</v>
      </c>
      <c r="F2137" s="54">
        <v>68.48</v>
      </c>
      <c r="G2137" s="54">
        <v>144.76</v>
      </c>
      <c r="H2137" s="31">
        <f t="shared" si="33"/>
        <v>9</v>
      </c>
    </row>
    <row r="2138" spans="2:8" ht="30" hidden="1" x14ac:dyDescent="0.25">
      <c r="B2138" s="51" t="s">
        <v>4889</v>
      </c>
      <c r="C2138" s="52" t="s">
        <v>4890</v>
      </c>
      <c r="D2138" s="53" t="s">
        <v>38</v>
      </c>
      <c r="E2138" s="54">
        <v>100.6</v>
      </c>
      <c r="F2138" s="54">
        <v>82.17</v>
      </c>
      <c r="G2138" s="54">
        <v>182.77</v>
      </c>
      <c r="H2138" s="31">
        <f t="shared" si="33"/>
        <v>9</v>
      </c>
    </row>
    <row r="2139" spans="2:8" ht="30" hidden="1" x14ac:dyDescent="0.25">
      <c r="B2139" s="51" t="s">
        <v>4891</v>
      </c>
      <c r="C2139" s="52" t="s">
        <v>4892</v>
      </c>
      <c r="D2139" s="53"/>
      <c r="E2139" s="54"/>
      <c r="F2139" s="54"/>
      <c r="G2139" s="54"/>
      <c r="H2139" s="31">
        <f t="shared" si="33"/>
        <v>5</v>
      </c>
    </row>
    <row r="2140" spans="2:8" ht="30" hidden="1" x14ac:dyDescent="0.25">
      <c r="B2140" s="51" t="s">
        <v>4893</v>
      </c>
      <c r="C2140" s="52" t="s">
        <v>4894</v>
      </c>
      <c r="D2140" s="53" t="s">
        <v>38</v>
      </c>
      <c r="E2140" s="54">
        <v>19.37</v>
      </c>
      <c r="F2140" s="54">
        <v>27.39</v>
      </c>
      <c r="G2140" s="54">
        <v>46.76</v>
      </c>
      <c r="H2140" s="31">
        <f t="shared" si="33"/>
        <v>9</v>
      </c>
    </row>
    <row r="2141" spans="2:8" ht="30" hidden="1" x14ac:dyDescent="0.25">
      <c r="B2141" s="51" t="s">
        <v>4895</v>
      </c>
      <c r="C2141" s="52" t="s">
        <v>4896</v>
      </c>
      <c r="D2141" s="53" t="s">
        <v>38</v>
      </c>
      <c r="E2141" s="54">
        <v>24.6</v>
      </c>
      <c r="F2141" s="54">
        <v>31.96</v>
      </c>
      <c r="G2141" s="54">
        <v>56.56</v>
      </c>
      <c r="H2141" s="31">
        <f t="shared" si="33"/>
        <v>9</v>
      </c>
    </row>
    <row r="2142" spans="2:8" ht="30" hidden="1" x14ac:dyDescent="0.25">
      <c r="B2142" s="51" t="s">
        <v>4897</v>
      </c>
      <c r="C2142" s="52" t="s">
        <v>4898</v>
      </c>
      <c r="D2142" s="53" t="s">
        <v>38</v>
      </c>
      <c r="E2142" s="54">
        <v>38.57</v>
      </c>
      <c r="F2142" s="54">
        <v>36.520000000000003</v>
      </c>
      <c r="G2142" s="54">
        <v>75.09</v>
      </c>
      <c r="H2142" s="31">
        <f t="shared" si="33"/>
        <v>9</v>
      </c>
    </row>
    <row r="2143" spans="2:8" ht="30" hidden="1" x14ac:dyDescent="0.25">
      <c r="B2143" s="51" t="s">
        <v>4899</v>
      </c>
      <c r="C2143" s="52" t="s">
        <v>4900</v>
      </c>
      <c r="D2143" s="53" t="s">
        <v>38</v>
      </c>
      <c r="E2143" s="54">
        <v>44.7</v>
      </c>
      <c r="F2143" s="54">
        <v>41.08</v>
      </c>
      <c r="G2143" s="54">
        <v>85.78</v>
      </c>
      <c r="H2143" s="31">
        <f t="shared" si="33"/>
        <v>9</v>
      </c>
    </row>
    <row r="2144" spans="2:8" ht="30" hidden="1" x14ac:dyDescent="0.25">
      <c r="B2144" s="51" t="s">
        <v>4901</v>
      </c>
      <c r="C2144" s="52" t="s">
        <v>4902</v>
      </c>
      <c r="D2144" s="53" t="s">
        <v>38</v>
      </c>
      <c r="E2144" s="54">
        <v>54.9</v>
      </c>
      <c r="F2144" s="54">
        <v>45.65</v>
      </c>
      <c r="G2144" s="54">
        <v>100.55</v>
      </c>
      <c r="H2144" s="31">
        <f t="shared" si="33"/>
        <v>9</v>
      </c>
    </row>
    <row r="2145" spans="2:8" ht="30" hidden="1" x14ac:dyDescent="0.25">
      <c r="B2145" s="51" t="s">
        <v>4903</v>
      </c>
      <c r="C2145" s="52" t="s">
        <v>4904</v>
      </c>
      <c r="D2145" s="53" t="s">
        <v>38</v>
      </c>
      <c r="E2145" s="54">
        <v>87.34</v>
      </c>
      <c r="F2145" s="54">
        <v>54.78</v>
      </c>
      <c r="G2145" s="54">
        <v>142.12</v>
      </c>
      <c r="H2145" s="31">
        <f t="shared" si="33"/>
        <v>9</v>
      </c>
    </row>
    <row r="2146" spans="2:8" ht="30" hidden="1" x14ac:dyDescent="0.25">
      <c r="B2146" s="51" t="s">
        <v>4905</v>
      </c>
      <c r="C2146" s="52" t="s">
        <v>4906</v>
      </c>
      <c r="D2146" s="53" t="s">
        <v>38</v>
      </c>
      <c r="E2146" s="54">
        <v>98.22</v>
      </c>
      <c r="F2146" s="54">
        <v>68.48</v>
      </c>
      <c r="G2146" s="54">
        <v>166.7</v>
      </c>
      <c r="H2146" s="31">
        <f t="shared" si="33"/>
        <v>9</v>
      </c>
    </row>
    <row r="2147" spans="2:8" ht="30" hidden="1" x14ac:dyDescent="0.25">
      <c r="B2147" s="51" t="s">
        <v>4907</v>
      </c>
      <c r="C2147" s="52" t="s">
        <v>4908</v>
      </c>
      <c r="D2147" s="53" t="s">
        <v>38</v>
      </c>
      <c r="E2147" s="54">
        <v>124.47</v>
      </c>
      <c r="F2147" s="54">
        <v>82.17</v>
      </c>
      <c r="G2147" s="54">
        <v>206.64</v>
      </c>
      <c r="H2147" s="31">
        <f t="shared" si="33"/>
        <v>9</v>
      </c>
    </row>
    <row r="2148" spans="2:8" ht="30" hidden="1" x14ac:dyDescent="0.25">
      <c r="B2148" s="51" t="s">
        <v>4909</v>
      </c>
      <c r="C2148" s="52" t="s">
        <v>4910</v>
      </c>
      <c r="D2148" s="53"/>
      <c r="E2148" s="54"/>
      <c r="F2148" s="54"/>
      <c r="G2148" s="54"/>
      <c r="H2148" s="31">
        <f t="shared" si="33"/>
        <v>5</v>
      </c>
    </row>
    <row r="2149" spans="2:8" ht="30" hidden="1" x14ac:dyDescent="0.25">
      <c r="B2149" s="51" t="s">
        <v>4911</v>
      </c>
      <c r="C2149" s="52" t="s">
        <v>4912</v>
      </c>
      <c r="D2149" s="53" t="s">
        <v>38</v>
      </c>
      <c r="E2149" s="54">
        <v>17.48</v>
      </c>
      <c r="F2149" s="54">
        <v>22.83</v>
      </c>
      <c r="G2149" s="54">
        <v>40.31</v>
      </c>
      <c r="H2149" s="31">
        <f t="shared" si="33"/>
        <v>9</v>
      </c>
    </row>
    <row r="2150" spans="2:8" ht="30" hidden="1" x14ac:dyDescent="0.25">
      <c r="B2150" s="51" t="s">
        <v>4913</v>
      </c>
      <c r="C2150" s="52" t="s">
        <v>4914</v>
      </c>
      <c r="D2150" s="53" t="s">
        <v>38</v>
      </c>
      <c r="E2150" s="54">
        <v>22.26</v>
      </c>
      <c r="F2150" s="54">
        <v>27.39</v>
      </c>
      <c r="G2150" s="54">
        <v>49.65</v>
      </c>
      <c r="H2150" s="31">
        <f t="shared" si="33"/>
        <v>9</v>
      </c>
    </row>
    <row r="2151" spans="2:8" ht="30" hidden="1" x14ac:dyDescent="0.25">
      <c r="B2151" s="51" t="s">
        <v>4915</v>
      </c>
      <c r="C2151" s="52" t="s">
        <v>4916</v>
      </c>
      <c r="D2151" s="53" t="s">
        <v>38</v>
      </c>
      <c r="E2151" s="54">
        <v>30.07</v>
      </c>
      <c r="F2151" s="54">
        <v>31.96</v>
      </c>
      <c r="G2151" s="54">
        <v>62.03</v>
      </c>
      <c r="H2151" s="31">
        <f t="shared" si="33"/>
        <v>9</v>
      </c>
    </row>
    <row r="2152" spans="2:8" ht="30" hidden="1" x14ac:dyDescent="0.25">
      <c r="B2152" s="51" t="s">
        <v>4917</v>
      </c>
      <c r="C2152" s="52" t="s">
        <v>4918</v>
      </c>
      <c r="D2152" s="53" t="s">
        <v>38</v>
      </c>
      <c r="E2152" s="54">
        <v>40.31</v>
      </c>
      <c r="F2152" s="54">
        <v>36.520000000000003</v>
      </c>
      <c r="G2152" s="54">
        <v>76.83</v>
      </c>
      <c r="H2152" s="31">
        <f t="shared" si="33"/>
        <v>9</v>
      </c>
    </row>
    <row r="2153" spans="2:8" ht="30" hidden="1" x14ac:dyDescent="0.25">
      <c r="B2153" s="51" t="s">
        <v>4919</v>
      </c>
      <c r="C2153" s="52" t="s">
        <v>4920</v>
      </c>
      <c r="D2153" s="53" t="s">
        <v>38</v>
      </c>
      <c r="E2153" s="54">
        <v>50.09</v>
      </c>
      <c r="F2153" s="54">
        <v>41.08</v>
      </c>
      <c r="G2153" s="54">
        <v>91.17</v>
      </c>
      <c r="H2153" s="31">
        <f t="shared" si="33"/>
        <v>9</v>
      </c>
    </row>
    <row r="2154" spans="2:8" ht="30" hidden="1" x14ac:dyDescent="0.25">
      <c r="B2154" s="51" t="s">
        <v>4921</v>
      </c>
      <c r="C2154" s="52" t="s">
        <v>4922</v>
      </c>
      <c r="D2154" s="53" t="s">
        <v>38</v>
      </c>
      <c r="E2154" s="54">
        <v>63.44</v>
      </c>
      <c r="F2154" s="54">
        <v>45.65</v>
      </c>
      <c r="G2154" s="54">
        <v>109.09</v>
      </c>
      <c r="H2154" s="31">
        <f t="shared" si="33"/>
        <v>9</v>
      </c>
    </row>
    <row r="2155" spans="2:8" ht="30" hidden="1" x14ac:dyDescent="0.25">
      <c r="B2155" s="51" t="s">
        <v>4923</v>
      </c>
      <c r="C2155" s="52" t="s">
        <v>4924</v>
      </c>
      <c r="D2155" s="53" t="s">
        <v>38</v>
      </c>
      <c r="E2155" s="54">
        <v>93.82</v>
      </c>
      <c r="F2155" s="54">
        <v>54.78</v>
      </c>
      <c r="G2155" s="54">
        <v>148.6</v>
      </c>
      <c r="H2155" s="31">
        <f t="shared" si="33"/>
        <v>9</v>
      </c>
    </row>
    <row r="2156" spans="2:8" ht="30" hidden="1" x14ac:dyDescent="0.25">
      <c r="B2156" s="51" t="s">
        <v>4925</v>
      </c>
      <c r="C2156" s="52" t="s">
        <v>4926</v>
      </c>
      <c r="D2156" s="53" t="s">
        <v>38</v>
      </c>
      <c r="E2156" s="54">
        <v>114.53</v>
      </c>
      <c r="F2156" s="54">
        <v>68.48</v>
      </c>
      <c r="G2156" s="54">
        <v>183.01</v>
      </c>
      <c r="H2156" s="31">
        <f t="shared" si="33"/>
        <v>9</v>
      </c>
    </row>
    <row r="2157" spans="2:8" ht="30" hidden="1" x14ac:dyDescent="0.25">
      <c r="B2157" s="51" t="s">
        <v>4927</v>
      </c>
      <c r="C2157" s="52" t="s">
        <v>4928</v>
      </c>
      <c r="D2157" s="53" t="s">
        <v>38</v>
      </c>
      <c r="E2157" s="54">
        <v>169.38</v>
      </c>
      <c r="F2157" s="54">
        <v>82.17</v>
      </c>
      <c r="G2157" s="54">
        <v>251.55</v>
      </c>
      <c r="H2157" s="31">
        <f t="shared" si="33"/>
        <v>9</v>
      </c>
    </row>
    <row r="2158" spans="2:8" hidden="1" x14ac:dyDescent="0.25">
      <c r="B2158" s="51" t="s">
        <v>4929</v>
      </c>
      <c r="C2158" s="52" t="s">
        <v>4930</v>
      </c>
      <c r="D2158" s="53"/>
      <c r="E2158" s="54"/>
      <c r="F2158" s="54"/>
      <c r="G2158" s="54"/>
      <c r="H2158" s="31">
        <f t="shared" si="33"/>
        <v>5</v>
      </c>
    </row>
    <row r="2159" spans="2:8" hidden="1" x14ac:dyDescent="0.25">
      <c r="B2159" s="51" t="s">
        <v>4931</v>
      </c>
      <c r="C2159" s="52" t="s">
        <v>4932</v>
      </c>
      <c r="D2159" s="53" t="s">
        <v>532</v>
      </c>
      <c r="E2159" s="54">
        <v>7.57</v>
      </c>
      <c r="F2159" s="54">
        <v>11.41</v>
      </c>
      <c r="G2159" s="54">
        <v>18.98</v>
      </c>
      <c r="H2159" s="31">
        <f t="shared" si="33"/>
        <v>9</v>
      </c>
    </row>
    <row r="2160" spans="2:8" hidden="1" x14ac:dyDescent="0.25">
      <c r="B2160" s="51" t="s">
        <v>4933</v>
      </c>
      <c r="C2160" s="52" t="s">
        <v>4934</v>
      </c>
      <c r="D2160" s="53" t="s">
        <v>38</v>
      </c>
      <c r="E2160" s="54">
        <v>6.16</v>
      </c>
      <c r="F2160" s="54">
        <v>2.2799999999999998</v>
      </c>
      <c r="G2160" s="54">
        <v>8.44</v>
      </c>
      <c r="H2160" s="31">
        <f t="shared" si="33"/>
        <v>9</v>
      </c>
    </row>
    <row r="2161" spans="2:8" hidden="1" x14ac:dyDescent="0.25">
      <c r="B2161" s="51" t="s">
        <v>4935</v>
      </c>
      <c r="C2161" s="52" t="s">
        <v>4936</v>
      </c>
      <c r="D2161" s="53" t="s">
        <v>78</v>
      </c>
      <c r="E2161" s="54">
        <v>0.67</v>
      </c>
      <c r="F2161" s="54">
        <v>6.85</v>
      </c>
      <c r="G2161" s="54">
        <v>7.52</v>
      </c>
      <c r="H2161" s="31">
        <f t="shared" si="33"/>
        <v>9</v>
      </c>
    </row>
    <row r="2162" spans="2:8" hidden="1" x14ac:dyDescent="0.25">
      <c r="B2162" s="51" t="s">
        <v>4937</v>
      </c>
      <c r="C2162" s="52" t="s">
        <v>4938</v>
      </c>
      <c r="D2162" s="53" t="s">
        <v>78</v>
      </c>
      <c r="E2162" s="54">
        <v>2.09</v>
      </c>
      <c r="F2162" s="54">
        <v>8.2100000000000009</v>
      </c>
      <c r="G2162" s="54">
        <v>10.3</v>
      </c>
      <c r="H2162" s="31">
        <f t="shared" si="33"/>
        <v>9</v>
      </c>
    </row>
    <row r="2163" spans="2:8" hidden="1" x14ac:dyDescent="0.25">
      <c r="B2163" s="51" t="s">
        <v>4939</v>
      </c>
      <c r="C2163" s="52" t="s">
        <v>4940</v>
      </c>
      <c r="D2163" s="53" t="s">
        <v>78</v>
      </c>
      <c r="E2163" s="54">
        <v>2.09</v>
      </c>
      <c r="F2163" s="54">
        <v>8.2100000000000009</v>
      </c>
      <c r="G2163" s="54">
        <v>10.3</v>
      </c>
      <c r="H2163" s="31">
        <f t="shared" si="33"/>
        <v>9</v>
      </c>
    </row>
    <row r="2164" spans="2:8" hidden="1" x14ac:dyDescent="0.25">
      <c r="B2164" s="51" t="s">
        <v>4941</v>
      </c>
      <c r="C2164" s="52" t="s">
        <v>4942</v>
      </c>
      <c r="D2164" s="53" t="s">
        <v>78</v>
      </c>
      <c r="E2164" s="54">
        <v>2.37</v>
      </c>
      <c r="F2164" s="54">
        <v>6.85</v>
      </c>
      <c r="G2164" s="54">
        <v>9.2200000000000006</v>
      </c>
      <c r="H2164" s="31">
        <f t="shared" si="33"/>
        <v>9</v>
      </c>
    </row>
    <row r="2165" spans="2:8" hidden="1" x14ac:dyDescent="0.25">
      <c r="B2165" s="51" t="s">
        <v>4943</v>
      </c>
      <c r="C2165" s="52" t="s">
        <v>4944</v>
      </c>
      <c r="D2165" s="53" t="s">
        <v>38</v>
      </c>
      <c r="E2165" s="54">
        <v>7.85</v>
      </c>
      <c r="F2165" s="54">
        <v>13.69</v>
      </c>
      <c r="G2165" s="54">
        <v>21.54</v>
      </c>
      <c r="H2165" s="31">
        <f t="shared" si="33"/>
        <v>9</v>
      </c>
    </row>
    <row r="2166" spans="2:8" ht="30" hidden="1" x14ac:dyDescent="0.25">
      <c r="B2166" s="51" t="s">
        <v>4945</v>
      </c>
      <c r="C2166" s="52" t="s">
        <v>4946</v>
      </c>
      <c r="D2166" s="53" t="s">
        <v>38</v>
      </c>
      <c r="E2166" s="54">
        <v>9.5399999999999991</v>
      </c>
      <c r="F2166" s="54">
        <v>6.42</v>
      </c>
      <c r="G2166" s="54">
        <v>15.96</v>
      </c>
      <c r="H2166" s="31">
        <f t="shared" si="33"/>
        <v>9</v>
      </c>
    </row>
    <row r="2167" spans="2:8" ht="30" hidden="1" x14ac:dyDescent="0.25">
      <c r="B2167" s="51" t="s">
        <v>4947</v>
      </c>
      <c r="C2167" s="52" t="s">
        <v>4948</v>
      </c>
      <c r="D2167" s="53" t="s">
        <v>38</v>
      </c>
      <c r="E2167" s="54">
        <v>4.4000000000000004</v>
      </c>
      <c r="F2167" s="54">
        <v>6.42</v>
      </c>
      <c r="G2167" s="54">
        <v>10.82</v>
      </c>
      <c r="H2167" s="31">
        <f t="shared" si="33"/>
        <v>9</v>
      </c>
    </row>
    <row r="2168" spans="2:8" ht="30" hidden="1" x14ac:dyDescent="0.25">
      <c r="B2168" s="51" t="s">
        <v>4949</v>
      </c>
      <c r="C2168" s="52" t="s">
        <v>4950</v>
      </c>
      <c r="D2168" s="53" t="s">
        <v>38</v>
      </c>
      <c r="E2168" s="54">
        <v>7.82</v>
      </c>
      <c r="F2168" s="54">
        <v>6.42</v>
      </c>
      <c r="G2168" s="54">
        <v>14.24</v>
      </c>
      <c r="H2168" s="31">
        <f t="shared" si="33"/>
        <v>9</v>
      </c>
    </row>
    <row r="2169" spans="2:8" ht="30" hidden="1" x14ac:dyDescent="0.25">
      <c r="B2169" s="51" t="s">
        <v>4951</v>
      </c>
      <c r="C2169" s="52" t="s">
        <v>4952</v>
      </c>
      <c r="D2169" s="53" t="s">
        <v>38</v>
      </c>
      <c r="E2169" s="54">
        <v>32.35</v>
      </c>
      <c r="F2169" s="54">
        <v>11.41</v>
      </c>
      <c r="G2169" s="54">
        <v>43.76</v>
      </c>
      <c r="H2169" s="31">
        <f t="shared" si="33"/>
        <v>9</v>
      </c>
    </row>
    <row r="2170" spans="2:8" ht="30" hidden="1" x14ac:dyDescent="0.25">
      <c r="B2170" s="51" t="s">
        <v>4953</v>
      </c>
      <c r="C2170" s="52" t="s">
        <v>4954</v>
      </c>
      <c r="D2170" s="53" t="s">
        <v>38</v>
      </c>
      <c r="E2170" s="54">
        <v>52</v>
      </c>
      <c r="F2170" s="54">
        <v>11.41</v>
      </c>
      <c r="G2170" s="54">
        <v>63.41</v>
      </c>
      <c r="H2170" s="31">
        <f t="shared" si="33"/>
        <v>9</v>
      </c>
    </row>
    <row r="2171" spans="2:8" hidden="1" x14ac:dyDescent="0.25">
      <c r="B2171" s="51" t="s">
        <v>4955</v>
      </c>
      <c r="C2171" s="52" t="s">
        <v>4956</v>
      </c>
      <c r="D2171" s="53" t="s">
        <v>38</v>
      </c>
      <c r="E2171" s="54">
        <v>34.83</v>
      </c>
      <c r="F2171" s="54">
        <v>11.41</v>
      </c>
      <c r="G2171" s="54">
        <v>46.24</v>
      </c>
      <c r="H2171" s="31">
        <f t="shared" si="33"/>
        <v>9</v>
      </c>
    </row>
    <row r="2172" spans="2:8" ht="30" hidden="1" x14ac:dyDescent="0.25">
      <c r="B2172" s="51" t="s">
        <v>4957</v>
      </c>
      <c r="C2172" s="52" t="s">
        <v>4958</v>
      </c>
      <c r="D2172" s="53" t="s">
        <v>38</v>
      </c>
      <c r="E2172" s="54">
        <v>56.12</v>
      </c>
      <c r="F2172" s="54">
        <v>13.69</v>
      </c>
      <c r="G2172" s="54">
        <v>69.81</v>
      </c>
      <c r="H2172" s="31">
        <f t="shared" si="33"/>
        <v>9</v>
      </c>
    </row>
    <row r="2173" spans="2:8" ht="30" hidden="1" x14ac:dyDescent="0.25">
      <c r="B2173" s="51" t="s">
        <v>4959</v>
      </c>
      <c r="C2173" s="52" t="s">
        <v>4960</v>
      </c>
      <c r="D2173" s="53" t="s">
        <v>38</v>
      </c>
      <c r="E2173" s="54">
        <v>90.77</v>
      </c>
      <c r="F2173" s="54">
        <v>15.98</v>
      </c>
      <c r="G2173" s="54">
        <v>106.75</v>
      </c>
      <c r="H2173" s="31">
        <f t="shared" si="33"/>
        <v>9</v>
      </c>
    </row>
    <row r="2174" spans="2:8" ht="30" hidden="1" x14ac:dyDescent="0.25">
      <c r="B2174" s="51" t="s">
        <v>4961</v>
      </c>
      <c r="C2174" s="52" t="s">
        <v>4962</v>
      </c>
      <c r="D2174" s="53" t="s">
        <v>38</v>
      </c>
      <c r="E2174" s="54">
        <v>108.36</v>
      </c>
      <c r="F2174" s="54">
        <v>18.260000000000002</v>
      </c>
      <c r="G2174" s="54">
        <v>126.62</v>
      </c>
      <c r="H2174" s="31">
        <f t="shared" si="33"/>
        <v>9</v>
      </c>
    </row>
    <row r="2175" spans="2:8" ht="30" hidden="1" x14ac:dyDescent="0.25">
      <c r="B2175" s="51" t="s">
        <v>4963</v>
      </c>
      <c r="C2175" s="52" t="s">
        <v>4964</v>
      </c>
      <c r="D2175" s="53" t="s">
        <v>78</v>
      </c>
      <c r="E2175" s="54">
        <v>9.1</v>
      </c>
      <c r="F2175" s="54">
        <v>1.86</v>
      </c>
      <c r="G2175" s="54">
        <v>10.96</v>
      </c>
      <c r="H2175" s="31">
        <f t="shared" si="33"/>
        <v>9</v>
      </c>
    </row>
    <row r="2176" spans="2:8" ht="30" hidden="1" x14ac:dyDescent="0.25">
      <c r="B2176" s="51" t="s">
        <v>4965</v>
      </c>
      <c r="C2176" s="52" t="s">
        <v>4966</v>
      </c>
      <c r="D2176" s="53" t="s">
        <v>78</v>
      </c>
      <c r="E2176" s="54">
        <v>10.76</v>
      </c>
      <c r="F2176" s="54">
        <v>1.86</v>
      </c>
      <c r="G2176" s="54">
        <v>12.62</v>
      </c>
      <c r="H2176" s="31">
        <f t="shared" si="33"/>
        <v>9</v>
      </c>
    </row>
    <row r="2177" spans="2:8" ht="30" hidden="1" x14ac:dyDescent="0.25">
      <c r="B2177" s="51" t="s">
        <v>4967</v>
      </c>
      <c r="C2177" s="52" t="s">
        <v>4968</v>
      </c>
      <c r="D2177" s="53" t="s">
        <v>78</v>
      </c>
      <c r="E2177" s="54">
        <v>10.130000000000001</v>
      </c>
      <c r="F2177" s="54">
        <v>1.86</v>
      </c>
      <c r="G2177" s="54">
        <v>11.99</v>
      </c>
      <c r="H2177" s="31">
        <f t="shared" si="33"/>
        <v>9</v>
      </c>
    </row>
    <row r="2178" spans="2:8" hidden="1" x14ac:dyDescent="0.25">
      <c r="B2178" s="51" t="s">
        <v>4969</v>
      </c>
      <c r="C2178" s="52" t="s">
        <v>4970</v>
      </c>
      <c r="D2178" s="53" t="s">
        <v>78</v>
      </c>
      <c r="E2178" s="54">
        <v>4.21</v>
      </c>
      <c r="F2178" s="54">
        <v>4.57</v>
      </c>
      <c r="G2178" s="54">
        <v>8.7799999999999994</v>
      </c>
      <c r="H2178" s="31">
        <f t="shared" si="33"/>
        <v>9</v>
      </c>
    </row>
    <row r="2179" spans="2:8" hidden="1" x14ac:dyDescent="0.25">
      <c r="B2179" s="51" t="s">
        <v>4971</v>
      </c>
      <c r="C2179" s="52" t="s">
        <v>4972</v>
      </c>
      <c r="D2179" s="53" t="s">
        <v>78</v>
      </c>
      <c r="E2179" s="54">
        <v>8.7100000000000009</v>
      </c>
      <c r="F2179" s="54">
        <v>4.57</v>
      </c>
      <c r="G2179" s="54">
        <v>13.28</v>
      </c>
      <c r="H2179" s="31">
        <f t="shared" si="33"/>
        <v>9</v>
      </c>
    </row>
    <row r="2180" spans="2:8" hidden="1" x14ac:dyDescent="0.25">
      <c r="B2180" s="51" t="s">
        <v>4973</v>
      </c>
      <c r="C2180" s="52" t="s">
        <v>4974</v>
      </c>
      <c r="D2180" s="53"/>
      <c r="E2180" s="54"/>
      <c r="F2180" s="54"/>
      <c r="G2180" s="54"/>
      <c r="H2180" s="31">
        <f t="shared" si="33"/>
        <v>5</v>
      </c>
    </row>
    <row r="2181" spans="2:8" ht="30" hidden="1" x14ac:dyDescent="0.25">
      <c r="B2181" s="51" t="s">
        <v>4975</v>
      </c>
      <c r="C2181" s="52" t="s">
        <v>4976</v>
      </c>
      <c r="D2181" s="53" t="s">
        <v>38</v>
      </c>
      <c r="E2181" s="54">
        <v>57.21</v>
      </c>
      <c r="F2181" s="54">
        <v>13.69</v>
      </c>
      <c r="G2181" s="54">
        <v>70.900000000000006</v>
      </c>
      <c r="H2181" s="31">
        <f t="shared" si="33"/>
        <v>9</v>
      </c>
    </row>
    <row r="2182" spans="2:8" ht="30" hidden="1" x14ac:dyDescent="0.25">
      <c r="B2182" s="51" t="s">
        <v>4977</v>
      </c>
      <c r="C2182" s="52" t="s">
        <v>4978</v>
      </c>
      <c r="D2182" s="53" t="s">
        <v>38</v>
      </c>
      <c r="E2182" s="54">
        <v>81.27</v>
      </c>
      <c r="F2182" s="54">
        <v>13.69</v>
      </c>
      <c r="G2182" s="54">
        <v>94.96</v>
      </c>
      <c r="H2182" s="31">
        <f t="shared" si="33"/>
        <v>9</v>
      </c>
    </row>
    <row r="2183" spans="2:8" ht="30" hidden="1" x14ac:dyDescent="0.25">
      <c r="B2183" s="51" t="s">
        <v>4979</v>
      </c>
      <c r="C2183" s="52" t="s">
        <v>4980</v>
      </c>
      <c r="D2183" s="53" t="s">
        <v>78</v>
      </c>
      <c r="E2183" s="54">
        <v>47.49</v>
      </c>
      <c r="F2183" s="54">
        <v>14.15</v>
      </c>
      <c r="G2183" s="54">
        <v>61.64</v>
      </c>
      <c r="H2183" s="31">
        <f t="shared" si="33"/>
        <v>9</v>
      </c>
    </row>
    <row r="2184" spans="2:8" ht="30" hidden="1" x14ac:dyDescent="0.25">
      <c r="B2184" s="51" t="s">
        <v>4981</v>
      </c>
      <c r="C2184" s="52" t="s">
        <v>4982</v>
      </c>
      <c r="D2184" s="53" t="s">
        <v>78</v>
      </c>
      <c r="E2184" s="54">
        <v>133.94999999999999</v>
      </c>
      <c r="F2184" s="54">
        <v>27.39</v>
      </c>
      <c r="G2184" s="54">
        <v>161.34</v>
      </c>
      <c r="H2184" s="31">
        <f t="shared" si="33"/>
        <v>9</v>
      </c>
    </row>
    <row r="2185" spans="2:8" ht="30" hidden="1" x14ac:dyDescent="0.25">
      <c r="B2185" s="51" t="s">
        <v>4983</v>
      </c>
      <c r="C2185" s="52" t="s">
        <v>4984</v>
      </c>
      <c r="D2185" s="53" t="s">
        <v>78</v>
      </c>
      <c r="E2185" s="54">
        <v>198.14</v>
      </c>
      <c r="F2185" s="54">
        <v>27.39</v>
      </c>
      <c r="G2185" s="54">
        <v>225.53</v>
      </c>
      <c r="H2185" s="31">
        <f t="shared" si="33"/>
        <v>9</v>
      </c>
    </row>
    <row r="2186" spans="2:8" ht="30" hidden="1" x14ac:dyDescent="0.25">
      <c r="B2186" s="51" t="s">
        <v>4985</v>
      </c>
      <c r="C2186" s="52" t="s">
        <v>4986</v>
      </c>
      <c r="D2186" s="53" t="s">
        <v>78</v>
      </c>
      <c r="E2186" s="54">
        <v>231.29</v>
      </c>
      <c r="F2186" s="54">
        <v>8.6999999999999993</v>
      </c>
      <c r="G2186" s="54">
        <v>239.99</v>
      </c>
      <c r="H2186" s="31">
        <f t="shared" ref="H2186:H2249" si="34">LEN(B2186)</f>
        <v>9</v>
      </c>
    </row>
    <row r="2187" spans="2:8" ht="30" hidden="1" x14ac:dyDescent="0.25">
      <c r="B2187" s="51" t="s">
        <v>4987</v>
      </c>
      <c r="C2187" s="52" t="s">
        <v>4988</v>
      </c>
      <c r="D2187" s="53" t="s">
        <v>78</v>
      </c>
      <c r="E2187" s="54">
        <v>277.62</v>
      </c>
      <c r="F2187" s="54">
        <v>8.6999999999999993</v>
      </c>
      <c r="G2187" s="54">
        <v>286.32</v>
      </c>
      <c r="H2187" s="31">
        <f t="shared" si="34"/>
        <v>9</v>
      </c>
    </row>
    <row r="2188" spans="2:8" ht="30" hidden="1" x14ac:dyDescent="0.25">
      <c r="B2188" s="51" t="s">
        <v>4989</v>
      </c>
      <c r="C2188" s="52" t="s">
        <v>4990</v>
      </c>
      <c r="D2188" s="53" t="s">
        <v>78</v>
      </c>
      <c r="E2188" s="54">
        <v>438.44</v>
      </c>
      <c r="F2188" s="54">
        <v>8.6999999999999993</v>
      </c>
      <c r="G2188" s="54">
        <v>447.14</v>
      </c>
      <c r="H2188" s="31">
        <f t="shared" si="34"/>
        <v>9</v>
      </c>
    </row>
    <row r="2189" spans="2:8" hidden="1" x14ac:dyDescent="0.25">
      <c r="B2189" s="51" t="s">
        <v>4991</v>
      </c>
      <c r="C2189" s="52" t="s">
        <v>4992</v>
      </c>
      <c r="D2189" s="53" t="s">
        <v>78</v>
      </c>
      <c r="E2189" s="54">
        <v>8.4600000000000009</v>
      </c>
      <c r="F2189" s="54">
        <v>0.93</v>
      </c>
      <c r="G2189" s="54">
        <v>9.39</v>
      </c>
      <c r="H2189" s="31">
        <f t="shared" si="34"/>
        <v>9</v>
      </c>
    </row>
    <row r="2190" spans="2:8" hidden="1" x14ac:dyDescent="0.25">
      <c r="B2190" s="51" t="s">
        <v>4993</v>
      </c>
      <c r="C2190" s="52" t="s">
        <v>4994</v>
      </c>
      <c r="D2190" s="53"/>
      <c r="E2190" s="54"/>
      <c r="F2190" s="54"/>
      <c r="G2190" s="54"/>
      <c r="H2190" s="31">
        <f t="shared" si="34"/>
        <v>5</v>
      </c>
    </row>
    <row r="2191" spans="2:8" ht="30" hidden="1" x14ac:dyDescent="0.25">
      <c r="B2191" s="51" t="s">
        <v>4995</v>
      </c>
      <c r="C2191" s="52" t="s">
        <v>4996</v>
      </c>
      <c r="D2191" s="53" t="s">
        <v>38</v>
      </c>
      <c r="E2191" s="54">
        <v>210.99</v>
      </c>
      <c r="F2191" s="54">
        <v>13.69</v>
      </c>
      <c r="G2191" s="54">
        <v>224.68</v>
      </c>
      <c r="H2191" s="31">
        <f t="shared" si="34"/>
        <v>9</v>
      </c>
    </row>
    <row r="2192" spans="2:8" ht="30" hidden="1" x14ac:dyDescent="0.25">
      <c r="B2192" s="51" t="s">
        <v>4997</v>
      </c>
      <c r="C2192" s="52" t="s">
        <v>4998</v>
      </c>
      <c r="D2192" s="53" t="s">
        <v>38</v>
      </c>
      <c r="E2192" s="54">
        <v>326.45</v>
      </c>
      <c r="F2192" s="54">
        <v>13.69</v>
      </c>
      <c r="G2192" s="54">
        <v>340.14</v>
      </c>
      <c r="H2192" s="31">
        <f t="shared" si="34"/>
        <v>9</v>
      </c>
    </row>
    <row r="2193" spans="2:8" ht="30" hidden="1" x14ac:dyDescent="0.25">
      <c r="B2193" s="51" t="s">
        <v>4999</v>
      </c>
      <c r="C2193" s="52" t="s">
        <v>5000</v>
      </c>
      <c r="D2193" s="53" t="s">
        <v>38</v>
      </c>
      <c r="E2193" s="54">
        <v>386.25</v>
      </c>
      <c r="F2193" s="54">
        <v>13.69</v>
      </c>
      <c r="G2193" s="54">
        <v>399.94</v>
      </c>
      <c r="H2193" s="31">
        <f t="shared" si="34"/>
        <v>9</v>
      </c>
    </row>
    <row r="2194" spans="2:8" ht="30" hidden="1" x14ac:dyDescent="0.25">
      <c r="B2194" s="51" t="s">
        <v>5001</v>
      </c>
      <c r="C2194" s="52" t="s">
        <v>5002</v>
      </c>
      <c r="D2194" s="53" t="s">
        <v>38</v>
      </c>
      <c r="E2194" s="54">
        <v>352.89</v>
      </c>
      <c r="F2194" s="54">
        <v>13.69</v>
      </c>
      <c r="G2194" s="54">
        <v>366.58</v>
      </c>
      <c r="H2194" s="31">
        <f t="shared" si="34"/>
        <v>9</v>
      </c>
    </row>
    <row r="2195" spans="2:8" ht="30" hidden="1" x14ac:dyDescent="0.25">
      <c r="B2195" s="51" t="s">
        <v>5003</v>
      </c>
      <c r="C2195" s="52" t="s">
        <v>5004</v>
      </c>
      <c r="D2195" s="53" t="s">
        <v>38</v>
      </c>
      <c r="E2195" s="54">
        <v>447.79</v>
      </c>
      <c r="F2195" s="54">
        <v>13.69</v>
      </c>
      <c r="G2195" s="54">
        <v>461.48</v>
      </c>
      <c r="H2195" s="31">
        <f t="shared" si="34"/>
        <v>9</v>
      </c>
    </row>
    <row r="2196" spans="2:8" hidden="1" x14ac:dyDescent="0.25">
      <c r="B2196" s="51" t="s">
        <v>5005</v>
      </c>
      <c r="C2196" s="52" t="s">
        <v>5006</v>
      </c>
      <c r="D2196" s="53"/>
      <c r="E2196" s="54"/>
      <c r="F2196" s="54"/>
      <c r="G2196" s="54"/>
      <c r="H2196" s="31">
        <f t="shared" si="34"/>
        <v>5</v>
      </c>
    </row>
    <row r="2197" spans="2:8" ht="30" hidden="1" x14ac:dyDescent="0.25">
      <c r="B2197" s="51" t="s">
        <v>5007</v>
      </c>
      <c r="C2197" s="52" t="s">
        <v>5008</v>
      </c>
      <c r="D2197" s="53" t="s">
        <v>38</v>
      </c>
      <c r="E2197" s="54">
        <v>4.8499999999999996</v>
      </c>
      <c r="F2197" s="54">
        <v>1.82</v>
      </c>
      <c r="G2197" s="54">
        <v>6.67</v>
      </c>
      <c r="H2197" s="31">
        <f t="shared" si="34"/>
        <v>9</v>
      </c>
    </row>
    <row r="2198" spans="2:8" ht="30" hidden="1" x14ac:dyDescent="0.25">
      <c r="B2198" s="51" t="s">
        <v>5009</v>
      </c>
      <c r="C2198" s="52" t="s">
        <v>5010</v>
      </c>
      <c r="D2198" s="53" t="s">
        <v>38</v>
      </c>
      <c r="E2198" s="54">
        <v>5.67</v>
      </c>
      <c r="F2198" s="54">
        <v>1.82</v>
      </c>
      <c r="G2198" s="54">
        <v>7.49</v>
      </c>
      <c r="H2198" s="31">
        <f t="shared" si="34"/>
        <v>9</v>
      </c>
    </row>
    <row r="2199" spans="2:8" ht="30" hidden="1" x14ac:dyDescent="0.25">
      <c r="B2199" s="51" t="s">
        <v>5011</v>
      </c>
      <c r="C2199" s="52" t="s">
        <v>5012</v>
      </c>
      <c r="D2199" s="53" t="s">
        <v>38</v>
      </c>
      <c r="E2199" s="54">
        <v>8.91</v>
      </c>
      <c r="F2199" s="54">
        <v>1.82</v>
      </c>
      <c r="G2199" s="54">
        <v>10.73</v>
      </c>
      <c r="H2199" s="31">
        <f t="shared" si="34"/>
        <v>9</v>
      </c>
    </row>
    <row r="2200" spans="2:8" ht="30" hidden="1" x14ac:dyDescent="0.25">
      <c r="B2200" s="51" t="s">
        <v>5013</v>
      </c>
      <c r="C2200" s="52" t="s">
        <v>5014</v>
      </c>
      <c r="D2200" s="53" t="s">
        <v>38</v>
      </c>
      <c r="E2200" s="54">
        <v>16.62</v>
      </c>
      <c r="F2200" s="54">
        <v>1.82</v>
      </c>
      <c r="G2200" s="54">
        <v>18.440000000000001</v>
      </c>
      <c r="H2200" s="31">
        <f t="shared" si="34"/>
        <v>9</v>
      </c>
    </row>
    <row r="2201" spans="2:8" ht="30" hidden="1" x14ac:dyDescent="0.25">
      <c r="B2201" s="51" t="s">
        <v>5015</v>
      </c>
      <c r="C2201" s="52" t="s">
        <v>5016</v>
      </c>
      <c r="D2201" s="53" t="s">
        <v>38</v>
      </c>
      <c r="E2201" s="54">
        <v>19.89</v>
      </c>
      <c r="F2201" s="54">
        <v>1.82</v>
      </c>
      <c r="G2201" s="54">
        <v>21.71</v>
      </c>
      <c r="H2201" s="31">
        <f t="shared" si="34"/>
        <v>9</v>
      </c>
    </row>
    <row r="2202" spans="2:8" ht="30" hidden="1" x14ac:dyDescent="0.25">
      <c r="B2202" s="51" t="s">
        <v>5017</v>
      </c>
      <c r="C2202" s="52" t="s">
        <v>5018</v>
      </c>
      <c r="D2202" s="53" t="s">
        <v>38</v>
      </c>
      <c r="E2202" s="54">
        <v>24.43</v>
      </c>
      <c r="F2202" s="54">
        <v>1.82</v>
      </c>
      <c r="G2202" s="54">
        <v>26.25</v>
      </c>
      <c r="H2202" s="31">
        <f t="shared" si="34"/>
        <v>9</v>
      </c>
    </row>
    <row r="2203" spans="2:8" ht="30" hidden="1" x14ac:dyDescent="0.25">
      <c r="B2203" s="51" t="s">
        <v>5019</v>
      </c>
      <c r="C2203" s="52" t="s">
        <v>5020</v>
      </c>
      <c r="D2203" s="53" t="s">
        <v>38</v>
      </c>
      <c r="E2203" s="54">
        <v>42.75</v>
      </c>
      <c r="F2203" s="54">
        <v>1.82</v>
      </c>
      <c r="G2203" s="54">
        <v>44.57</v>
      </c>
      <c r="H2203" s="31">
        <f t="shared" si="34"/>
        <v>9</v>
      </c>
    </row>
    <row r="2204" spans="2:8" hidden="1" x14ac:dyDescent="0.25">
      <c r="B2204" s="51" t="s">
        <v>5021</v>
      </c>
      <c r="C2204" s="52" t="s">
        <v>5022</v>
      </c>
      <c r="D2204" s="53"/>
      <c r="E2204" s="54"/>
      <c r="F2204" s="54"/>
      <c r="G2204" s="54"/>
      <c r="H2204" s="31">
        <f t="shared" si="34"/>
        <v>5</v>
      </c>
    </row>
    <row r="2205" spans="2:8" hidden="1" x14ac:dyDescent="0.25">
      <c r="B2205" s="51" t="s">
        <v>5023</v>
      </c>
      <c r="C2205" s="52" t="s">
        <v>5024</v>
      </c>
      <c r="D2205" s="53" t="s">
        <v>38</v>
      </c>
      <c r="E2205" s="54">
        <v>8.58</v>
      </c>
      <c r="F2205" s="54">
        <v>16.059999999999999</v>
      </c>
      <c r="G2205" s="54">
        <v>24.64</v>
      </c>
      <c r="H2205" s="31">
        <f t="shared" si="34"/>
        <v>9</v>
      </c>
    </row>
    <row r="2206" spans="2:8" hidden="1" x14ac:dyDescent="0.25">
      <c r="B2206" s="51" t="s">
        <v>5025</v>
      </c>
      <c r="C2206" s="52" t="s">
        <v>5026</v>
      </c>
      <c r="D2206" s="53" t="s">
        <v>38</v>
      </c>
      <c r="E2206" s="54">
        <v>11.55</v>
      </c>
      <c r="F2206" s="54">
        <v>16.059999999999999</v>
      </c>
      <c r="G2206" s="54">
        <v>27.61</v>
      </c>
      <c r="H2206" s="31">
        <f t="shared" si="34"/>
        <v>9</v>
      </c>
    </row>
    <row r="2207" spans="2:8" hidden="1" x14ac:dyDescent="0.25">
      <c r="B2207" s="51" t="s">
        <v>5027</v>
      </c>
      <c r="C2207" s="52" t="s">
        <v>5028</v>
      </c>
      <c r="D2207" s="53" t="s">
        <v>38</v>
      </c>
      <c r="E2207" s="54">
        <v>28.77</v>
      </c>
      <c r="F2207" s="54">
        <v>16.059999999999999</v>
      </c>
      <c r="G2207" s="54">
        <v>44.83</v>
      </c>
      <c r="H2207" s="31">
        <f t="shared" si="34"/>
        <v>9</v>
      </c>
    </row>
    <row r="2208" spans="2:8" hidden="1" x14ac:dyDescent="0.25">
      <c r="B2208" s="51" t="s">
        <v>5029</v>
      </c>
      <c r="C2208" s="52" t="s">
        <v>5030</v>
      </c>
      <c r="D2208" s="53" t="s">
        <v>78</v>
      </c>
      <c r="E2208" s="54">
        <v>15.01</v>
      </c>
      <c r="F2208" s="54">
        <v>3.1</v>
      </c>
      <c r="G2208" s="54">
        <v>18.11</v>
      </c>
      <c r="H2208" s="31">
        <f t="shared" si="34"/>
        <v>9</v>
      </c>
    </row>
    <row r="2209" spans="2:8" hidden="1" x14ac:dyDescent="0.25">
      <c r="B2209" s="51" t="s">
        <v>5031</v>
      </c>
      <c r="C2209" s="52" t="s">
        <v>5032</v>
      </c>
      <c r="D2209" s="53" t="s">
        <v>78</v>
      </c>
      <c r="E2209" s="54">
        <v>18.989999999999998</v>
      </c>
      <c r="F2209" s="54">
        <v>3.1</v>
      </c>
      <c r="G2209" s="54">
        <v>22.09</v>
      </c>
      <c r="H2209" s="31">
        <f t="shared" si="34"/>
        <v>9</v>
      </c>
    </row>
    <row r="2210" spans="2:8" hidden="1" x14ac:dyDescent="0.25">
      <c r="B2210" s="51" t="s">
        <v>5033</v>
      </c>
      <c r="C2210" s="52" t="s">
        <v>5034</v>
      </c>
      <c r="D2210" s="53" t="s">
        <v>78</v>
      </c>
      <c r="E2210" s="54">
        <v>57.2</v>
      </c>
      <c r="F2210" s="54">
        <v>3.1</v>
      </c>
      <c r="G2210" s="54">
        <v>60.3</v>
      </c>
      <c r="H2210" s="31">
        <f t="shared" si="34"/>
        <v>9</v>
      </c>
    </row>
    <row r="2211" spans="2:8" hidden="1" x14ac:dyDescent="0.25">
      <c r="B2211" s="51" t="s">
        <v>5035</v>
      </c>
      <c r="C2211" s="52" t="s">
        <v>5036</v>
      </c>
      <c r="D2211" s="53" t="s">
        <v>78</v>
      </c>
      <c r="E2211" s="54">
        <v>16.34</v>
      </c>
      <c r="F2211" s="54">
        <v>3.1</v>
      </c>
      <c r="G2211" s="54">
        <v>19.440000000000001</v>
      </c>
      <c r="H2211" s="31">
        <f t="shared" si="34"/>
        <v>9</v>
      </c>
    </row>
    <row r="2212" spans="2:8" hidden="1" x14ac:dyDescent="0.25">
      <c r="B2212" s="51" t="s">
        <v>5037</v>
      </c>
      <c r="C2212" s="52" t="s">
        <v>5038</v>
      </c>
      <c r="D2212" s="53" t="s">
        <v>78</v>
      </c>
      <c r="E2212" s="54">
        <v>38.54</v>
      </c>
      <c r="F2212" s="54">
        <v>3.1</v>
      </c>
      <c r="G2212" s="54">
        <v>41.64</v>
      </c>
      <c r="H2212" s="31">
        <f t="shared" si="34"/>
        <v>9</v>
      </c>
    </row>
    <row r="2213" spans="2:8" hidden="1" x14ac:dyDescent="0.25">
      <c r="B2213" s="51" t="s">
        <v>5039</v>
      </c>
      <c r="C2213" s="52" t="s">
        <v>5040</v>
      </c>
      <c r="D2213" s="53" t="s">
        <v>78</v>
      </c>
      <c r="E2213" s="54">
        <v>82.28</v>
      </c>
      <c r="F2213" s="54">
        <v>3.1</v>
      </c>
      <c r="G2213" s="54">
        <v>85.38</v>
      </c>
      <c r="H2213" s="31">
        <f t="shared" si="34"/>
        <v>9</v>
      </c>
    </row>
    <row r="2214" spans="2:8" hidden="1" x14ac:dyDescent="0.25">
      <c r="B2214" s="51" t="s">
        <v>5041</v>
      </c>
      <c r="C2214" s="52" t="s">
        <v>5042</v>
      </c>
      <c r="D2214" s="53"/>
      <c r="E2214" s="54"/>
      <c r="F2214" s="54"/>
      <c r="G2214" s="54"/>
      <c r="H2214" s="31">
        <f t="shared" si="34"/>
        <v>5</v>
      </c>
    </row>
    <row r="2215" spans="2:8" hidden="1" x14ac:dyDescent="0.25">
      <c r="B2215" s="51" t="s">
        <v>5043</v>
      </c>
      <c r="C2215" s="52" t="s">
        <v>5044</v>
      </c>
      <c r="D2215" s="53" t="s">
        <v>38</v>
      </c>
      <c r="E2215" s="54">
        <v>94.78</v>
      </c>
      <c r="F2215" s="54">
        <v>13.69</v>
      </c>
      <c r="G2215" s="54">
        <v>108.47</v>
      </c>
      <c r="H2215" s="31">
        <f t="shared" si="34"/>
        <v>9</v>
      </c>
    </row>
    <row r="2216" spans="2:8" ht="30" hidden="1" x14ac:dyDescent="0.25">
      <c r="B2216" s="51" t="s">
        <v>5045</v>
      </c>
      <c r="C2216" s="52" t="s">
        <v>5046</v>
      </c>
      <c r="D2216" s="53" t="s">
        <v>78</v>
      </c>
      <c r="E2216" s="54">
        <v>105.99</v>
      </c>
      <c r="F2216" s="54">
        <v>22.83</v>
      </c>
      <c r="G2216" s="54">
        <v>128.82</v>
      </c>
      <c r="H2216" s="31">
        <f t="shared" si="34"/>
        <v>9</v>
      </c>
    </row>
    <row r="2217" spans="2:8" ht="30" hidden="1" x14ac:dyDescent="0.25">
      <c r="B2217" s="51" t="s">
        <v>5047</v>
      </c>
      <c r="C2217" s="52" t="s">
        <v>5048</v>
      </c>
      <c r="D2217" s="53" t="s">
        <v>78</v>
      </c>
      <c r="E2217" s="54">
        <v>137.87</v>
      </c>
      <c r="F2217" s="54">
        <v>22.83</v>
      </c>
      <c r="G2217" s="54">
        <v>160.69999999999999</v>
      </c>
      <c r="H2217" s="31">
        <f t="shared" si="34"/>
        <v>9</v>
      </c>
    </row>
    <row r="2218" spans="2:8" ht="45" hidden="1" x14ac:dyDescent="0.25">
      <c r="B2218" s="51" t="s">
        <v>5049</v>
      </c>
      <c r="C2218" s="52" t="s">
        <v>5050</v>
      </c>
      <c r="D2218" s="53" t="s">
        <v>78</v>
      </c>
      <c r="E2218" s="54">
        <v>31.16</v>
      </c>
      <c r="F2218" s="54">
        <v>8.6999999999999993</v>
      </c>
      <c r="G2218" s="54">
        <v>39.86</v>
      </c>
      <c r="H2218" s="31">
        <f t="shared" si="34"/>
        <v>9</v>
      </c>
    </row>
    <row r="2219" spans="2:8" ht="45" hidden="1" x14ac:dyDescent="0.25">
      <c r="B2219" s="51" t="s">
        <v>5051</v>
      </c>
      <c r="C2219" s="52" t="s">
        <v>5052</v>
      </c>
      <c r="D2219" s="53" t="s">
        <v>78</v>
      </c>
      <c r="E2219" s="54">
        <v>23.14</v>
      </c>
      <c r="F2219" s="54">
        <v>8.6999999999999993</v>
      </c>
      <c r="G2219" s="54">
        <v>31.84</v>
      </c>
      <c r="H2219" s="31">
        <f t="shared" si="34"/>
        <v>9</v>
      </c>
    </row>
    <row r="2220" spans="2:8" ht="30" hidden="1" x14ac:dyDescent="0.25">
      <c r="B2220" s="51" t="s">
        <v>5053</v>
      </c>
      <c r="C2220" s="52" t="s">
        <v>5054</v>
      </c>
      <c r="D2220" s="53" t="s">
        <v>78</v>
      </c>
      <c r="E2220" s="54">
        <v>15.84</v>
      </c>
      <c r="F2220" s="54">
        <v>6.85</v>
      </c>
      <c r="G2220" s="54">
        <v>22.69</v>
      </c>
      <c r="H2220" s="31">
        <f t="shared" si="34"/>
        <v>9</v>
      </c>
    </row>
    <row r="2221" spans="2:8" hidden="1" x14ac:dyDescent="0.25">
      <c r="B2221" s="51" t="s">
        <v>5055</v>
      </c>
      <c r="C2221" s="52" t="s">
        <v>5056</v>
      </c>
      <c r="D2221" s="53" t="s">
        <v>38</v>
      </c>
      <c r="E2221" s="54">
        <v>67.59</v>
      </c>
      <c r="F2221" s="54">
        <v>13.69</v>
      </c>
      <c r="G2221" s="54">
        <v>81.28</v>
      </c>
      <c r="H2221" s="31">
        <f t="shared" si="34"/>
        <v>9</v>
      </c>
    </row>
    <row r="2222" spans="2:8" ht="30" hidden="1" x14ac:dyDescent="0.25">
      <c r="B2222" s="51" t="s">
        <v>5057</v>
      </c>
      <c r="C2222" s="52" t="s">
        <v>5058</v>
      </c>
      <c r="D2222" s="53" t="s">
        <v>78</v>
      </c>
      <c r="E2222" s="54">
        <v>87.9</v>
      </c>
      <c r="F2222" s="54">
        <v>22.83</v>
      </c>
      <c r="G2222" s="54">
        <v>110.73</v>
      </c>
      <c r="H2222" s="31">
        <f t="shared" si="34"/>
        <v>9</v>
      </c>
    </row>
    <row r="2223" spans="2:8" ht="30" hidden="1" x14ac:dyDescent="0.25">
      <c r="B2223" s="51" t="s">
        <v>5059</v>
      </c>
      <c r="C2223" s="52" t="s">
        <v>5060</v>
      </c>
      <c r="D2223" s="53" t="s">
        <v>78</v>
      </c>
      <c r="E2223" s="54">
        <v>13.25</v>
      </c>
      <c r="F2223" s="54">
        <v>6.85</v>
      </c>
      <c r="G2223" s="54">
        <v>20.100000000000001</v>
      </c>
      <c r="H2223" s="31">
        <f t="shared" si="34"/>
        <v>9</v>
      </c>
    </row>
    <row r="2224" spans="2:8" ht="30" hidden="1" x14ac:dyDescent="0.25">
      <c r="B2224" s="51" t="s">
        <v>5061</v>
      </c>
      <c r="C2224" s="52" t="s">
        <v>5062</v>
      </c>
      <c r="D2224" s="53" t="s">
        <v>78</v>
      </c>
      <c r="E2224" s="54">
        <v>78.72</v>
      </c>
      <c r="F2224" s="54">
        <v>22.83</v>
      </c>
      <c r="G2224" s="54">
        <v>101.55</v>
      </c>
      <c r="H2224" s="31">
        <f t="shared" si="34"/>
        <v>9</v>
      </c>
    </row>
    <row r="2225" spans="2:8" ht="30" hidden="1" x14ac:dyDescent="0.25">
      <c r="B2225" s="51" t="s">
        <v>5063</v>
      </c>
      <c r="C2225" s="52" t="s">
        <v>5064</v>
      </c>
      <c r="D2225" s="53" t="s">
        <v>78</v>
      </c>
      <c r="E2225" s="54">
        <v>102.77</v>
      </c>
      <c r="F2225" s="54">
        <v>22.83</v>
      </c>
      <c r="G2225" s="54">
        <v>125.6</v>
      </c>
      <c r="H2225" s="31">
        <f t="shared" si="34"/>
        <v>9</v>
      </c>
    </row>
    <row r="2226" spans="2:8" ht="30" hidden="1" x14ac:dyDescent="0.25">
      <c r="B2226" s="51" t="s">
        <v>5065</v>
      </c>
      <c r="C2226" s="52" t="s">
        <v>5066</v>
      </c>
      <c r="D2226" s="53" t="s">
        <v>78</v>
      </c>
      <c r="E2226" s="54">
        <v>439.11</v>
      </c>
      <c r="F2226" s="54">
        <v>30.76</v>
      </c>
      <c r="G2226" s="54">
        <v>469.87</v>
      </c>
      <c r="H2226" s="31">
        <f t="shared" si="34"/>
        <v>9</v>
      </c>
    </row>
    <row r="2227" spans="2:8" ht="30" hidden="1" x14ac:dyDescent="0.25">
      <c r="B2227" s="51" t="s">
        <v>5067</v>
      </c>
      <c r="C2227" s="52" t="s">
        <v>5068</v>
      </c>
      <c r="D2227" s="53" t="s">
        <v>78</v>
      </c>
      <c r="E2227" s="54">
        <v>42.05</v>
      </c>
      <c r="F2227" s="54">
        <v>22.83</v>
      </c>
      <c r="G2227" s="54">
        <v>64.88</v>
      </c>
      <c r="H2227" s="31">
        <f t="shared" si="34"/>
        <v>9</v>
      </c>
    </row>
    <row r="2228" spans="2:8" hidden="1" x14ac:dyDescent="0.25">
      <c r="B2228" s="51" t="s">
        <v>5069</v>
      </c>
      <c r="C2228" s="52" t="s">
        <v>5070</v>
      </c>
      <c r="D2228" s="53"/>
      <c r="E2228" s="54"/>
      <c r="F2228" s="54"/>
      <c r="G2228" s="54"/>
      <c r="H2228" s="31">
        <f t="shared" si="34"/>
        <v>5</v>
      </c>
    </row>
    <row r="2229" spans="2:8" ht="30" hidden="1" x14ac:dyDescent="0.25">
      <c r="B2229" s="51" t="s">
        <v>5071</v>
      </c>
      <c r="C2229" s="52" t="s">
        <v>5072</v>
      </c>
      <c r="D2229" s="53" t="s">
        <v>38</v>
      </c>
      <c r="E2229" s="54">
        <v>2.4</v>
      </c>
      <c r="F2229" s="54">
        <v>13.69</v>
      </c>
      <c r="G2229" s="54">
        <v>16.09</v>
      </c>
      <c r="H2229" s="31">
        <f t="shared" si="34"/>
        <v>9</v>
      </c>
    </row>
    <row r="2230" spans="2:8" ht="30" hidden="1" x14ac:dyDescent="0.25">
      <c r="B2230" s="51" t="s">
        <v>5073</v>
      </c>
      <c r="C2230" s="52" t="s">
        <v>5074</v>
      </c>
      <c r="D2230" s="53" t="s">
        <v>38</v>
      </c>
      <c r="E2230" s="54">
        <v>2.5499999999999998</v>
      </c>
      <c r="F2230" s="54">
        <v>13.69</v>
      </c>
      <c r="G2230" s="54">
        <v>16.239999999999998</v>
      </c>
      <c r="H2230" s="31">
        <f t="shared" si="34"/>
        <v>9</v>
      </c>
    </row>
    <row r="2231" spans="2:8" ht="30" hidden="1" x14ac:dyDescent="0.25">
      <c r="B2231" s="51" t="s">
        <v>5075</v>
      </c>
      <c r="C2231" s="52" t="s">
        <v>5076</v>
      </c>
      <c r="D2231" s="53" t="s">
        <v>38</v>
      </c>
      <c r="E2231" s="54">
        <v>4.6900000000000004</v>
      </c>
      <c r="F2231" s="54">
        <v>13.69</v>
      </c>
      <c r="G2231" s="54">
        <v>18.38</v>
      </c>
      <c r="H2231" s="31">
        <f t="shared" si="34"/>
        <v>9</v>
      </c>
    </row>
    <row r="2232" spans="2:8" ht="30" hidden="1" x14ac:dyDescent="0.25">
      <c r="B2232" s="51" t="s">
        <v>5077</v>
      </c>
      <c r="C2232" s="52" t="s">
        <v>5078</v>
      </c>
      <c r="D2232" s="53" t="s">
        <v>38</v>
      </c>
      <c r="E2232" s="54">
        <v>2.94</v>
      </c>
      <c r="F2232" s="54">
        <v>13.69</v>
      </c>
      <c r="G2232" s="54">
        <v>16.63</v>
      </c>
      <c r="H2232" s="31">
        <f t="shared" si="34"/>
        <v>9</v>
      </c>
    </row>
    <row r="2233" spans="2:8" ht="30" hidden="1" x14ac:dyDescent="0.25">
      <c r="B2233" s="51" t="s">
        <v>5079</v>
      </c>
      <c r="C2233" s="52" t="s">
        <v>5080</v>
      </c>
      <c r="D2233" s="53" t="s">
        <v>38</v>
      </c>
      <c r="E2233" s="54">
        <v>4.29</v>
      </c>
      <c r="F2233" s="54">
        <v>13.69</v>
      </c>
      <c r="G2233" s="54">
        <v>17.98</v>
      </c>
      <c r="H2233" s="31">
        <f t="shared" si="34"/>
        <v>9</v>
      </c>
    </row>
    <row r="2234" spans="2:8" hidden="1" x14ac:dyDescent="0.25">
      <c r="B2234" s="51" t="s">
        <v>5081</v>
      </c>
      <c r="C2234" s="52" t="s">
        <v>5082</v>
      </c>
      <c r="D2234" s="53"/>
      <c r="E2234" s="54"/>
      <c r="F2234" s="54"/>
      <c r="G2234" s="54"/>
      <c r="H2234" s="31">
        <f t="shared" si="34"/>
        <v>5</v>
      </c>
    </row>
    <row r="2235" spans="2:8" hidden="1" x14ac:dyDescent="0.25">
      <c r="B2235" s="51" t="s">
        <v>5083</v>
      </c>
      <c r="C2235" s="52" t="s">
        <v>5084</v>
      </c>
      <c r="D2235" s="53" t="s">
        <v>38</v>
      </c>
      <c r="E2235" s="54"/>
      <c r="F2235" s="54">
        <v>11.41</v>
      </c>
      <c r="G2235" s="54">
        <v>11.41</v>
      </c>
      <c r="H2235" s="31">
        <f t="shared" si="34"/>
        <v>9</v>
      </c>
    </row>
    <row r="2236" spans="2:8" hidden="1" x14ac:dyDescent="0.25">
      <c r="B2236" s="51" t="s">
        <v>5085</v>
      </c>
      <c r="C2236" s="52" t="s">
        <v>5086</v>
      </c>
      <c r="D2236" s="53" t="s">
        <v>38</v>
      </c>
      <c r="E2236" s="54"/>
      <c r="F2236" s="54">
        <v>18.260000000000002</v>
      </c>
      <c r="G2236" s="54">
        <v>18.260000000000002</v>
      </c>
      <c r="H2236" s="31">
        <f t="shared" si="34"/>
        <v>9</v>
      </c>
    </row>
    <row r="2237" spans="2:8" hidden="1" x14ac:dyDescent="0.25">
      <c r="B2237" s="51" t="s">
        <v>5087</v>
      </c>
      <c r="C2237" s="52" t="s">
        <v>5088</v>
      </c>
      <c r="D2237" s="53" t="s">
        <v>78</v>
      </c>
      <c r="E2237" s="54"/>
      <c r="F2237" s="54">
        <v>13.69</v>
      </c>
      <c r="G2237" s="54">
        <v>13.69</v>
      </c>
      <c r="H2237" s="31">
        <f t="shared" si="34"/>
        <v>9</v>
      </c>
    </row>
    <row r="2238" spans="2:8" hidden="1" x14ac:dyDescent="0.25">
      <c r="B2238" s="51" t="s">
        <v>5089</v>
      </c>
      <c r="C2238" s="52" t="s">
        <v>5090</v>
      </c>
      <c r="D2238" s="53" t="s">
        <v>38</v>
      </c>
      <c r="E2238" s="54"/>
      <c r="F2238" s="54">
        <v>45.65</v>
      </c>
      <c r="G2238" s="54">
        <v>45.65</v>
      </c>
      <c r="H2238" s="31">
        <f t="shared" si="34"/>
        <v>9</v>
      </c>
    </row>
    <row r="2239" spans="2:8" hidden="1" x14ac:dyDescent="0.25">
      <c r="B2239" s="51" t="s">
        <v>5091</v>
      </c>
      <c r="C2239" s="52" t="s">
        <v>5092</v>
      </c>
      <c r="D2239" s="53"/>
      <c r="E2239" s="54"/>
      <c r="F2239" s="54"/>
      <c r="G2239" s="54"/>
      <c r="H2239" s="31">
        <f t="shared" si="34"/>
        <v>5</v>
      </c>
    </row>
    <row r="2240" spans="2:8" hidden="1" x14ac:dyDescent="0.25">
      <c r="B2240" s="51" t="s">
        <v>5093</v>
      </c>
      <c r="C2240" s="52" t="s">
        <v>5094</v>
      </c>
      <c r="D2240" s="53" t="s">
        <v>38</v>
      </c>
      <c r="E2240" s="54">
        <v>49.91</v>
      </c>
      <c r="F2240" s="54">
        <v>22.83</v>
      </c>
      <c r="G2240" s="54">
        <v>72.739999999999995</v>
      </c>
      <c r="H2240" s="31">
        <f t="shared" si="34"/>
        <v>9</v>
      </c>
    </row>
    <row r="2241" spans="2:8" ht="30" hidden="1" x14ac:dyDescent="0.25">
      <c r="B2241" s="51" t="s">
        <v>5095</v>
      </c>
      <c r="C2241" s="52" t="s">
        <v>5096</v>
      </c>
      <c r="D2241" s="53" t="s">
        <v>38</v>
      </c>
      <c r="E2241" s="54">
        <v>66.59</v>
      </c>
      <c r="F2241" s="54">
        <v>22.83</v>
      </c>
      <c r="G2241" s="54">
        <v>89.42</v>
      </c>
      <c r="H2241" s="31">
        <f t="shared" si="34"/>
        <v>9</v>
      </c>
    </row>
    <row r="2242" spans="2:8" ht="30" hidden="1" x14ac:dyDescent="0.25">
      <c r="B2242" s="51" t="s">
        <v>5097</v>
      </c>
      <c r="C2242" s="52" t="s">
        <v>5098</v>
      </c>
      <c r="D2242" s="53" t="s">
        <v>38</v>
      </c>
      <c r="E2242" s="54">
        <v>81.67</v>
      </c>
      <c r="F2242" s="54">
        <v>22.83</v>
      </c>
      <c r="G2242" s="54">
        <v>104.5</v>
      </c>
      <c r="H2242" s="31">
        <f t="shared" si="34"/>
        <v>9</v>
      </c>
    </row>
    <row r="2243" spans="2:8" ht="30" hidden="1" x14ac:dyDescent="0.25">
      <c r="B2243" s="51" t="s">
        <v>5099</v>
      </c>
      <c r="C2243" s="52" t="s">
        <v>5100</v>
      </c>
      <c r="D2243" s="53" t="s">
        <v>38</v>
      </c>
      <c r="E2243" s="54">
        <v>95.64</v>
      </c>
      <c r="F2243" s="54">
        <v>22.83</v>
      </c>
      <c r="G2243" s="54">
        <v>118.47</v>
      </c>
      <c r="H2243" s="31">
        <f t="shared" si="34"/>
        <v>9</v>
      </c>
    </row>
    <row r="2244" spans="2:8" ht="30" hidden="1" x14ac:dyDescent="0.25">
      <c r="B2244" s="51" t="s">
        <v>5101</v>
      </c>
      <c r="C2244" s="52" t="s">
        <v>5102</v>
      </c>
      <c r="D2244" s="53" t="s">
        <v>38</v>
      </c>
      <c r="E2244" s="54">
        <v>114.6</v>
      </c>
      <c r="F2244" s="54">
        <v>22.83</v>
      </c>
      <c r="G2244" s="54">
        <v>137.43</v>
      </c>
      <c r="H2244" s="31">
        <f t="shared" si="34"/>
        <v>9</v>
      </c>
    </row>
    <row r="2245" spans="2:8" ht="30" hidden="1" x14ac:dyDescent="0.25">
      <c r="B2245" s="51" t="s">
        <v>5103</v>
      </c>
      <c r="C2245" s="52" t="s">
        <v>5104</v>
      </c>
      <c r="D2245" s="53" t="s">
        <v>38</v>
      </c>
      <c r="E2245" s="54">
        <v>101.1</v>
      </c>
      <c r="F2245" s="54">
        <v>34.24</v>
      </c>
      <c r="G2245" s="54">
        <v>135.34</v>
      </c>
      <c r="H2245" s="31">
        <f t="shared" si="34"/>
        <v>9</v>
      </c>
    </row>
    <row r="2246" spans="2:8" ht="30" hidden="1" x14ac:dyDescent="0.25">
      <c r="B2246" s="51" t="s">
        <v>5105</v>
      </c>
      <c r="C2246" s="52" t="s">
        <v>5106</v>
      </c>
      <c r="D2246" s="53" t="s">
        <v>38</v>
      </c>
      <c r="E2246" s="54">
        <v>109.06</v>
      </c>
      <c r="F2246" s="54">
        <v>34.24</v>
      </c>
      <c r="G2246" s="54">
        <v>143.30000000000001</v>
      </c>
      <c r="H2246" s="31">
        <f t="shared" si="34"/>
        <v>9</v>
      </c>
    </row>
    <row r="2247" spans="2:8" ht="30" hidden="1" x14ac:dyDescent="0.25">
      <c r="B2247" s="51" t="s">
        <v>5107</v>
      </c>
      <c r="C2247" s="52" t="s">
        <v>5108</v>
      </c>
      <c r="D2247" s="53" t="s">
        <v>38</v>
      </c>
      <c r="E2247" s="54">
        <v>132.51</v>
      </c>
      <c r="F2247" s="54">
        <v>34.24</v>
      </c>
      <c r="G2247" s="54">
        <v>166.75</v>
      </c>
      <c r="H2247" s="31">
        <f t="shared" si="34"/>
        <v>9</v>
      </c>
    </row>
    <row r="2248" spans="2:8" ht="30" hidden="1" x14ac:dyDescent="0.25">
      <c r="B2248" s="51" t="s">
        <v>5109</v>
      </c>
      <c r="C2248" s="52" t="s">
        <v>5110</v>
      </c>
      <c r="D2248" s="53" t="s">
        <v>38</v>
      </c>
      <c r="E2248" s="54">
        <v>147.34</v>
      </c>
      <c r="F2248" s="54">
        <v>34.24</v>
      </c>
      <c r="G2248" s="54">
        <v>181.58</v>
      </c>
      <c r="H2248" s="31">
        <f t="shared" si="34"/>
        <v>9</v>
      </c>
    </row>
    <row r="2249" spans="2:8" ht="30" hidden="1" x14ac:dyDescent="0.25">
      <c r="B2249" s="51" t="s">
        <v>5111</v>
      </c>
      <c r="C2249" s="52" t="s">
        <v>5112</v>
      </c>
      <c r="D2249" s="53" t="s">
        <v>38</v>
      </c>
      <c r="E2249" s="54">
        <v>156.13</v>
      </c>
      <c r="F2249" s="54">
        <v>45.65</v>
      </c>
      <c r="G2249" s="54">
        <v>201.78</v>
      </c>
      <c r="H2249" s="31">
        <f t="shared" si="34"/>
        <v>9</v>
      </c>
    </row>
    <row r="2250" spans="2:8" ht="30" hidden="1" x14ac:dyDescent="0.25">
      <c r="B2250" s="51" t="s">
        <v>5113</v>
      </c>
      <c r="C2250" s="52" t="s">
        <v>5114</v>
      </c>
      <c r="D2250" s="53" t="s">
        <v>38</v>
      </c>
      <c r="E2250" s="54">
        <v>243.71</v>
      </c>
      <c r="F2250" s="54">
        <v>45.65</v>
      </c>
      <c r="G2250" s="54">
        <v>289.36</v>
      </c>
      <c r="H2250" s="31">
        <f t="shared" ref="H2250:H2313" si="35">LEN(B2250)</f>
        <v>9</v>
      </c>
    </row>
    <row r="2251" spans="2:8" ht="30" hidden="1" x14ac:dyDescent="0.25">
      <c r="B2251" s="51" t="s">
        <v>5115</v>
      </c>
      <c r="C2251" s="52" t="s">
        <v>5116</v>
      </c>
      <c r="D2251" s="53" t="s">
        <v>38</v>
      </c>
      <c r="E2251" s="54">
        <v>57.06</v>
      </c>
      <c r="F2251" s="54">
        <v>22.83</v>
      </c>
      <c r="G2251" s="54">
        <v>79.89</v>
      </c>
      <c r="H2251" s="31">
        <f t="shared" si="35"/>
        <v>9</v>
      </c>
    </row>
    <row r="2252" spans="2:8" ht="30" hidden="1" x14ac:dyDescent="0.25">
      <c r="B2252" s="51" t="s">
        <v>5117</v>
      </c>
      <c r="C2252" s="52" t="s">
        <v>5118</v>
      </c>
      <c r="D2252" s="53" t="s">
        <v>38</v>
      </c>
      <c r="E2252" s="54">
        <v>70.56</v>
      </c>
      <c r="F2252" s="54">
        <v>22.83</v>
      </c>
      <c r="G2252" s="54">
        <v>93.39</v>
      </c>
      <c r="H2252" s="31">
        <f t="shared" si="35"/>
        <v>9</v>
      </c>
    </row>
    <row r="2253" spans="2:8" ht="30" hidden="1" x14ac:dyDescent="0.25">
      <c r="B2253" s="51" t="s">
        <v>5119</v>
      </c>
      <c r="C2253" s="52" t="s">
        <v>5120</v>
      </c>
      <c r="D2253" s="53" t="s">
        <v>38</v>
      </c>
      <c r="E2253" s="54">
        <v>86.27</v>
      </c>
      <c r="F2253" s="54">
        <v>22.83</v>
      </c>
      <c r="G2253" s="54">
        <v>109.1</v>
      </c>
      <c r="H2253" s="31">
        <f t="shared" si="35"/>
        <v>9</v>
      </c>
    </row>
    <row r="2254" spans="2:8" ht="30" hidden="1" x14ac:dyDescent="0.25">
      <c r="B2254" s="51" t="s">
        <v>5121</v>
      </c>
      <c r="C2254" s="52" t="s">
        <v>5122</v>
      </c>
      <c r="D2254" s="53" t="s">
        <v>38</v>
      </c>
      <c r="E2254" s="54">
        <v>98.02</v>
      </c>
      <c r="F2254" s="54">
        <v>22.83</v>
      </c>
      <c r="G2254" s="54">
        <v>120.85</v>
      </c>
      <c r="H2254" s="31">
        <f t="shared" si="35"/>
        <v>9</v>
      </c>
    </row>
    <row r="2255" spans="2:8" hidden="1" x14ac:dyDescent="0.25">
      <c r="B2255" s="51" t="s">
        <v>5123</v>
      </c>
      <c r="C2255" s="52" t="s">
        <v>5124</v>
      </c>
      <c r="D2255" s="53"/>
      <c r="E2255" s="54"/>
      <c r="F2255" s="54"/>
      <c r="G2255" s="54"/>
      <c r="H2255" s="31">
        <f t="shared" si="35"/>
        <v>5</v>
      </c>
    </row>
    <row r="2256" spans="2:8" ht="30" hidden="1" x14ac:dyDescent="0.25">
      <c r="B2256" s="51" t="s">
        <v>5125</v>
      </c>
      <c r="C2256" s="52" t="s">
        <v>5126</v>
      </c>
      <c r="D2256" s="53" t="s">
        <v>38</v>
      </c>
      <c r="E2256" s="54">
        <v>95.8</v>
      </c>
      <c r="F2256" s="54">
        <v>34.24</v>
      </c>
      <c r="G2256" s="54">
        <v>130.04</v>
      </c>
      <c r="H2256" s="31">
        <f t="shared" si="35"/>
        <v>9</v>
      </c>
    </row>
    <row r="2257" spans="2:8" ht="30" hidden="1" x14ac:dyDescent="0.25">
      <c r="B2257" s="51" t="s">
        <v>5127</v>
      </c>
      <c r="C2257" s="52" t="s">
        <v>5128</v>
      </c>
      <c r="D2257" s="53" t="s">
        <v>38</v>
      </c>
      <c r="E2257" s="54">
        <v>114.4</v>
      </c>
      <c r="F2257" s="54">
        <v>34.24</v>
      </c>
      <c r="G2257" s="54">
        <v>148.63999999999999</v>
      </c>
      <c r="H2257" s="31">
        <f t="shared" si="35"/>
        <v>9</v>
      </c>
    </row>
    <row r="2258" spans="2:8" ht="30" hidden="1" x14ac:dyDescent="0.25">
      <c r="B2258" s="51" t="s">
        <v>5129</v>
      </c>
      <c r="C2258" s="52" t="s">
        <v>5130</v>
      </c>
      <c r="D2258" s="53" t="s">
        <v>38</v>
      </c>
      <c r="E2258" s="54">
        <v>130.16</v>
      </c>
      <c r="F2258" s="54">
        <v>34.24</v>
      </c>
      <c r="G2258" s="54">
        <v>164.4</v>
      </c>
      <c r="H2258" s="31">
        <f t="shared" si="35"/>
        <v>9</v>
      </c>
    </row>
    <row r="2259" spans="2:8" ht="30" hidden="1" x14ac:dyDescent="0.25">
      <c r="B2259" s="51" t="s">
        <v>5131</v>
      </c>
      <c r="C2259" s="52" t="s">
        <v>5132</v>
      </c>
      <c r="D2259" s="53" t="s">
        <v>38</v>
      </c>
      <c r="E2259" s="54">
        <v>136.49</v>
      </c>
      <c r="F2259" s="54">
        <v>45.65</v>
      </c>
      <c r="G2259" s="54">
        <v>182.14</v>
      </c>
      <c r="H2259" s="31">
        <f t="shared" si="35"/>
        <v>9</v>
      </c>
    </row>
    <row r="2260" spans="2:8" ht="30" hidden="1" x14ac:dyDescent="0.25">
      <c r="B2260" s="51" t="s">
        <v>5133</v>
      </c>
      <c r="C2260" s="52" t="s">
        <v>5134</v>
      </c>
      <c r="D2260" s="53" t="s">
        <v>38</v>
      </c>
      <c r="E2260" s="54">
        <v>202.62</v>
      </c>
      <c r="F2260" s="54">
        <v>45.65</v>
      </c>
      <c r="G2260" s="54">
        <v>248.27</v>
      </c>
      <c r="H2260" s="31">
        <f t="shared" si="35"/>
        <v>9</v>
      </c>
    </row>
    <row r="2261" spans="2:8" ht="30" hidden="1" x14ac:dyDescent="0.25">
      <c r="B2261" s="51" t="s">
        <v>5135</v>
      </c>
      <c r="C2261" s="52" t="s">
        <v>5136</v>
      </c>
      <c r="D2261" s="53" t="s">
        <v>38</v>
      </c>
      <c r="E2261" s="54">
        <v>25.04</v>
      </c>
      <c r="F2261" s="54">
        <v>2.2799999999999998</v>
      </c>
      <c r="G2261" s="54">
        <v>27.32</v>
      </c>
      <c r="H2261" s="31">
        <f t="shared" si="35"/>
        <v>9</v>
      </c>
    </row>
    <row r="2262" spans="2:8" ht="30" hidden="1" x14ac:dyDescent="0.25">
      <c r="B2262" s="51" t="s">
        <v>5137</v>
      </c>
      <c r="C2262" s="52" t="s">
        <v>5138</v>
      </c>
      <c r="D2262" s="53" t="s">
        <v>38</v>
      </c>
      <c r="E2262" s="54">
        <v>46.09</v>
      </c>
      <c r="F2262" s="54">
        <v>2.2799999999999998</v>
      </c>
      <c r="G2262" s="54">
        <v>48.37</v>
      </c>
      <c r="H2262" s="31">
        <f t="shared" si="35"/>
        <v>9</v>
      </c>
    </row>
    <row r="2263" spans="2:8" ht="30" hidden="1" x14ac:dyDescent="0.25">
      <c r="B2263" s="51" t="s">
        <v>5139</v>
      </c>
      <c r="C2263" s="52" t="s">
        <v>5140</v>
      </c>
      <c r="D2263" s="53" t="s">
        <v>38</v>
      </c>
      <c r="E2263" s="54">
        <v>64.23</v>
      </c>
      <c r="F2263" s="54">
        <v>2.2799999999999998</v>
      </c>
      <c r="G2263" s="54">
        <v>66.510000000000005</v>
      </c>
      <c r="H2263" s="31">
        <f t="shared" si="35"/>
        <v>9</v>
      </c>
    </row>
    <row r="2264" spans="2:8" ht="30" hidden="1" x14ac:dyDescent="0.25">
      <c r="B2264" s="51" t="s">
        <v>5141</v>
      </c>
      <c r="C2264" s="52" t="s">
        <v>5142</v>
      </c>
      <c r="D2264" s="53" t="s">
        <v>38</v>
      </c>
      <c r="E2264" s="54">
        <v>76.650000000000006</v>
      </c>
      <c r="F2264" s="54">
        <v>2.2799999999999998</v>
      </c>
      <c r="G2264" s="54">
        <v>78.930000000000007</v>
      </c>
      <c r="H2264" s="31">
        <f t="shared" si="35"/>
        <v>9</v>
      </c>
    </row>
    <row r="2265" spans="2:8" ht="30" hidden="1" x14ac:dyDescent="0.25">
      <c r="B2265" s="51" t="s">
        <v>5143</v>
      </c>
      <c r="C2265" s="52" t="s">
        <v>5144</v>
      </c>
      <c r="D2265" s="53" t="s">
        <v>38</v>
      </c>
      <c r="E2265" s="54">
        <v>101.43</v>
      </c>
      <c r="F2265" s="54">
        <v>2.2799999999999998</v>
      </c>
      <c r="G2265" s="54">
        <v>103.71</v>
      </c>
      <c r="H2265" s="31">
        <f t="shared" si="35"/>
        <v>9</v>
      </c>
    </row>
    <row r="2266" spans="2:8" ht="30" hidden="1" x14ac:dyDescent="0.25">
      <c r="B2266" s="51" t="s">
        <v>5145</v>
      </c>
      <c r="C2266" s="52" t="s">
        <v>5146</v>
      </c>
      <c r="D2266" s="53" t="s">
        <v>38</v>
      </c>
      <c r="E2266" s="54">
        <v>111.07</v>
      </c>
      <c r="F2266" s="54">
        <v>2.2799999999999998</v>
      </c>
      <c r="G2266" s="54">
        <v>113.35</v>
      </c>
      <c r="H2266" s="31">
        <f t="shared" si="35"/>
        <v>9</v>
      </c>
    </row>
    <row r="2267" spans="2:8" ht="30" hidden="1" x14ac:dyDescent="0.25">
      <c r="B2267" s="51" t="s">
        <v>5147</v>
      </c>
      <c r="C2267" s="52" t="s">
        <v>5148</v>
      </c>
      <c r="D2267" s="53" t="s">
        <v>38</v>
      </c>
      <c r="E2267" s="54">
        <v>147.30000000000001</v>
      </c>
      <c r="F2267" s="54">
        <v>2.2799999999999998</v>
      </c>
      <c r="G2267" s="54">
        <v>149.58000000000001</v>
      </c>
      <c r="H2267" s="31">
        <f t="shared" si="35"/>
        <v>9</v>
      </c>
    </row>
    <row r="2268" spans="2:8" hidden="1" x14ac:dyDescent="0.25">
      <c r="B2268" s="51" t="s">
        <v>5149</v>
      </c>
      <c r="C2268" s="52" t="s">
        <v>5150</v>
      </c>
      <c r="D2268" s="53"/>
      <c r="E2268" s="54"/>
      <c r="F2268" s="54"/>
      <c r="G2268" s="54"/>
      <c r="H2268" s="31">
        <f t="shared" si="35"/>
        <v>5</v>
      </c>
    </row>
    <row r="2269" spans="2:8" hidden="1" x14ac:dyDescent="0.25">
      <c r="B2269" s="51" t="s">
        <v>5151</v>
      </c>
      <c r="C2269" s="52" t="s">
        <v>5152</v>
      </c>
      <c r="D2269" s="53" t="s">
        <v>78</v>
      </c>
      <c r="E2269" s="54">
        <v>7.08</v>
      </c>
      <c r="F2269" s="54">
        <v>11.41</v>
      </c>
      <c r="G2269" s="54">
        <v>18.489999999999998</v>
      </c>
      <c r="H2269" s="31">
        <f t="shared" si="35"/>
        <v>9</v>
      </c>
    </row>
    <row r="2270" spans="2:8" hidden="1" x14ac:dyDescent="0.25">
      <c r="B2270" s="51" t="s">
        <v>5153</v>
      </c>
      <c r="C2270" s="52" t="s">
        <v>5154</v>
      </c>
      <c r="D2270" s="53" t="s">
        <v>78</v>
      </c>
      <c r="E2270" s="54">
        <v>10.67</v>
      </c>
      <c r="F2270" s="54">
        <v>11.41</v>
      </c>
      <c r="G2270" s="54">
        <v>22.08</v>
      </c>
      <c r="H2270" s="31">
        <f t="shared" si="35"/>
        <v>9</v>
      </c>
    </row>
    <row r="2271" spans="2:8" hidden="1" x14ac:dyDescent="0.25">
      <c r="B2271" s="51" t="s">
        <v>5155</v>
      </c>
      <c r="C2271" s="52" t="s">
        <v>5156</v>
      </c>
      <c r="D2271" s="53" t="s">
        <v>78</v>
      </c>
      <c r="E2271" s="54">
        <v>13.72</v>
      </c>
      <c r="F2271" s="54">
        <v>11.41</v>
      </c>
      <c r="G2271" s="54">
        <v>25.13</v>
      </c>
      <c r="H2271" s="31">
        <f t="shared" si="35"/>
        <v>9</v>
      </c>
    </row>
    <row r="2272" spans="2:8" hidden="1" x14ac:dyDescent="0.25">
      <c r="B2272" s="51" t="s">
        <v>5157</v>
      </c>
      <c r="C2272" s="52" t="s">
        <v>5158</v>
      </c>
      <c r="D2272" s="53" t="s">
        <v>78</v>
      </c>
      <c r="E2272" s="54">
        <v>16.260000000000002</v>
      </c>
      <c r="F2272" s="54">
        <v>11.41</v>
      </c>
      <c r="G2272" s="54">
        <v>27.67</v>
      </c>
      <c r="H2272" s="31">
        <f t="shared" si="35"/>
        <v>9</v>
      </c>
    </row>
    <row r="2273" spans="2:8" hidden="1" x14ac:dyDescent="0.25">
      <c r="B2273" s="51" t="s">
        <v>5159</v>
      </c>
      <c r="C2273" s="52" t="s">
        <v>5160</v>
      </c>
      <c r="D2273" s="53" t="s">
        <v>78</v>
      </c>
      <c r="E2273" s="54">
        <v>18.84</v>
      </c>
      <c r="F2273" s="54">
        <v>11.41</v>
      </c>
      <c r="G2273" s="54">
        <v>30.25</v>
      </c>
      <c r="H2273" s="31">
        <f t="shared" si="35"/>
        <v>9</v>
      </c>
    </row>
    <row r="2274" spans="2:8" hidden="1" x14ac:dyDescent="0.25">
      <c r="B2274" s="51" t="s">
        <v>5161</v>
      </c>
      <c r="C2274" s="52" t="s">
        <v>5162</v>
      </c>
      <c r="D2274" s="53" t="s">
        <v>78</v>
      </c>
      <c r="E2274" s="54">
        <v>22.4</v>
      </c>
      <c r="F2274" s="54">
        <v>11.41</v>
      </c>
      <c r="G2274" s="54">
        <v>33.81</v>
      </c>
      <c r="H2274" s="31">
        <f t="shared" si="35"/>
        <v>9</v>
      </c>
    </row>
    <row r="2275" spans="2:8" hidden="1" x14ac:dyDescent="0.25">
      <c r="B2275" s="51" t="s">
        <v>5163</v>
      </c>
      <c r="C2275" s="52" t="s">
        <v>5164</v>
      </c>
      <c r="D2275" s="53" t="s">
        <v>78</v>
      </c>
      <c r="E2275" s="54">
        <v>13.67</v>
      </c>
      <c r="F2275" s="54">
        <v>11.41</v>
      </c>
      <c r="G2275" s="54">
        <v>25.08</v>
      </c>
      <c r="H2275" s="31">
        <f t="shared" si="35"/>
        <v>9</v>
      </c>
    </row>
    <row r="2276" spans="2:8" hidden="1" x14ac:dyDescent="0.25">
      <c r="B2276" s="51" t="s">
        <v>5165</v>
      </c>
      <c r="C2276" s="52" t="s">
        <v>5166</v>
      </c>
      <c r="D2276" s="53" t="s">
        <v>78</v>
      </c>
      <c r="E2276" s="54">
        <v>15.49</v>
      </c>
      <c r="F2276" s="54">
        <v>11.41</v>
      </c>
      <c r="G2276" s="54">
        <v>26.9</v>
      </c>
      <c r="H2276" s="31">
        <f t="shared" si="35"/>
        <v>9</v>
      </c>
    </row>
    <row r="2277" spans="2:8" hidden="1" x14ac:dyDescent="0.25">
      <c r="B2277" s="51" t="s">
        <v>5167</v>
      </c>
      <c r="C2277" s="52" t="s">
        <v>5168</v>
      </c>
      <c r="D2277" s="53" t="s">
        <v>78</v>
      </c>
      <c r="E2277" s="54">
        <v>20.43</v>
      </c>
      <c r="F2277" s="54">
        <v>11.41</v>
      </c>
      <c r="G2277" s="54">
        <v>31.84</v>
      </c>
      <c r="H2277" s="31">
        <f t="shared" si="35"/>
        <v>9</v>
      </c>
    </row>
    <row r="2278" spans="2:8" hidden="1" x14ac:dyDescent="0.25">
      <c r="B2278" s="51" t="s">
        <v>5169</v>
      </c>
      <c r="C2278" s="52" t="s">
        <v>5170</v>
      </c>
      <c r="D2278" s="53" t="s">
        <v>78</v>
      </c>
      <c r="E2278" s="54">
        <v>21.87</v>
      </c>
      <c r="F2278" s="54">
        <v>11.41</v>
      </c>
      <c r="G2278" s="54">
        <v>33.28</v>
      </c>
      <c r="H2278" s="31">
        <f t="shared" si="35"/>
        <v>9</v>
      </c>
    </row>
    <row r="2279" spans="2:8" hidden="1" x14ac:dyDescent="0.25">
      <c r="B2279" s="51" t="s">
        <v>5171</v>
      </c>
      <c r="C2279" s="52" t="s">
        <v>5172</v>
      </c>
      <c r="D2279" s="53" t="s">
        <v>78</v>
      </c>
      <c r="E2279" s="54">
        <v>25.48</v>
      </c>
      <c r="F2279" s="54">
        <v>11.41</v>
      </c>
      <c r="G2279" s="54">
        <v>36.89</v>
      </c>
      <c r="H2279" s="31">
        <f t="shared" si="35"/>
        <v>9</v>
      </c>
    </row>
    <row r="2280" spans="2:8" hidden="1" x14ac:dyDescent="0.25">
      <c r="B2280" s="51" t="s">
        <v>5173</v>
      </c>
      <c r="C2280" s="52" t="s">
        <v>5174</v>
      </c>
      <c r="D2280" s="53" t="s">
        <v>78</v>
      </c>
      <c r="E2280" s="54">
        <v>27.52</v>
      </c>
      <c r="F2280" s="54">
        <v>11.41</v>
      </c>
      <c r="G2280" s="54">
        <v>38.93</v>
      </c>
      <c r="H2280" s="31">
        <f t="shared" si="35"/>
        <v>9</v>
      </c>
    </row>
    <row r="2281" spans="2:8" hidden="1" x14ac:dyDescent="0.25">
      <c r="B2281" s="51" t="s">
        <v>5175</v>
      </c>
      <c r="C2281" s="52" t="s">
        <v>5176</v>
      </c>
      <c r="D2281" s="53" t="s">
        <v>78</v>
      </c>
      <c r="E2281" s="54">
        <v>14.9</v>
      </c>
      <c r="F2281" s="54">
        <v>11.41</v>
      </c>
      <c r="G2281" s="54">
        <v>26.31</v>
      </c>
      <c r="H2281" s="31">
        <f t="shared" si="35"/>
        <v>9</v>
      </c>
    </row>
    <row r="2282" spans="2:8" hidden="1" x14ac:dyDescent="0.25">
      <c r="B2282" s="51" t="s">
        <v>5177</v>
      </c>
      <c r="C2282" s="52" t="s">
        <v>5178</v>
      </c>
      <c r="D2282" s="53" t="s">
        <v>78</v>
      </c>
      <c r="E2282" s="54">
        <v>15.71</v>
      </c>
      <c r="F2282" s="54">
        <v>11.41</v>
      </c>
      <c r="G2282" s="54">
        <v>27.12</v>
      </c>
      <c r="H2282" s="31">
        <f t="shared" si="35"/>
        <v>9</v>
      </c>
    </row>
    <row r="2283" spans="2:8" hidden="1" x14ac:dyDescent="0.25">
      <c r="B2283" s="51" t="s">
        <v>5179</v>
      </c>
      <c r="C2283" s="52" t="s">
        <v>5180</v>
      </c>
      <c r="D2283" s="53" t="s">
        <v>78</v>
      </c>
      <c r="E2283" s="54">
        <v>21.83</v>
      </c>
      <c r="F2283" s="54">
        <v>11.41</v>
      </c>
      <c r="G2283" s="54">
        <v>33.24</v>
      </c>
      <c r="H2283" s="31">
        <f t="shared" si="35"/>
        <v>9</v>
      </c>
    </row>
    <row r="2284" spans="2:8" hidden="1" x14ac:dyDescent="0.25">
      <c r="B2284" s="51" t="s">
        <v>5181</v>
      </c>
      <c r="C2284" s="52" t="s">
        <v>5182</v>
      </c>
      <c r="D2284" s="53" t="s">
        <v>78</v>
      </c>
      <c r="E2284" s="54">
        <v>25.08</v>
      </c>
      <c r="F2284" s="54">
        <v>11.41</v>
      </c>
      <c r="G2284" s="54">
        <v>36.49</v>
      </c>
      <c r="H2284" s="31">
        <f t="shared" si="35"/>
        <v>9</v>
      </c>
    </row>
    <row r="2285" spans="2:8" hidden="1" x14ac:dyDescent="0.25">
      <c r="B2285" s="51" t="s">
        <v>5183</v>
      </c>
      <c r="C2285" s="52" t="s">
        <v>5184</v>
      </c>
      <c r="D2285" s="53" t="s">
        <v>78</v>
      </c>
      <c r="E2285" s="54">
        <v>28.1</v>
      </c>
      <c r="F2285" s="54">
        <v>15.98</v>
      </c>
      <c r="G2285" s="54">
        <v>44.08</v>
      </c>
      <c r="H2285" s="31">
        <f t="shared" si="35"/>
        <v>9</v>
      </c>
    </row>
    <row r="2286" spans="2:8" hidden="1" x14ac:dyDescent="0.25">
      <c r="B2286" s="51" t="s">
        <v>5185</v>
      </c>
      <c r="C2286" s="52" t="s">
        <v>5186</v>
      </c>
      <c r="D2286" s="53" t="s">
        <v>78</v>
      </c>
      <c r="E2286" s="54">
        <v>28.08</v>
      </c>
      <c r="F2286" s="54">
        <v>15.98</v>
      </c>
      <c r="G2286" s="54">
        <v>44.06</v>
      </c>
      <c r="H2286" s="31">
        <f t="shared" si="35"/>
        <v>9</v>
      </c>
    </row>
    <row r="2287" spans="2:8" hidden="1" x14ac:dyDescent="0.25">
      <c r="B2287" s="51" t="s">
        <v>5187</v>
      </c>
      <c r="C2287" s="52" t="s">
        <v>5188</v>
      </c>
      <c r="D2287" s="53" t="s">
        <v>78</v>
      </c>
      <c r="E2287" s="54">
        <v>46.91</v>
      </c>
      <c r="F2287" s="54">
        <v>15.98</v>
      </c>
      <c r="G2287" s="54">
        <v>62.89</v>
      </c>
      <c r="H2287" s="31">
        <f t="shared" si="35"/>
        <v>9</v>
      </c>
    </row>
    <row r="2288" spans="2:8" hidden="1" x14ac:dyDescent="0.25">
      <c r="B2288" s="51" t="s">
        <v>5189</v>
      </c>
      <c r="C2288" s="52" t="s">
        <v>5190</v>
      </c>
      <c r="D2288" s="53"/>
      <c r="E2288" s="54"/>
      <c r="F2288" s="54"/>
      <c r="G2288" s="54"/>
      <c r="H2288" s="31">
        <f t="shared" si="35"/>
        <v>2</v>
      </c>
    </row>
    <row r="2289" spans="2:8" hidden="1" x14ac:dyDescent="0.25">
      <c r="B2289" s="51" t="s">
        <v>5191</v>
      </c>
      <c r="C2289" s="52" t="s">
        <v>5192</v>
      </c>
      <c r="D2289" s="53"/>
      <c r="E2289" s="54"/>
      <c r="F2289" s="54"/>
      <c r="G2289" s="54"/>
      <c r="H2289" s="31">
        <f t="shared" si="35"/>
        <v>5</v>
      </c>
    </row>
    <row r="2290" spans="2:8" ht="30" hidden="1" x14ac:dyDescent="0.25">
      <c r="B2290" s="51" t="s">
        <v>5193</v>
      </c>
      <c r="C2290" s="52" t="s">
        <v>5194</v>
      </c>
      <c r="D2290" s="53" t="s">
        <v>38</v>
      </c>
      <c r="E2290" s="54">
        <v>1.59</v>
      </c>
      <c r="F2290" s="54">
        <v>1.82</v>
      </c>
      <c r="G2290" s="54">
        <v>3.41</v>
      </c>
      <c r="H2290" s="31">
        <f t="shared" si="35"/>
        <v>9</v>
      </c>
    </row>
    <row r="2291" spans="2:8" ht="30" hidden="1" x14ac:dyDescent="0.25">
      <c r="B2291" s="51" t="s">
        <v>5195</v>
      </c>
      <c r="C2291" s="52" t="s">
        <v>5196</v>
      </c>
      <c r="D2291" s="53" t="s">
        <v>38</v>
      </c>
      <c r="E2291" s="54">
        <v>2.41</v>
      </c>
      <c r="F2291" s="54">
        <v>1.82</v>
      </c>
      <c r="G2291" s="54">
        <v>4.2300000000000004</v>
      </c>
      <c r="H2291" s="31">
        <f t="shared" si="35"/>
        <v>9</v>
      </c>
    </row>
    <row r="2292" spans="2:8" ht="30" hidden="1" x14ac:dyDescent="0.25">
      <c r="B2292" s="51" t="s">
        <v>5197</v>
      </c>
      <c r="C2292" s="52" t="s">
        <v>5198</v>
      </c>
      <c r="D2292" s="53" t="s">
        <v>38</v>
      </c>
      <c r="E2292" s="54">
        <v>3.93</v>
      </c>
      <c r="F2292" s="54">
        <v>2.73</v>
      </c>
      <c r="G2292" s="54">
        <v>6.66</v>
      </c>
      <c r="H2292" s="31">
        <f t="shared" si="35"/>
        <v>9</v>
      </c>
    </row>
    <row r="2293" spans="2:8" ht="30" hidden="1" x14ac:dyDescent="0.25">
      <c r="B2293" s="51" t="s">
        <v>5199</v>
      </c>
      <c r="C2293" s="52" t="s">
        <v>5200</v>
      </c>
      <c r="D2293" s="53" t="s">
        <v>38</v>
      </c>
      <c r="E2293" s="54">
        <v>5.81</v>
      </c>
      <c r="F2293" s="54">
        <v>3.2</v>
      </c>
      <c r="G2293" s="54">
        <v>9.01</v>
      </c>
      <c r="H2293" s="31">
        <f t="shared" si="35"/>
        <v>9</v>
      </c>
    </row>
    <row r="2294" spans="2:8" ht="30" hidden="1" x14ac:dyDescent="0.25">
      <c r="B2294" s="51" t="s">
        <v>5201</v>
      </c>
      <c r="C2294" s="52" t="s">
        <v>5202</v>
      </c>
      <c r="D2294" s="53" t="s">
        <v>38</v>
      </c>
      <c r="E2294" s="54">
        <v>9.4600000000000009</v>
      </c>
      <c r="F2294" s="54">
        <v>3.66</v>
      </c>
      <c r="G2294" s="54">
        <v>13.12</v>
      </c>
      <c r="H2294" s="31">
        <f t="shared" si="35"/>
        <v>9</v>
      </c>
    </row>
    <row r="2295" spans="2:8" hidden="1" x14ac:dyDescent="0.25">
      <c r="B2295" s="51" t="s">
        <v>5203</v>
      </c>
      <c r="C2295" s="52" t="s">
        <v>5204</v>
      </c>
      <c r="D2295" s="53"/>
      <c r="E2295" s="54"/>
      <c r="F2295" s="54"/>
      <c r="G2295" s="54"/>
      <c r="H2295" s="31">
        <f t="shared" si="35"/>
        <v>5</v>
      </c>
    </row>
    <row r="2296" spans="2:8" ht="30" hidden="1" x14ac:dyDescent="0.25">
      <c r="B2296" s="51" t="s">
        <v>5205</v>
      </c>
      <c r="C2296" s="52" t="s">
        <v>5206</v>
      </c>
      <c r="D2296" s="53" t="s">
        <v>38</v>
      </c>
      <c r="E2296" s="54">
        <v>1.1399999999999999</v>
      </c>
      <c r="F2296" s="54">
        <v>1.82</v>
      </c>
      <c r="G2296" s="54">
        <v>2.96</v>
      </c>
      <c r="H2296" s="31">
        <f t="shared" si="35"/>
        <v>9</v>
      </c>
    </row>
    <row r="2297" spans="2:8" ht="30" hidden="1" x14ac:dyDescent="0.25">
      <c r="B2297" s="51" t="s">
        <v>560</v>
      </c>
      <c r="C2297" s="52" t="s">
        <v>5207</v>
      </c>
      <c r="D2297" s="53" t="s">
        <v>38</v>
      </c>
      <c r="E2297" s="54">
        <v>1.99</v>
      </c>
      <c r="F2297" s="54">
        <v>2.2799999999999998</v>
      </c>
      <c r="G2297" s="54">
        <v>4.2699999999999996</v>
      </c>
      <c r="H2297" s="31">
        <f t="shared" si="35"/>
        <v>9</v>
      </c>
    </row>
    <row r="2298" spans="2:8" ht="30" hidden="1" x14ac:dyDescent="0.25">
      <c r="B2298" s="51" t="s">
        <v>562</v>
      </c>
      <c r="C2298" s="52" t="s">
        <v>5208</v>
      </c>
      <c r="D2298" s="53" t="s">
        <v>38</v>
      </c>
      <c r="E2298" s="54">
        <v>2.71</v>
      </c>
      <c r="F2298" s="54">
        <v>2.73</v>
      </c>
      <c r="G2298" s="54">
        <v>5.44</v>
      </c>
      <c r="H2298" s="31">
        <f t="shared" si="35"/>
        <v>9</v>
      </c>
    </row>
    <row r="2299" spans="2:8" ht="30" hidden="1" x14ac:dyDescent="0.25">
      <c r="B2299" s="51" t="s">
        <v>564</v>
      </c>
      <c r="C2299" s="52" t="s">
        <v>5209</v>
      </c>
      <c r="D2299" s="53" t="s">
        <v>38</v>
      </c>
      <c r="E2299" s="54">
        <v>4.0199999999999996</v>
      </c>
      <c r="F2299" s="54">
        <v>3.2</v>
      </c>
      <c r="G2299" s="54">
        <v>7.22</v>
      </c>
      <c r="H2299" s="31">
        <f t="shared" si="35"/>
        <v>9</v>
      </c>
    </row>
    <row r="2300" spans="2:8" ht="30" hidden="1" x14ac:dyDescent="0.25">
      <c r="B2300" s="51" t="s">
        <v>566</v>
      </c>
      <c r="C2300" s="52" t="s">
        <v>5210</v>
      </c>
      <c r="D2300" s="53" t="s">
        <v>38</v>
      </c>
      <c r="E2300" s="54">
        <v>7.57</v>
      </c>
      <c r="F2300" s="54">
        <v>3.66</v>
      </c>
      <c r="G2300" s="54">
        <v>11.23</v>
      </c>
      <c r="H2300" s="31">
        <f t="shared" si="35"/>
        <v>9</v>
      </c>
    </row>
    <row r="2301" spans="2:8" hidden="1" x14ac:dyDescent="0.25">
      <c r="B2301" s="51" t="s">
        <v>5211</v>
      </c>
      <c r="C2301" s="52" t="s">
        <v>5212</v>
      </c>
      <c r="D2301" s="53"/>
      <c r="E2301" s="54"/>
      <c r="F2301" s="54"/>
      <c r="G2301" s="54"/>
      <c r="H2301" s="31">
        <f t="shared" si="35"/>
        <v>5</v>
      </c>
    </row>
    <row r="2302" spans="2:8" hidden="1" x14ac:dyDescent="0.25">
      <c r="B2302" s="51" t="s">
        <v>5213</v>
      </c>
      <c r="C2302" s="52" t="s">
        <v>5214</v>
      </c>
      <c r="D2302" s="53" t="s">
        <v>38</v>
      </c>
      <c r="E2302" s="54">
        <v>10.48</v>
      </c>
      <c r="F2302" s="54">
        <v>2.2799999999999998</v>
      </c>
      <c r="G2302" s="54">
        <v>12.76</v>
      </c>
      <c r="H2302" s="31">
        <f t="shared" si="35"/>
        <v>9</v>
      </c>
    </row>
    <row r="2303" spans="2:8" hidden="1" x14ac:dyDescent="0.25">
      <c r="B2303" s="51" t="s">
        <v>5215</v>
      </c>
      <c r="C2303" s="52" t="s">
        <v>5216</v>
      </c>
      <c r="D2303" s="53" t="s">
        <v>38</v>
      </c>
      <c r="E2303" s="54">
        <v>15.33</v>
      </c>
      <c r="F2303" s="54">
        <v>2.2799999999999998</v>
      </c>
      <c r="G2303" s="54">
        <v>17.61</v>
      </c>
      <c r="H2303" s="31">
        <f t="shared" si="35"/>
        <v>9</v>
      </c>
    </row>
    <row r="2304" spans="2:8" hidden="1" x14ac:dyDescent="0.25">
      <c r="B2304" s="51" t="s">
        <v>5217</v>
      </c>
      <c r="C2304" s="52" t="s">
        <v>5218</v>
      </c>
      <c r="D2304" s="53" t="s">
        <v>38</v>
      </c>
      <c r="E2304" s="54">
        <v>23.84</v>
      </c>
      <c r="F2304" s="54">
        <v>4.57</v>
      </c>
      <c r="G2304" s="54">
        <v>28.41</v>
      </c>
      <c r="H2304" s="31">
        <f t="shared" si="35"/>
        <v>9</v>
      </c>
    </row>
    <row r="2305" spans="2:8" hidden="1" x14ac:dyDescent="0.25">
      <c r="B2305" s="51" t="s">
        <v>5219</v>
      </c>
      <c r="C2305" s="52" t="s">
        <v>5220</v>
      </c>
      <c r="D2305" s="53" t="s">
        <v>38</v>
      </c>
      <c r="E2305" s="54">
        <v>34.08</v>
      </c>
      <c r="F2305" s="54">
        <v>6.85</v>
      </c>
      <c r="G2305" s="54">
        <v>40.93</v>
      </c>
      <c r="H2305" s="31">
        <f t="shared" si="35"/>
        <v>9</v>
      </c>
    </row>
    <row r="2306" spans="2:8" hidden="1" x14ac:dyDescent="0.25">
      <c r="B2306" s="51" t="s">
        <v>5221</v>
      </c>
      <c r="C2306" s="52" t="s">
        <v>5222</v>
      </c>
      <c r="D2306" s="53" t="s">
        <v>38</v>
      </c>
      <c r="E2306" s="54">
        <v>46.29</v>
      </c>
      <c r="F2306" s="54">
        <v>9.1300000000000008</v>
      </c>
      <c r="G2306" s="54">
        <v>55.42</v>
      </c>
      <c r="H2306" s="31">
        <f t="shared" si="35"/>
        <v>9</v>
      </c>
    </row>
    <row r="2307" spans="2:8" hidden="1" x14ac:dyDescent="0.25">
      <c r="B2307" s="51" t="s">
        <v>5223</v>
      </c>
      <c r="C2307" s="52" t="s">
        <v>5224</v>
      </c>
      <c r="D2307" s="53" t="s">
        <v>38</v>
      </c>
      <c r="E2307" s="54">
        <v>64.58</v>
      </c>
      <c r="F2307" s="54">
        <v>11.41</v>
      </c>
      <c r="G2307" s="54">
        <v>75.989999999999995</v>
      </c>
      <c r="H2307" s="31">
        <f t="shared" si="35"/>
        <v>9</v>
      </c>
    </row>
    <row r="2308" spans="2:8" hidden="1" x14ac:dyDescent="0.25">
      <c r="B2308" s="51" t="s">
        <v>5225</v>
      </c>
      <c r="C2308" s="52" t="s">
        <v>5226</v>
      </c>
      <c r="D2308" s="53" t="s">
        <v>38</v>
      </c>
      <c r="E2308" s="54">
        <v>93.43</v>
      </c>
      <c r="F2308" s="54">
        <v>13.69</v>
      </c>
      <c r="G2308" s="54">
        <v>107.12</v>
      </c>
      <c r="H2308" s="31">
        <f t="shared" si="35"/>
        <v>9</v>
      </c>
    </row>
    <row r="2309" spans="2:8" hidden="1" x14ac:dyDescent="0.25">
      <c r="B2309" s="51" t="s">
        <v>5227</v>
      </c>
      <c r="C2309" s="52" t="s">
        <v>5228</v>
      </c>
      <c r="D2309" s="53" t="s">
        <v>38</v>
      </c>
      <c r="E2309" s="54">
        <v>200.91</v>
      </c>
      <c r="F2309" s="54">
        <v>20.55</v>
      </c>
      <c r="G2309" s="54">
        <v>221.46</v>
      </c>
      <c r="H2309" s="31">
        <f t="shared" si="35"/>
        <v>9</v>
      </c>
    </row>
    <row r="2310" spans="2:8" ht="30" hidden="1" x14ac:dyDescent="0.25">
      <c r="B2310" s="51" t="s">
        <v>5229</v>
      </c>
      <c r="C2310" s="52" t="s">
        <v>5230</v>
      </c>
      <c r="D2310" s="53"/>
      <c r="E2310" s="54"/>
      <c r="F2310" s="54"/>
      <c r="G2310" s="54"/>
      <c r="H2310" s="31">
        <f t="shared" si="35"/>
        <v>5</v>
      </c>
    </row>
    <row r="2311" spans="2:8" ht="30" hidden="1" x14ac:dyDescent="0.25">
      <c r="B2311" s="51" t="s">
        <v>5231</v>
      </c>
      <c r="C2311" s="52" t="s">
        <v>5232</v>
      </c>
      <c r="D2311" s="53" t="s">
        <v>38</v>
      </c>
      <c r="E2311" s="54">
        <v>204.2</v>
      </c>
      <c r="F2311" s="54">
        <v>41.4</v>
      </c>
      <c r="G2311" s="54">
        <v>245.6</v>
      </c>
      <c r="H2311" s="31">
        <f t="shared" si="35"/>
        <v>9</v>
      </c>
    </row>
    <row r="2312" spans="2:8" ht="30" hidden="1" x14ac:dyDescent="0.25">
      <c r="B2312" s="51" t="s">
        <v>5233</v>
      </c>
      <c r="C2312" s="52" t="s">
        <v>5234</v>
      </c>
      <c r="D2312" s="53"/>
      <c r="E2312" s="54"/>
      <c r="F2312" s="54"/>
      <c r="G2312" s="54"/>
      <c r="H2312" s="31">
        <f t="shared" si="35"/>
        <v>5</v>
      </c>
    </row>
    <row r="2313" spans="2:8" ht="30" hidden="1" x14ac:dyDescent="0.25">
      <c r="B2313" s="51" t="s">
        <v>5235</v>
      </c>
      <c r="C2313" s="52" t="s">
        <v>5236</v>
      </c>
      <c r="D2313" s="53" t="s">
        <v>38</v>
      </c>
      <c r="E2313" s="54">
        <v>54.18</v>
      </c>
      <c r="F2313" s="54">
        <v>24.83</v>
      </c>
      <c r="G2313" s="54">
        <v>79.010000000000005</v>
      </c>
      <c r="H2313" s="31">
        <f t="shared" si="35"/>
        <v>9</v>
      </c>
    </row>
    <row r="2314" spans="2:8" ht="30" hidden="1" x14ac:dyDescent="0.25">
      <c r="B2314" s="51" t="s">
        <v>5237</v>
      </c>
      <c r="C2314" s="52" t="s">
        <v>5238</v>
      </c>
      <c r="D2314" s="53" t="s">
        <v>38</v>
      </c>
      <c r="E2314" s="54">
        <v>70.89</v>
      </c>
      <c r="F2314" s="54">
        <v>29.91</v>
      </c>
      <c r="G2314" s="54">
        <v>100.8</v>
      </c>
      <c r="H2314" s="31">
        <f t="shared" ref="H2314:H2377" si="36">LEN(B2314)</f>
        <v>9</v>
      </c>
    </row>
    <row r="2315" spans="2:8" ht="30" hidden="1" x14ac:dyDescent="0.25">
      <c r="B2315" s="51" t="s">
        <v>5239</v>
      </c>
      <c r="C2315" s="52" t="s">
        <v>5240</v>
      </c>
      <c r="D2315" s="53" t="s">
        <v>38</v>
      </c>
      <c r="E2315" s="54">
        <v>80.11</v>
      </c>
      <c r="F2315" s="54">
        <v>41.4</v>
      </c>
      <c r="G2315" s="54">
        <v>121.51</v>
      </c>
      <c r="H2315" s="31">
        <f t="shared" si="36"/>
        <v>9</v>
      </c>
    </row>
    <row r="2316" spans="2:8" ht="30" hidden="1" x14ac:dyDescent="0.25">
      <c r="B2316" s="51" t="s">
        <v>5241</v>
      </c>
      <c r="C2316" s="52" t="s">
        <v>5242</v>
      </c>
      <c r="D2316" s="53" t="s">
        <v>38</v>
      </c>
      <c r="E2316" s="54">
        <v>156.37</v>
      </c>
      <c r="F2316" s="54">
        <v>49.68</v>
      </c>
      <c r="G2316" s="54">
        <v>206.05</v>
      </c>
      <c r="H2316" s="31">
        <f t="shared" si="36"/>
        <v>9</v>
      </c>
    </row>
    <row r="2317" spans="2:8" hidden="1" x14ac:dyDescent="0.25">
      <c r="B2317" s="51" t="s">
        <v>5243</v>
      </c>
      <c r="C2317" s="52" t="s">
        <v>5244</v>
      </c>
      <c r="D2317" s="53"/>
      <c r="E2317" s="54"/>
      <c r="F2317" s="54"/>
      <c r="G2317" s="54"/>
      <c r="H2317" s="31">
        <f t="shared" si="36"/>
        <v>5</v>
      </c>
    </row>
    <row r="2318" spans="2:8" hidden="1" x14ac:dyDescent="0.25">
      <c r="B2318" s="51" t="s">
        <v>5245</v>
      </c>
      <c r="C2318" s="52" t="s">
        <v>5246</v>
      </c>
      <c r="D2318" s="53" t="s">
        <v>78</v>
      </c>
      <c r="E2318" s="54">
        <v>10.7</v>
      </c>
      <c r="F2318" s="54">
        <v>4.57</v>
      </c>
      <c r="G2318" s="54">
        <v>15.27</v>
      </c>
      <c r="H2318" s="31">
        <f t="shared" si="36"/>
        <v>9</v>
      </c>
    </row>
    <row r="2319" spans="2:8" hidden="1" x14ac:dyDescent="0.25">
      <c r="B2319" s="51" t="s">
        <v>5247</v>
      </c>
      <c r="C2319" s="52" t="s">
        <v>5248</v>
      </c>
      <c r="D2319" s="53" t="s">
        <v>78</v>
      </c>
      <c r="E2319" s="54">
        <v>6.68</v>
      </c>
      <c r="F2319" s="54">
        <v>4.57</v>
      </c>
      <c r="G2319" s="54">
        <v>11.25</v>
      </c>
      <c r="H2319" s="31">
        <f t="shared" si="36"/>
        <v>9</v>
      </c>
    </row>
    <row r="2320" spans="2:8" hidden="1" x14ac:dyDescent="0.25">
      <c r="B2320" s="51" t="s">
        <v>5249</v>
      </c>
      <c r="C2320" s="52" t="s">
        <v>5250</v>
      </c>
      <c r="D2320" s="53" t="s">
        <v>78</v>
      </c>
      <c r="E2320" s="54">
        <v>9.15</v>
      </c>
      <c r="F2320" s="54">
        <v>4.57</v>
      </c>
      <c r="G2320" s="54">
        <v>13.72</v>
      </c>
      <c r="H2320" s="31">
        <f t="shared" si="36"/>
        <v>9</v>
      </c>
    </row>
    <row r="2321" spans="2:8" hidden="1" x14ac:dyDescent="0.25">
      <c r="B2321" s="51" t="s">
        <v>5251</v>
      </c>
      <c r="C2321" s="52" t="s">
        <v>5252</v>
      </c>
      <c r="D2321" s="53" t="s">
        <v>78</v>
      </c>
      <c r="E2321" s="54">
        <v>11.22</v>
      </c>
      <c r="F2321" s="54">
        <v>4.57</v>
      </c>
      <c r="G2321" s="54">
        <v>15.79</v>
      </c>
      <c r="H2321" s="31">
        <f t="shared" si="36"/>
        <v>9</v>
      </c>
    </row>
    <row r="2322" spans="2:8" hidden="1" x14ac:dyDescent="0.25">
      <c r="B2322" s="51" t="s">
        <v>5253</v>
      </c>
      <c r="C2322" s="52" t="s">
        <v>5254</v>
      </c>
      <c r="D2322" s="53" t="s">
        <v>78</v>
      </c>
      <c r="E2322" s="54">
        <v>12.93</v>
      </c>
      <c r="F2322" s="54">
        <v>4.57</v>
      </c>
      <c r="G2322" s="54">
        <v>17.5</v>
      </c>
      <c r="H2322" s="31">
        <f t="shared" si="36"/>
        <v>9</v>
      </c>
    </row>
    <row r="2323" spans="2:8" hidden="1" x14ac:dyDescent="0.25">
      <c r="B2323" s="51" t="s">
        <v>5255</v>
      </c>
      <c r="C2323" s="52" t="s">
        <v>5256</v>
      </c>
      <c r="D2323" s="53" t="s">
        <v>78</v>
      </c>
      <c r="E2323" s="54">
        <v>13.49</v>
      </c>
      <c r="F2323" s="54">
        <v>4.57</v>
      </c>
      <c r="G2323" s="54">
        <v>18.059999999999999</v>
      </c>
      <c r="H2323" s="31">
        <f t="shared" si="36"/>
        <v>9</v>
      </c>
    </row>
    <row r="2324" spans="2:8" hidden="1" x14ac:dyDescent="0.25">
      <c r="B2324" s="51" t="s">
        <v>5257</v>
      </c>
      <c r="C2324" s="52" t="s">
        <v>5258</v>
      </c>
      <c r="D2324" s="53" t="s">
        <v>78</v>
      </c>
      <c r="E2324" s="54">
        <v>15.88</v>
      </c>
      <c r="F2324" s="54">
        <v>4.57</v>
      </c>
      <c r="G2324" s="54">
        <v>20.45</v>
      </c>
      <c r="H2324" s="31">
        <f t="shared" si="36"/>
        <v>9</v>
      </c>
    </row>
    <row r="2325" spans="2:8" hidden="1" x14ac:dyDescent="0.25">
      <c r="B2325" s="51" t="s">
        <v>5259</v>
      </c>
      <c r="C2325" s="52" t="s">
        <v>5260</v>
      </c>
      <c r="D2325" s="53" t="s">
        <v>78</v>
      </c>
      <c r="E2325" s="54">
        <v>18.3</v>
      </c>
      <c r="F2325" s="54">
        <v>4.57</v>
      </c>
      <c r="G2325" s="54">
        <v>22.87</v>
      </c>
      <c r="H2325" s="31">
        <f t="shared" si="36"/>
        <v>9</v>
      </c>
    </row>
    <row r="2326" spans="2:8" hidden="1" x14ac:dyDescent="0.25">
      <c r="B2326" s="51" t="s">
        <v>5261</v>
      </c>
      <c r="C2326" s="52" t="s">
        <v>5262</v>
      </c>
      <c r="D2326" s="53"/>
      <c r="E2326" s="54"/>
      <c r="F2326" s="54"/>
      <c r="G2326" s="54"/>
      <c r="H2326" s="31">
        <f t="shared" si="36"/>
        <v>5</v>
      </c>
    </row>
    <row r="2327" spans="2:8" hidden="1" x14ac:dyDescent="0.25">
      <c r="B2327" s="51" t="s">
        <v>5263</v>
      </c>
      <c r="C2327" s="52" t="s">
        <v>5264</v>
      </c>
      <c r="D2327" s="53" t="s">
        <v>78</v>
      </c>
      <c r="E2327" s="54">
        <v>1.03</v>
      </c>
      <c r="F2327" s="54">
        <v>3.66</v>
      </c>
      <c r="G2327" s="54">
        <v>4.6900000000000004</v>
      </c>
      <c r="H2327" s="31">
        <f t="shared" si="36"/>
        <v>9</v>
      </c>
    </row>
    <row r="2328" spans="2:8" hidden="1" x14ac:dyDescent="0.25">
      <c r="B2328" s="51" t="s">
        <v>5265</v>
      </c>
      <c r="C2328" s="52" t="s">
        <v>5266</v>
      </c>
      <c r="D2328" s="53" t="s">
        <v>78</v>
      </c>
      <c r="E2328" s="54">
        <v>7.31</v>
      </c>
      <c r="F2328" s="54">
        <v>6.85</v>
      </c>
      <c r="G2328" s="54">
        <v>14.16</v>
      </c>
      <c r="H2328" s="31">
        <f t="shared" si="36"/>
        <v>9</v>
      </c>
    </row>
    <row r="2329" spans="2:8" hidden="1" x14ac:dyDescent="0.25">
      <c r="B2329" s="51" t="s">
        <v>5267</v>
      </c>
      <c r="C2329" s="52" t="s">
        <v>5268</v>
      </c>
      <c r="D2329" s="53" t="s">
        <v>78</v>
      </c>
      <c r="E2329" s="54">
        <v>10.14</v>
      </c>
      <c r="F2329" s="54">
        <v>6.85</v>
      </c>
      <c r="G2329" s="54">
        <v>16.989999999999998</v>
      </c>
      <c r="H2329" s="31">
        <f t="shared" si="36"/>
        <v>9</v>
      </c>
    </row>
    <row r="2330" spans="2:8" hidden="1" x14ac:dyDescent="0.25">
      <c r="B2330" s="51" t="s">
        <v>5269</v>
      </c>
      <c r="C2330" s="52" t="s">
        <v>5270</v>
      </c>
      <c r="D2330" s="53" t="s">
        <v>78</v>
      </c>
      <c r="E2330" s="54">
        <v>9.7200000000000006</v>
      </c>
      <c r="F2330" s="54">
        <v>6.85</v>
      </c>
      <c r="G2330" s="54">
        <v>16.57</v>
      </c>
      <c r="H2330" s="31">
        <f t="shared" si="36"/>
        <v>9</v>
      </c>
    </row>
    <row r="2331" spans="2:8" hidden="1" x14ac:dyDescent="0.25">
      <c r="B2331" s="51" t="s">
        <v>5271</v>
      </c>
      <c r="C2331" s="52" t="s">
        <v>5272</v>
      </c>
      <c r="D2331" s="53" t="s">
        <v>78</v>
      </c>
      <c r="E2331" s="54">
        <v>10.44</v>
      </c>
      <c r="F2331" s="54">
        <v>6.85</v>
      </c>
      <c r="G2331" s="54">
        <v>17.29</v>
      </c>
      <c r="H2331" s="31">
        <f t="shared" si="36"/>
        <v>9</v>
      </c>
    </row>
    <row r="2332" spans="2:8" hidden="1" x14ac:dyDescent="0.25">
      <c r="B2332" s="51" t="s">
        <v>5273</v>
      </c>
      <c r="C2332" s="52" t="s">
        <v>5274</v>
      </c>
      <c r="D2332" s="53" t="s">
        <v>78</v>
      </c>
      <c r="E2332" s="54">
        <v>16.32</v>
      </c>
      <c r="F2332" s="54">
        <v>6.85</v>
      </c>
      <c r="G2332" s="54">
        <v>23.17</v>
      </c>
      <c r="H2332" s="31">
        <f t="shared" si="36"/>
        <v>9</v>
      </c>
    </row>
    <row r="2333" spans="2:8" hidden="1" x14ac:dyDescent="0.25">
      <c r="B2333" s="51" t="s">
        <v>5275</v>
      </c>
      <c r="C2333" s="52" t="s">
        <v>5276</v>
      </c>
      <c r="D2333" s="53" t="s">
        <v>78</v>
      </c>
      <c r="E2333" s="54">
        <v>16.399999999999999</v>
      </c>
      <c r="F2333" s="54">
        <v>6.85</v>
      </c>
      <c r="G2333" s="54">
        <v>23.25</v>
      </c>
      <c r="H2333" s="31">
        <f t="shared" si="36"/>
        <v>9</v>
      </c>
    </row>
    <row r="2334" spans="2:8" hidden="1" x14ac:dyDescent="0.25">
      <c r="B2334" s="51" t="s">
        <v>5277</v>
      </c>
      <c r="C2334" s="52" t="s">
        <v>5278</v>
      </c>
      <c r="D2334" s="53" t="s">
        <v>78</v>
      </c>
      <c r="E2334" s="54">
        <v>23.34</v>
      </c>
      <c r="F2334" s="54">
        <v>6.85</v>
      </c>
      <c r="G2334" s="54">
        <v>30.19</v>
      </c>
      <c r="H2334" s="31">
        <f t="shared" si="36"/>
        <v>9</v>
      </c>
    </row>
    <row r="2335" spans="2:8" hidden="1" x14ac:dyDescent="0.25">
      <c r="B2335" s="51" t="s">
        <v>5279</v>
      </c>
      <c r="C2335" s="52" t="s">
        <v>5280</v>
      </c>
      <c r="D2335" s="53" t="s">
        <v>78</v>
      </c>
      <c r="E2335" s="54">
        <v>33.07</v>
      </c>
      <c r="F2335" s="54">
        <v>9.1300000000000008</v>
      </c>
      <c r="G2335" s="54">
        <v>42.2</v>
      </c>
      <c r="H2335" s="31">
        <f t="shared" si="36"/>
        <v>9</v>
      </c>
    </row>
    <row r="2336" spans="2:8" hidden="1" x14ac:dyDescent="0.25">
      <c r="B2336" s="51" t="s">
        <v>5281</v>
      </c>
      <c r="C2336" s="52" t="s">
        <v>5282</v>
      </c>
      <c r="D2336" s="53" t="s">
        <v>78</v>
      </c>
      <c r="E2336" s="54">
        <v>34.22</v>
      </c>
      <c r="F2336" s="54">
        <v>9.1300000000000008</v>
      </c>
      <c r="G2336" s="54">
        <v>43.35</v>
      </c>
      <c r="H2336" s="31">
        <f t="shared" si="36"/>
        <v>9</v>
      </c>
    </row>
    <row r="2337" spans="2:8" hidden="1" x14ac:dyDescent="0.25">
      <c r="B2337" s="51" t="s">
        <v>5283</v>
      </c>
      <c r="C2337" s="52" t="s">
        <v>5284</v>
      </c>
      <c r="D2337" s="53" t="s">
        <v>78</v>
      </c>
      <c r="E2337" s="54">
        <v>43.47</v>
      </c>
      <c r="F2337" s="54">
        <v>9.1300000000000008</v>
      </c>
      <c r="G2337" s="54">
        <v>52.6</v>
      </c>
      <c r="H2337" s="31">
        <f t="shared" si="36"/>
        <v>9</v>
      </c>
    </row>
    <row r="2338" spans="2:8" hidden="1" x14ac:dyDescent="0.25">
      <c r="B2338" s="51" t="s">
        <v>5285</v>
      </c>
      <c r="C2338" s="52" t="s">
        <v>5286</v>
      </c>
      <c r="D2338" s="53" t="s">
        <v>78</v>
      </c>
      <c r="E2338" s="54">
        <v>47.88</v>
      </c>
      <c r="F2338" s="54">
        <v>9.1300000000000008</v>
      </c>
      <c r="G2338" s="54">
        <v>57.01</v>
      </c>
      <c r="H2338" s="31">
        <f t="shared" si="36"/>
        <v>9</v>
      </c>
    </row>
    <row r="2339" spans="2:8" hidden="1" x14ac:dyDescent="0.25">
      <c r="B2339" s="51" t="s">
        <v>5287</v>
      </c>
      <c r="C2339" s="52" t="s">
        <v>5288</v>
      </c>
      <c r="D2339" s="53"/>
      <c r="E2339" s="54"/>
      <c r="F2339" s="54"/>
      <c r="G2339" s="54"/>
      <c r="H2339" s="31">
        <f t="shared" si="36"/>
        <v>5</v>
      </c>
    </row>
    <row r="2340" spans="2:8" ht="30" hidden="1" x14ac:dyDescent="0.25">
      <c r="B2340" s="51" t="s">
        <v>5289</v>
      </c>
      <c r="C2340" s="52" t="s">
        <v>5290</v>
      </c>
      <c r="D2340" s="53" t="s">
        <v>38</v>
      </c>
      <c r="E2340" s="54">
        <v>6.48</v>
      </c>
      <c r="F2340" s="54">
        <v>6.85</v>
      </c>
      <c r="G2340" s="54">
        <v>13.33</v>
      </c>
      <c r="H2340" s="31">
        <f t="shared" si="36"/>
        <v>9</v>
      </c>
    </row>
    <row r="2341" spans="2:8" ht="30" hidden="1" x14ac:dyDescent="0.25">
      <c r="B2341" s="51" t="s">
        <v>5291</v>
      </c>
      <c r="C2341" s="52" t="s">
        <v>5292</v>
      </c>
      <c r="D2341" s="53" t="s">
        <v>38</v>
      </c>
      <c r="E2341" s="54">
        <v>11.68</v>
      </c>
      <c r="F2341" s="54">
        <v>6.85</v>
      </c>
      <c r="G2341" s="54">
        <v>18.53</v>
      </c>
      <c r="H2341" s="31">
        <f t="shared" si="36"/>
        <v>9</v>
      </c>
    </row>
    <row r="2342" spans="2:8" ht="30" hidden="1" x14ac:dyDescent="0.25">
      <c r="B2342" s="51" t="s">
        <v>5293</v>
      </c>
      <c r="C2342" s="52" t="s">
        <v>5294</v>
      </c>
      <c r="D2342" s="53" t="s">
        <v>38</v>
      </c>
      <c r="E2342" s="54">
        <v>31.5</v>
      </c>
      <c r="F2342" s="54">
        <v>6.85</v>
      </c>
      <c r="G2342" s="54">
        <v>38.35</v>
      </c>
      <c r="H2342" s="31">
        <f t="shared" si="36"/>
        <v>9</v>
      </c>
    </row>
    <row r="2343" spans="2:8" ht="30" hidden="1" x14ac:dyDescent="0.25">
      <c r="B2343" s="51" t="s">
        <v>5295</v>
      </c>
      <c r="C2343" s="52" t="s">
        <v>5296</v>
      </c>
      <c r="D2343" s="53" t="s">
        <v>38</v>
      </c>
      <c r="E2343" s="54">
        <v>0.8</v>
      </c>
      <c r="F2343" s="54">
        <v>3.66</v>
      </c>
      <c r="G2343" s="54">
        <v>4.46</v>
      </c>
      <c r="H2343" s="31">
        <f t="shared" si="36"/>
        <v>9</v>
      </c>
    </row>
    <row r="2344" spans="2:8" hidden="1" x14ac:dyDescent="0.25">
      <c r="B2344" s="51" t="s">
        <v>5297</v>
      </c>
      <c r="C2344" s="52" t="s">
        <v>5298</v>
      </c>
      <c r="D2344" s="53" t="s">
        <v>38</v>
      </c>
      <c r="E2344" s="54">
        <v>1.62</v>
      </c>
      <c r="F2344" s="54">
        <v>13.69</v>
      </c>
      <c r="G2344" s="54">
        <v>15.31</v>
      </c>
      <c r="H2344" s="31">
        <f t="shared" si="36"/>
        <v>9</v>
      </c>
    </row>
    <row r="2345" spans="2:8" ht="30" hidden="1" x14ac:dyDescent="0.25">
      <c r="B2345" s="51" t="s">
        <v>5299</v>
      </c>
      <c r="C2345" s="52" t="s">
        <v>5300</v>
      </c>
      <c r="D2345" s="53" t="s">
        <v>38</v>
      </c>
      <c r="E2345" s="54">
        <v>7.04</v>
      </c>
      <c r="F2345" s="54">
        <v>5.48</v>
      </c>
      <c r="G2345" s="54">
        <v>12.52</v>
      </c>
      <c r="H2345" s="31">
        <f t="shared" si="36"/>
        <v>9</v>
      </c>
    </row>
    <row r="2346" spans="2:8" ht="30" hidden="1" x14ac:dyDescent="0.25">
      <c r="B2346" s="51" t="s">
        <v>5301</v>
      </c>
      <c r="C2346" s="52" t="s">
        <v>5302</v>
      </c>
      <c r="D2346" s="53" t="s">
        <v>38</v>
      </c>
      <c r="E2346" s="54">
        <v>3.84</v>
      </c>
      <c r="F2346" s="54">
        <v>4.57</v>
      </c>
      <c r="G2346" s="54">
        <v>8.41</v>
      </c>
      <c r="H2346" s="31">
        <f t="shared" si="36"/>
        <v>9</v>
      </c>
    </row>
    <row r="2347" spans="2:8" ht="30" hidden="1" x14ac:dyDescent="0.25">
      <c r="B2347" s="51" t="s">
        <v>5303</v>
      </c>
      <c r="C2347" s="52" t="s">
        <v>5304</v>
      </c>
      <c r="D2347" s="53" t="s">
        <v>38</v>
      </c>
      <c r="E2347" s="54">
        <v>14.76</v>
      </c>
      <c r="F2347" s="54">
        <v>5.93</v>
      </c>
      <c r="G2347" s="54">
        <v>20.69</v>
      </c>
      <c r="H2347" s="31">
        <f t="shared" si="36"/>
        <v>9</v>
      </c>
    </row>
    <row r="2348" spans="2:8" ht="30" hidden="1" x14ac:dyDescent="0.25">
      <c r="B2348" s="51" t="s">
        <v>5305</v>
      </c>
      <c r="C2348" s="52" t="s">
        <v>5306</v>
      </c>
      <c r="D2348" s="53" t="s">
        <v>38</v>
      </c>
      <c r="E2348" s="54">
        <v>34.450000000000003</v>
      </c>
      <c r="F2348" s="54">
        <v>7.3</v>
      </c>
      <c r="G2348" s="54">
        <v>41.75</v>
      </c>
      <c r="H2348" s="31">
        <f t="shared" si="36"/>
        <v>9</v>
      </c>
    </row>
    <row r="2349" spans="2:8" ht="30" hidden="1" x14ac:dyDescent="0.25">
      <c r="B2349" s="51" t="s">
        <v>5307</v>
      </c>
      <c r="C2349" s="52" t="s">
        <v>5308</v>
      </c>
      <c r="D2349" s="53" t="s">
        <v>38</v>
      </c>
      <c r="E2349" s="54">
        <v>64.650000000000006</v>
      </c>
      <c r="F2349" s="54">
        <v>9.59</v>
      </c>
      <c r="G2349" s="54">
        <v>74.239999999999995</v>
      </c>
      <c r="H2349" s="31">
        <f t="shared" si="36"/>
        <v>9</v>
      </c>
    </row>
    <row r="2350" spans="2:8" ht="30" hidden="1" x14ac:dyDescent="0.25">
      <c r="B2350" s="51" t="s">
        <v>5309</v>
      </c>
      <c r="C2350" s="52" t="s">
        <v>5310</v>
      </c>
      <c r="D2350" s="53" t="s">
        <v>38</v>
      </c>
      <c r="E2350" s="54">
        <v>11.2</v>
      </c>
      <c r="F2350" s="54">
        <v>5.48</v>
      </c>
      <c r="G2350" s="54">
        <v>16.68</v>
      </c>
      <c r="H2350" s="31">
        <f t="shared" si="36"/>
        <v>9</v>
      </c>
    </row>
    <row r="2351" spans="2:8" ht="30" hidden="1" x14ac:dyDescent="0.25">
      <c r="B2351" s="51" t="s">
        <v>5311</v>
      </c>
      <c r="C2351" s="52" t="s">
        <v>5312</v>
      </c>
      <c r="D2351" s="53" t="s">
        <v>38</v>
      </c>
      <c r="E2351" s="54">
        <v>17.920000000000002</v>
      </c>
      <c r="F2351" s="54">
        <v>5.93</v>
      </c>
      <c r="G2351" s="54">
        <v>23.85</v>
      </c>
      <c r="H2351" s="31">
        <f t="shared" si="36"/>
        <v>9</v>
      </c>
    </row>
    <row r="2352" spans="2:8" ht="30" hidden="1" x14ac:dyDescent="0.25">
      <c r="B2352" s="51" t="s">
        <v>5313</v>
      </c>
      <c r="C2352" s="52" t="s">
        <v>5314</v>
      </c>
      <c r="D2352" s="53" t="s">
        <v>38</v>
      </c>
      <c r="E2352" s="54">
        <v>38.46</v>
      </c>
      <c r="F2352" s="54">
        <v>7.3</v>
      </c>
      <c r="G2352" s="54">
        <v>45.76</v>
      </c>
      <c r="H2352" s="31">
        <f t="shared" si="36"/>
        <v>9</v>
      </c>
    </row>
    <row r="2353" spans="2:8" ht="30" hidden="1" x14ac:dyDescent="0.25">
      <c r="B2353" s="51" t="s">
        <v>5315</v>
      </c>
      <c r="C2353" s="52" t="s">
        <v>5316</v>
      </c>
      <c r="D2353" s="53" t="s">
        <v>38</v>
      </c>
      <c r="E2353" s="54">
        <v>13.04</v>
      </c>
      <c r="F2353" s="54">
        <v>5.48</v>
      </c>
      <c r="G2353" s="54">
        <v>18.52</v>
      </c>
      <c r="H2353" s="31">
        <f t="shared" si="36"/>
        <v>9</v>
      </c>
    </row>
    <row r="2354" spans="2:8" ht="30" hidden="1" x14ac:dyDescent="0.25">
      <c r="B2354" s="51" t="s">
        <v>5317</v>
      </c>
      <c r="C2354" s="52" t="s">
        <v>5318</v>
      </c>
      <c r="D2354" s="53" t="s">
        <v>38</v>
      </c>
      <c r="E2354" s="54">
        <v>19.37</v>
      </c>
      <c r="F2354" s="54">
        <v>5.93</v>
      </c>
      <c r="G2354" s="54">
        <v>25.3</v>
      </c>
      <c r="H2354" s="31">
        <f t="shared" si="36"/>
        <v>9</v>
      </c>
    </row>
    <row r="2355" spans="2:8" ht="30" hidden="1" x14ac:dyDescent="0.25">
      <c r="B2355" s="51" t="s">
        <v>5319</v>
      </c>
      <c r="C2355" s="52" t="s">
        <v>5320</v>
      </c>
      <c r="D2355" s="53" t="s">
        <v>38</v>
      </c>
      <c r="E2355" s="54">
        <v>44.66</v>
      </c>
      <c r="F2355" s="54">
        <v>7.3</v>
      </c>
      <c r="G2355" s="54">
        <v>51.96</v>
      </c>
      <c r="H2355" s="31">
        <f t="shared" si="36"/>
        <v>9</v>
      </c>
    </row>
    <row r="2356" spans="2:8" ht="30" hidden="1" x14ac:dyDescent="0.25">
      <c r="B2356" s="51" t="s">
        <v>5321</v>
      </c>
      <c r="C2356" s="52" t="s">
        <v>5322</v>
      </c>
      <c r="D2356" s="53"/>
      <c r="E2356" s="54"/>
      <c r="F2356" s="54"/>
      <c r="G2356" s="54"/>
      <c r="H2356" s="31">
        <f t="shared" si="36"/>
        <v>5</v>
      </c>
    </row>
    <row r="2357" spans="2:8" ht="30" hidden="1" x14ac:dyDescent="0.25">
      <c r="B2357" s="51" t="s">
        <v>5323</v>
      </c>
      <c r="C2357" s="52" t="s">
        <v>5324</v>
      </c>
      <c r="D2357" s="53" t="s">
        <v>38</v>
      </c>
      <c r="E2357" s="54">
        <v>4.82</v>
      </c>
      <c r="F2357" s="54">
        <v>4.57</v>
      </c>
      <c r="G2357" s="54">
        <v>9.39</v>
      </c>
      <c r="H2357" s="31">
        <f t="shared" si="36"/>
        <v>9</v>
      </c>
    </row>
    <row r="2358" spans="2:8" ht="30" hidden="1" x14ac:dyDescent="0.25">
      <c r="B2358" s="51" t="s">
        <v>5325</v>
      </c>
      <c r="C2358" s="52" t="s">
        <v>5326</v>
      </c>
      <c r="D2358" s="53" t="s">
        <v>38</v>
      </c>
      <c r="E2358" s="54">
        <v>6.72</v>
      </c>
      <c r="F2358" s="54">
        <v>4.57</v>
      </c>
      <c r="G2358" s="54">
        <v>11.29</v>
      </c>
      <c r="H2358" s="31">
        <f t="shared" si="36"/>
        <v>9</v>
      </c>
    </row>
    <row r="2359" spans="2:8" ht="30" hidden="1" x14ac:dyDescent="0.25">
      <c r="B2359" s="51" t="s">
        <v>5327</v>
      </c>
      <c r="C2359" s="52" t="s">
        <v>5328</v>
      </c>
      <c r="D2359" s="53" t="s">
        <v>38</v>
      </c>
      <c r="E2359" s="54">
        <v>7.52</v>
      </c>
      <c r="F2359" s="54">
        <v>4.57</v>
      </c>
      <c r="G2359" s="54">
        <v>12.09</v>
      </c>
      <c r="H2359" s="31">
        <f t="shared" si="36"/>
        <v>9</v>
      </c>
    </row>
    <row r="2360" spans="2:8" hidden="1" x14ac:dyDescent="0.25">
      <c r="B2360" s="51" t="s">
        <v>5329</v>
      </c>
      <c r="C2360" s="52" t="s">
        <v>5330</v>
      </c>
      <c r="D2360" s="53"/>
      <c r="E2360" s="54"/>
      <c r="F2360" s="54"/>
      <c r="G2360" s="54"/>
      <c r="H2360" s="31">
        <f t="shared" si="36"/>
        <v>5</v>
      </c>
    </row>
    <row r="2361" spans="2:8" hidden="1" x14ac:dyDescent="0.25">
      <c r="B2361" s="51" t="s">
        <v>5331</v>
      </c>
      <c r="C2361" s="52" t="s">
        <v>5332</v>
      </c>
      <c r="D2361" s="53" t="s">
        <v>38</v>
      </c>
      <c r="E2361" s="54">
        <v>8.66</v>
      </c>
      <c r="F2361" s="54">
        <v>6.51</v>
      </c>
      <c r="G2361" s="54">
        <v>15.17</v>
      </c>
      <c r="H2361" s="31">
        <f t="shared" si="36"/>
        <v>9</v>
      </c>
    </row>
    <row r="2362" spans="2:8" hidden="1" x14ac:dyDescent="0.25">
      <c r="B2362" s="51" t="s">
        <v>5333</v>
      </c>
      <c r="C2362" s="52" t="s">
        <v>5334</v>
      </c>
      <c r="D2362" s="53" t="s">
        <v>38</v>
      </c>
      <c r="E2362" s="54">
        <v>3.42</v>
      </c>
      <c r="F2362" s="54">
        <v>6.51</v>
      </c>
      <c r="G2362" s="54">
        <v>9.93</v>
      </c>
      <c r="H2362" s="31">
        <f t="shared" si="36"/>
        <v>9</v>
      </c>
    </row>
    <row r="2363" spans="2:8" hidden="1" x14ac:dyDescent="0.25">
      <c r="B2363" s="51" t="s">
        <v>5335</v>
      </c>
      <c r="C2363" s="52" t="s">
        <v>5336</v>
      </c>
      <c r="D2363" s="53"/>
      <c r="E2363" s="54"/>
      <c r="F2363" s="54"/>
      <c r="G2363" s="54"/>
      <c r="H2363" s="31">
        <f t="shared" si="36"/>
        <v>5</v>
      </c>
    </row>
    <row r="2364" spans="2:8" hidden="1" x14ac:dyDescent="0.25">
      <c r="B2364" s="51" t="s">
        <v>5337</v>
      </c>
      <c r="C2364" s="52" t="s">
        <v>5338</v>
      </c>
      <c r="D2364" s="53" t="s">
        <v>38</v>
      </c>
      <c r="E2364" s="54">
        <v>3.82</v>
      </c>
      <c r="F2364" s="54">
        <v>6.51</v>
      </c>
      <c r="G2364" s="54">
        <v>10.33</v>
      </c>
      <c r="H2364" s="31">
        <f t="shared" si="36"/>
        <v>9</v>
      </c>
    </row>
    <row r="2365" spans="2:8" hidden="1" x14ac:dyDescent="0.25">
      <c r="B2365" s="51" t="s">
        <v>5339</v>
      </c>
      <c r="C2365" s="52" t="s">
        <v>5340</v>
      </c>
      <c r="D2365" s="53" t="s">
        <v>38</v>
      </c>
      <c r="E2365" s="54">
        <v>7.66</v>
      </c>
      <c r="F2365" s="54">
        <v>6.51</v>
      </c>
      <c r="G2365" s="54">
        <v>14.17</v>
      </c>
      <c r="H2365" s="31">
        <f t="shared" si="36"/>
        <v>9</v>
      </c>
    </row>
    <row r="2366" spans="2:8" hidden="1" x14ac:dyDescent="0.25">
      <c r="B2366" s="51" t="s">
        <v>5341</v>
      </c>
      <c r="C2366" s="52" t="s">
        <v>5342</v>
      </c>
      <c r="D2366" s="53"/>
      <c r="E2366" s="54"/>
      <c r="F2366" s="54"/>
      <c r="G2366" s="54"/>
      <c r="H2366" s="31">
        <f t="shared" si="36"/>
        <v>5</v>
      </c>
    </row>
    <row r="2367" spans="2:8" hidden="1" x14ac:dyDescent="0.25">
      <c r="B2367" s="51" t="s">
        <v>5343</v>
      </c>
      <c r="C2367" s="52" t="s">
        <v>5344</v>
      </c>
      <c r="D2367" s="53" t="s">
        <v>38</v>
      </c>
      <c r="E2367" s="54">
        <v>1.79</v>
      </c>
      <c r="F2367" s="54">
        <v>5.0199999999999996</v>
      </c>
      <c r="G2367" s="54">
        <v>6.81</v>
      </c>
      <c r="H2367" s="31">
        <f t="shared" si="36"/>
        <v>9</v>
      </c>
    </row>
    <row r="2368" spans="2:8" hidden="1" x14ac:dyDescent="0.25">
      <c r="B2368" s="51" t="s">
        <v>5345</v>
      </c>
      <c r="C2368" s="52" t="s">
        <v>5346</v>
      </c>
      <c r="D2368" s="53" t="s">
        <v>38</v>
      </c>
      <c r="E2368" s="54">
        <v>18.28</v>
      </c>
      <c r="F2368" s="54">
        <v>5.0199999999999996</v>
      </c>
      <c r="G2368" s="54">
        <v>23.3</v>
      </c>
      <c r="H2368" s="31">
        <f t="shared" si="36"/>
        <v>9</v>
      </c>
    </row>
    <row r="2369" spans="2:8" hidden="1" x14ac:dyDescent="0.25">
      <c r="B2369" s="51" t="s">
        <v>5347</v>
      </c>
      <c r="C2369" s="52" t="s">
        <v>5348</v>
      </c>
      <c r="D2369" s="53" t="s">
        <v>38</v>
      </c>
      <c r="E2369" s="54">
        <v>7.62</v>
      </c>
      <c r="F2369" s="54">
        <v>3.88</v>
      </c>
      <c r="G2369" s="54">
        <v>11.5</v>
      </c>
      <c r="H2369" s="31">
        <f t="shared" si="36"/>
        <v>9</v>
      </c>
    </row>
    <row r="2370" spans="2:8" hidden="1" x14ac:dyDescent="0.25">
      <c r="B2370" s="51" t="s">
        <v>5349</v>
      </c>
      <c r="C2370" s="52" t="s">
        <v>5350</v>
      </c>
      <c r="D2370" s="53" t="s">
        <v>38</v>
      </c>
      <c r="E2370" s="54">
        <v>3.09</v>
      </c>
      <c r="F2370" s="54">
        <v>5.0199999999999996</v>
      </c>
      <c r="G2370" s="54">
        <v>8.11</v>
      </c>
      <c r="H2370" s="31">
        <f t="shared" si="36"/>
        <v>9</v>
      </c>
    </row>
    <row r="2371" spans="2:8" hidden="1" x14ac:dyDescent="0.25">
      <c r="B2371" s="51" t="s">
        <v>5351</v>
      </c>
      <c r="C2371" s="52" t="s">
        <v>5352</v>
      </c>
      <c r="D2371" s="53" t="s">
        <v>38</v>
      </c>
      <c r="E2371" s="54">
        <v>4.4800000000000004</v>
      </c>
      <c r="F2371" s="54">
        <v>3.88</v>
      </c>
      <c r="G2371" s="54">
        <v>8.36</v>
      </c>
      <c r="H2371" s="31">
        <f t="shared" si="36"/>
        <v>9</v>
      </c>
    </row>
    <row r="2372" spans="2:8" hidden="1" x14ac:dyDescent="0.25">
      <c r="B2372" s="51" t="s">
        <v>5353</v>
      </c>
      <c r="C2372" s="52" t="s">
        <v>5354</v>
      </c>
      <c r="D2372" s="53" t="s">
        <v>38</v>
      </c>
      <c r="E2372" s="54">
        <v>21.24</v>
      </c>
      <c r="F2372" s="54">
        <v>5.0199999999999996</v>
      </c>
      <c r="G2372" s="54">
        <v>26.26</v>
      </c>
      <c r="H2372" s="31">
        <f t="shared" si="36"/>
        <v>9</v>
      </c>
    </row>
    <row r="2373" spans="2:8" hidden="1" x14ac:dyDescent="0.25">
      <c r="B2373" s="51" t="s">
        <v>5355</v>
      </c>
      <c r="C2373" s="52" t="s">
        <v>5356</v>
      </c>
      <c r="D2373" s="53" t="s">
        <v>38</v>
      </c>
      <c r="E2373" s="54">
        <v>4.67</v>
      </c>
      <c r="F2373" s="54">
        <v>5.0199999999999996</v>
      </c>
      <c r="G2373" s="54">
        <v>9.69</v>
      </c>
      <c r="H2373" s="31">
        <f t="shared" si="36"/>
        <v>9</v>
      </c>
    </row>
    <row r="2374" spans="2:8" hidden="1" x14ac:dyDescent="0.25">
      <c r="B2374" s="51" t="s">
        <v>5357</v>
      </c>
      <c r="C2374" s="52" t="s">
        <v>5358</v>
      </c>
      <c r="D2374" s="53"/>
      <c r="E2374" s="54"/>
      <c r="F2374" s="54"/>
      <c r="G2374" s="54"/>
      <c r="H2374" s="31">
        <f t="shared" si="36"/>
        <v>5</v>
      </c>
    </row>
    <row r="2375" spans="2:8" hidden="1" x14ac:dyDescent="0.25">
      <c r="B2375" s="51" t="s">
        <v>5359</v>
      </c>
      <c r="C2375" s="52" t="s">
        <v>5360</v>
      </c>
      <c r="D2375" s="53" t="s">
        <v>78</v>
      </c>
      <c r="E2375" s="54">
        <v>9.61</v>
      </c>
      <c r="F2375" s="54">
        <v>7.61</v>
      </c>
      <c r="G2375" s="54">
        <v>17.22</v>
      </c>
      <c r="H2375" s="31">
        <f t="shared" si="36"/>
        <v>9</v>
      </c>
    </row>
    <row r="2376" spans="2:8" ht="30" hidden="1" x14ac:dyDescent="0.25">
      <c r="B2376" s="51" t="s">
        <v>5361</v>
      </c>
      <c r="C2376" s="52" t="s">
        <v>5362</v>
      </c>
      <c r="D2376" s="53" t="s">
        <v>38</v>
      </c>
      <c r="E2376" s="54"/>
      <c r="F2376" s="54">
        <v>6.51</v>
      </c>
      <c r="G2376" s="54">
        <v>6.51</v>
      </c>
      <c r="H2376" s="31">
        <f t="shared" si="36"/>
        <v>9</v>
      </c>
    </row>
    <row r="2377" spans="2:8" ht="30" hidden="1" x14ac:dyDescent="0.25">
      <c r="B2377" s="51" t="s">
        <v>5363</v>
      </c>
      <c r="C2377" s="52" t="s">
        <v>5364</v>
      </c>
      <c r="D2377" s="53" t="s">
        <v>38</v>
      </c>
      <c r="E2377" s="54"/>
      <c r="F2377" s="54">
        <v>13.01</v>
      </c>
      <c r="G2377" s="54">
        <v>13.01</v>
      </c>
      <c r="H2377" s="31">
        <f t="shared" si="36"/>
        <v>9</v>
      </c>
    </row>
    <row r="2378" spans="2:8" ht="30" hidden="1" x14ac:dyDescent="0.25">
      <c r="B2378" s="51" t="s">
        <v>5365</v>
      </c>
      <c r="C2378" s="52" t="s">
        <v>5366</v>
      </c>
      <c r="D2378" s="53"/>
      <c r="E2378" s="54"/>
      <c r="F2378" s="54"/>
      <c r="G2378" s="54"/>
      <c r="H2378" s="31">
        <f t="shared" ref="H2378:H2441" si="37">LEN(B2378)</f>
        <v>5</v>
      </c>
    </row>
    <row r="2379" spans="2:8" ht="30" hidden="1" x14ac:dyDescent="0.25">
      <c r="B2379" s="51" t="s">
        <v>5367</v>
      </c>
      <c r="C2379" s="52" t="s">
        <v>5368</v>
      </c>
      <c r="D2379" s="53" t="s">
        <v>38</v>
      </c>
      <c r="E2379" s="54">
        <v>1.62</v>
      </c>
      <c r="F2379" s="54">
        <v>0.91</v>
      </c>
      <c r="G2379" s="54">
        <v>2.5299999999999998</v>
      </c>
      <c r="H2379" s="31">
        <f t="shared" si="37"/>
        <v>9</v>
      </c>
    </row>
    <row r="2380" spans="2:8" ht="30" hidden="1" x14ac:dyDescent="0.25">
      <c r="B2380" s="51" t="s">
        <v>5369</v>
      </c>
      <c r="C2380" s="52" t="s">
        <v>5370</v>
      </c>
      <c r="D2380" s="53" t="s">
        <v>38</v>
      </c>
      <c r="E2380" s="54">
        <v>2.34</v>
      </c>
      <c r="F2380" s="54">
        <v>0.91</v>
      </c>
      <c r="G2380" s="54">
        <v>3.25</v>
      </c>
      <c r="H2380" s="31">
        <f t="shared" si="37"/>
        <v>9</v>
      </c>
    </row>
    <row r="2381" spans="2:8" ht="30" hidden="1" x14ac:dyDescent="0.25">
      <c r="B2381" s="51" t="s">
        <v>5371</v>
      </c>
      <c r="C2381" s="52" t="s">
        <v>5372</v>
      </c>
      <c r="D2381" s="53" t="s">
        <v>38</v>
      </c>
      <c r="E2381" s="54">
        <v>3.74</v>
      </c>
      <c r="F2381" s="54">
        <v>0.91</v>
      </c>
      <c r="G2381" s="54">
        <v>4.6500000000000004</v>
      </c>
      <c r="H2381" s="31">
        <f t="shared" si="37"/>
        <v>9</v>
      </c>
    </row>
    <row r="2382" spans="2:8" ht="30" hidden="1" x14ac:dyDescent="0.25">
      <c r="B2382" s="51" t="s">
        <v>5373</v>
      </c>
      <c r="C2382" s="52" t="s">
        <v>5374</v>
      </c>
      <c r="D2382" s="53" t="s">
        <v>38</v>
      </c>
      <c r="E2382" s="54">
        <v>5.29</v>
      </c>
      <c r="F2382" s="54">
        <v>0.91</v>
      </c>
      <c r="G2382" s="54">
        <v>6.2</v>
      </c>
      <c r="H2382" s="31">
        <f t="shared" si="37"/>
        <v>9</v>
      </c>
    </row>
    <row r="2383" spans="2:8" ht="30" hidden="1" x14ac:dyDescent="0.25">
      <c r="B2383" s="51" t="s">
        <v>5375</v>
      </c>
      <c r="C2383" s="52" t="s">
        <v>5376</v>
      </c>
      <c r="D2383" s="53" t="s">
        <v>38</v>
      </c>
      <c r="E2383" s="54">
        <v>8.4</v>
      </c>
      <c r="F2383" s="54">
        <v>3.66</v>
      </c>
      <c r="G2383" s="54">
        <v>12.06</v>
      </c>
      <c r="H2383" s="31">
        <f t="shared" si="37"/>
        <v>9</v>
      </c>
    </row>
    <row r="2384" spans="2:8" ht="30" hidden="1" x14ac:dyDescent="0.25">
      <c r="B2384" s="51" t="s">
        <v>5377</v>
      </c>
      <c r="C2384" s="52" t="s">
        <v>5378</v>
      </c>
      <c r="D2384" s="53" t="s">
        <v>38</v>
      </c>
      <c r="E2384" s="54">
        <v>12.81</v>
      </c>
      <c r="F2384" s="54">
        <v>4.1100000000000003</v>
      </c>
      <c r="G2384" s="54">
        <v>16.920000000000002</v>
      </c>
      <c r="H2384" s="31">
        <f t="shared" si="37"/>
        <v>9</v>
      </c>
    </row>
    <row r="2385" spans="2:8" ht="30" hidden="1" x14ac:dyDescent="0.25">
      <c r="B2385" s="51" t="s">
        <v>5379</v>
      </c>
      <c r="C2385" s="52" t="s">
        <v>5380</v>
      </c>
      <c r="D2385" s="53" t="s">
        <v>38</v>
      </c>
      <c r="E2385" s="54">
        <v>20.25</v>
      </c>
      <c r="F2385" s="54">
        <v>4.57</v>
      </c>
      <c r="G2385" s="54">
        <v>24.82</v>
      </c>
      <c r="H2385" s="31">
        <f t="shared" si="37"/>
        <v>9</v>
      </c>
    </row>
    <row r="2386" spans="2:8" ht="30" hidden="1" x14ac:dyDescent="0.25">
      <c r="B2386" s="51" t="s">
        <v>5381</v>
      </c>
      <c r="C2386" s="52" t="s">
        <v>5382</v>
      </c>
      <c r="D2386" s="53" t="s">
        <v>38</v>
      </c>
      <c r="E2386" s="54">
        <v>28.1</v>
      </c>
      <c r="F2386" s="54">
        <v>6.85</v>
      </c>
      <c r="G2386" s="54">
        <v>34.950000000000003</v>
      </c>
      <c r="H2386" s="31">
        <f t="shared" si="37"/>
        <v>9</v>
      </c>
    </row>
    <row r="2387" spans="2:8" ht="30" hidden="1" x14ac:dyDescent="0.25">
      <c r="B2387" s="51" t="s">
        <v>5383</v>
      </c>
      <c r="C2387" s="52" t="s">
        <v>5384</v>
      </c>
      <c r="D2387" s="53" t="s">
        <v>38</v>
      </c>
      <c r="E2387" s="54">
        <v>40.1</v>
      </c>
      <c r="F2387" s="54">
        <v>9.1300000000000008</v>
      </c>
      <c r="G2387" s="54">
        <v>49.23</v>
      </c>
      <c r="H2387" s="31">
        <f t="shared" si="37"/>
        <v>9</v>
      </c>
    </row>
    <row r="2388" spans="2:8" ht="30" hidden="1" x14ac:dyDescent="0.25">
      <c r="B2388" s="51" t="s">
        <v>5385</v>
      </c>
      <c r="C2388" s="52" t="s">
        <v>5386</v>
      </c>
      <c r="D2388" s="53" t="s">
        <v>38</v>
      </c>
      <c r="E2388" s="54">
        <v>55.99</v>
      </c>
      <c r="F2388" s="54">
        <v>11.41</v>
      </c>
      <c r="G2388" s="54">
        <v>67.400000000000006</v>
      </c>
      <c r="H2388" s="31">
        <f t="shared" si="37"/>
        <v>9</v>
      </c>
    </row>
    <row r="2389" spans="2:8" ht="30" hidden="1" x14ac:dyDescent="0.25">
      <c r="B2389" s="51" t="s">
        <v>5387</v>
      </c>
      <c r="C2389" s="52" t="s">
        <v>5388</v>
      </c>
      <c r="D2389" s="53" t="s">
        <v>38</v>
      </c>
      <c r="E2389" s="54">
        <v>73.540000000000006</v>
      </c>
      <c r="F2389" s="54">
        <v>13.69</v>
      </c>
      <c r="G2389" s="54">
        <v>87.23</v>
      </c>
      <c r="H2389" s="31">
        <f t="shared" si="37"/>
        <v>9</v>
      </c>
    </row>
    <row r="2390" spans="2:8" ht="30" hidden="1" x14ac:dyDescent="0.25">
      <c r="B2390" s="51" t="s">
        <v>5389</v>
      </c>
      <c r="C2390" s="52" t="s">
        <v>5390</v>
      </c>
      <c r="D2390" s="53" t="s">
        <v>38</v>
      </c>
      <c r="E2390" s="54">
        <v>91.42</v>
      </c>
      <c r="F2390" s="54">
        <v>15.98</v>
      </c>
      <c r="G2390" s="54">
        <v>107.4</v>
      </c>
      <c r="H2390" s="31">
        <f t="shared" si="37"/>
        <v>9</v>
      </c>
    </row>
    <row r="2391" spans="2:8" ht="30" hidden="1" x14ac:dyDescent="0.25">
      <c r="B2391" s="51" t="s">
        <v>5391</v>
      </c>
      <c r="C2391" s="52" t="s">
        <v>5392</v>
      </c>
      <c r="D2391" s="53" t="s">
        <v>38</v>
      </c>
      <c r="E2391" s="54">
        <v>116.83</v>
      </c>
      <c r="F2391" s="54">
        <v>15.98</v>
      </c>
      <c r="G2391" s="54">
        <v>132.81</v>
      </c>
      <c r="H2391" s="31">
        <f t="shared" si="37"/>
        <v>9</v>
      </c>
    </row>
    <row r="2392" spans="2:8" ht="30" hidden="1" x14ac:dyDescent="0.25">
      <c r="B2392" s="51" t="s">
        <v>5393</v>
      </c>
      <c r="C2392" s="52" t="s">
        <v>5394</v>
      </c>
      <c r="D2392" s="53" t="s">
        <v>38</v>
      </c>
      <c r="E2392" s="54">
        <v>143.41</v>
      </c>
      <c r="F2392" s="54">
        <v>18.260000000000002</v>
      </c>
      <c r="G2392" s="54">
        <v>161.66999999999999</v>
      </c>
      <c r="H2392" s="31">
        <f t="shared" si="37"/>
        <v>9</v>
      </c>
    </row>
    <row r="2393" spans="2:8" ht="30" hidden="1" x14ac:dyDescent="0.25">
      <c r="B2393" s="51" t="s">
        <v>5395</v>
      </c>
      <c r="C2393" s="52" t="s">
        <v>5396</v>
      </c>
      <c r="D2393" s="53" t="s">
        <v>38</v>
      </c>
      <c r="E2393" s="54">
        <v>189.7</v>
      </c>
      <c r="F2393" s="54">
        <v>20.55</v>
      </c>
      <c r="G2393" s="54">
        <v>210.25</v>
      </c>
      <c r="H2393" s="31">
        <f t="shared" si="37"/>
        <v>9</v>
      </c>
    </row>
    <row r="2394" spans="2:8" ht="30" hidden="1" x14ac:dyDescent="0.25">
      <c r="B2394" s="51" t="s">
        <v>5397</v>
      </c>
      <c r="C2394" s="52" t="s">
        <v>5398</v>
      </c>
      <c r="D2394" s="53" t="s">
        <v>38</v>
      </c>
      <c r="E2394" s="54">
        <v>5.04</v>
      </c>
      <c r="F2394" s="54">
        <v>1.82</v>
      </c>
      <c r="G2394" s="54">
        <v>6.86</v>
      </c>
      <c r="H2394" s="31">
        <f t="shared" si="37"/>
        <v>9</v>
      </c>
    </row>
    <row r="2395" spans="2:8" ht="30" hidden="1" x14ac:dyDescent="0.25">
      <c r="B2395" s="51" t="s">
        <v>5399</v>
      </c>
      <c r="C2395" s="52" t="s">
        <v>5400</v>
      </c>
      <c r="D2395" s="53" t="s">
        <v>38</v>
      </c>
      <c r="E2395" s="54">
        <v>4.8099999999999996</v>
      </c>
      <c r="F2395" s="54">
        <v>0.91</v>
      </c>
      <c r="G2395" s="54">
        <v>5.72</v>
      </c>
      <c r="H2395" s="31">
        <f t="shared" si="37"/>
        <v>9</v>
      </c>
    </row>
    <row r="2396" spans="2:8" ht="30" hidden="1" x14ac:dyDescent="0.25">
      <c r="B2396" s="51" t="s">
        <v>5401</v>
      </c>
      <c r="C2396" s="52" t="s">
        <v>5402</v>
      </c>
      <c r="D2396" s="53" t="s">
        <v>38</v>
      </c>
      <c r="E2396" s="54">
        <v>7.53</v>
      </c>
      <c r="F2396" s="54">
        <v>2.2799999999999998</v>
      </c>
      <c r="G2396" s="54">
        <v>9.81</v>
      </c>
      <c r="H2396" s="31">
        <f t="shared" si="37"/>
        <v>9</v>
      </c>
    </row>
    <row r="2397" spans="2:8" ht="30" hidden="1" x14ac:dyDescent="0.25">
      <c r="B2397" s="51" t="s">
        <v>5403</v>
      </c>
      <c r="C2397" s="52" t="s">
        <v>5404</v>
      </c>
      <c r="D2397" s="53" t="s">
        <v>38</v>
      </c>
      <c r="E2397" s="54">
        <v>26.41</v>
      </c>
      <c r="F2397" s="54">
        <v>4.57</v>
      </c>
      <c r="G2397" s="54">
        <v>30.98</v>
      </c>
      <c r="H2397" s="31">
        <f t="shared" si="37"/>
        <v>9</v>
      </c>
    </row>
    <row r="2398" spans="2:8" ht="30" hidden="1" x14ac:dyDescent="0.25">
      <c r="B2398" s="51" t="s">
        <v>5405</v>
      </c>
      <c r="C2398" s="52" t="s">
        <v>5406</v>
      </c>
      <c r="D2398" s="53" t="s">
        <v>38</v>
      </c>
      <c r="E2398" s="54">
        <v>64.569999999999993</v>
      </c>
      <c r="F2398" s="54">
        <v>13.69</v>
      </c>
      <c r="G2398" s="54">
        <v>78.260000000000005</v>
      </c>
      <c r="H2398" s="31">
        <f t="shared" si="37"/>
        <v>9</v>
      </c>
    </row>
    <row r="2399" spans="2:8" ht="30" hidden="1" x14ac:dyDescent="0.25">
      <c r="B2399" s="51" t="s">
        <v>5407</v>
      </c>
      <c r="C2399" s="52" t="s">
        <v>5408</v>
      </c>
      <c r="D2399" s="53" t="s">
        <v>38</v>
      </c>
      <c r="E2399" s="54">
        <v>87.32</v>
      </c>
      <c r="F2399" s="54">
        <v>18.260000000000002</v>
      </c>
      <c r="G2399" s="54">
        <v>105.58</v>
      </c>
      <c r="H2399" s="31">
        <f t="shared" si="37"/>
        <v>9</v>
      </c>
    </row>
    <row r="2400" spans="2:8" ht="30" hidden="1" x14ac:dyDescent="0.25">
      <c r="B2400" s="51" t="s">
        <v>5409</v>
      </c>
      <c r="C2400" s="52" t="s">
        <v>5410</v>
      </c>
      <c r="D2400" s="53" t="s">
        <v>38</v>
      </c>
      <c r="E2400" s="54">
        <v>35.31</v>
      </c>
      <c r="F2400" s="54">
        <v>5.93</v>
      </c>
      <c r="G2400" s="54">
        <v>41.24</v>
      </c>
      <c r="H2400" s="31">
        <f t="shared" si="37"/>
        <v>9</v>
      </c>
    </row>
    <row r="2401" spans="2:8" hidden="1" x14ac:dyDescent="0.25">
      <c r="B2401" s="51" t="s">
        <v>5411</v>
      </c>
      <c r="C2401" s="52" t="s">
        <v>5412</v>
      </c>
      <c r="D2401" s="53"/>
      <c r="E2401" s="54"/>
      <c r="F2401" s="54"/>
      <c r="G2401" s="54"/>
      <c r="H2401" s="31">
        <f t="shared" si="37"/>
        <v>5</v>
      </c>
    </row>
    <row r="2402" spans="2:8" ht="30" hidden="1" x14ac:dyDescent="0.25">
      <c r="B2402" s="51" t="s">
        <v>5413</v>
      </c>
      <c r="C2402" s="52" t="s">
        <v>5414</v>
      </c>
      <c r="D2402" s="53" t="s">
        <v>38</v>
      </c>
      <c r="E2402" s="54">
        <v>5.12</v>
      </c>
      <c r="F2402" s="54">
        <v>5.48</v>
      </c>
      <c r="G2402" s="54">
        <v>10.6</v>
      </c>
      <c r="H2402" s="31">
        <f t="shared" si="37"/>
        <v>9</v>
      </c>
    </row>
    <row r="2403" spans="2:8" ht="30" hidden="1" x14ac:dyDescent="0.25">
      <c r="B2403" s="51" t="s">
        <v>5415</v>
      </c>
      <c r="C2403" s="52" t="s">
        <v>5416</v>
      </c>
      <c r="D2403" s="53" t="s">
        <v>38</v>
      </c>
      <c r="E2403" s="54">
        <v>8.24</v>
      </c>
      <c r="F2403" s="54">
        <v>6.85</v>
      </c>
      <c r="G2403" s="54">
        <v>15.09</v>
      </c>
      <c r="H2403" s="31">
        <f t="shared" si="37"/>
        <v>9</v>
      </c>
    </row>
    <row r="2404" spans="2:8" ht="30" hidden="1" x14ac:dyDescent="0.25">
      <c r="B2404" s="51" t="s">
        <v>5417</v>
      </c>
      <c r="C2404" s="52" t="s">
        <v>5418</v>
      </c>
      <c r="D2404" s="53" t="s">
        <v>38</v>
      </c>
      <c r="E2404" s="54">
        <v>12.95</v>
      </c>
      <c r="F2404" s="54">
        <v>8.2100000000000009</v>
      </c>
      <c r="G2404" s="54">
        <v>21.16</v>
      </c>
      <c r="H2404" s="31">
        <f t="shared" si="37"/>
        <v>9</v>
      </c>
    </row>
    <row r="2405" spans="2:8" ht="30" hidden="1" x14ac:dyDescent="0.25">
      <c r="B2405" s="51" t="s">
        <v>5419</v>
      </c>
      <c r="C2405" s="52" t="s">
        <v>5420</v>
      </c>
      <c r="D2405" s="53" t="s">
        <v>38</v>
      </c>
      <c r="E2405" s="54">
        <v>19.79</v>
      </c>
      <c r="F2405" s="54">
        <v>9.59</v>
      </c>
      <c r="G2405" s="54">
        <v>29.38</v>
      </c>
      <c r="H2405" s="31">
        <f t="shared" si="37"/>
        <v>9</v>
      </c>
    </row>
    <row r="2406" spans="2:8" ht="30" hidden="1" x14ac:dyDescent="0.25">
      <c r="B2406" s="51" t="s">
        <v>5421</v>
      </c>
      <c r="C2406" s="52" t="s">
        <v>5422</v>
      </c>
      <c r="D2406" s="53" t="s">
        <v>38</v>
      </c>
      <c r="E2406" s="54">
        <v>16.43</v>
      </c>
      <c r="F2406" s="54">
        <v>5.48</v>
      </c>
      <c r="G2406" s="54">
        <v>21.91</v>
      </c>
      <c r="H2406" s="31">
        <f t="shared" si="37"/>
        <v>9</v>
      </c>
    </row>
    <row r="2407" spans="2:8" ht="30" hidden="1" x14ac:dyDescent="0.25">
      <c r="B2407" s="51" t="s">
        <v>5423</v>
      </c>
      <c r="C2407" s="52" t="s">
        <v>5424</v>
      </c>
      <c r="D2407" s="53" t="s">
        <v>38</v>
      </c>
      <c r="E2407" s="54">
        <v>26.93</v>
      </c>
      <c r="F2407" s="54">
        <v>12.78</v>
      </c>
      <c r="G2407" s="54">
        <v>39.71</v>
      </c>
      <c r="H2407" s="31">
        <f t="shared" si="37"/>
        <v>9</v>
      </c>
    </row>
    <row r="2408" spans="2:8" ht="30" hidden="1" x14ac:dyDescent="0.25">
      <c r="B2408" s="51" t="s">
        <v>5425</v>
      </c>
      <c r="C2408" s="52" t="s">
        <v>5426</v>
      </c>
      <c r="D2408" s="53"/>
      <c r="E2408" s="54"/>
      <c r="F2408" s="54"/>
      <c r="G2408" s="54"/>
      <c r="H2408" s="31">
        <f t="shared" si="37"/>
        <v>5</v>
      </c>
    </row>
    <row r="2409" spans="2:8" ht="30" hidden="1" x14ac:dyDescent="0.25">
      <c r="B2409" s="51" t="s">
        <v>5427</v>
      </c>
      <c r="C2409" s="52" t="s">
        <v>5428</v>
      </c>
      <c r="D2409" s="53" t="s">
        <v>38</v>
      </c>
      <c r="E2409" s="54">
        <v>86.57</v>
      </c>
      <c r="F2409" s="54">
        <v>1.37</v>
      </c>
      <c r="G2409" s="54">
        <v>87.94</v>
      </c>
      <c r="H2409" s="31">
        <f t="shared" si="37"/>
        <v>9</v>
      </c>
    </row>
    <row r="2410" spans="2:8" ht="30" hidden="1" x14ac:dyDescent="0.25">
      <c r="B2410" s="51" t="s">
        <v>5429</v>
      </c>
      <c r="C2410" s="52" t="s">
        <v>5430</v>
      </c>
      <c r="D2410" s="53" t="s">
        <v>38</v>
      </c>
      <c r="E2410" s="54">
        <v>102.81</v>
      </c>
      <c r="F2410" s="54">
        <v>1.37</v>
      </c>
      <c r="G2410" s="54">
        <v>104.18</v>
      </c>
      <c r="H2410" s="31">
        <f t="shared" si="37"/>
        <v>9</v>
      </c>
    </row>
    <row r="2411" spans="2:8" ht="30" hidden="1" x14ac:dyDescent="0.25">
      <c r="B2411" s="51" t="s">
        <v>5431</v>
      </c>
      <c r="C2411" s="52" t="s">
        <v>5432</v>
      </c>
      <c r="D2411" s="53"/>
      <c r="E2411" s="54"/>
      <c r="F2411" s="54"/>
      <c r="G2411" s="54"/>
      <c r="H2411" s="31">
        <f t="shared" si="37"/>
        <v>5</v>
      </c>
    </row>
    <row r="2412" spans="2:8" ht="30" hidden="1" x14ac:dyDescent="0.25">
      <c r="B2412" s="51" t="s">
        <v>5433</v>
      </c>
      <c r="C2412" s="52" t="s">
        <v>5434</v>
      </c>
      <c r="D2412" s="53" t="s">
        <v>38</v>
      </c>
      <c r="E2412" s="54">
        <v>2.17</v>
      </c>
      <c r="F2412" s="54">
        <v>1.82</v>
      </c>
      <c r="G2412" s="54">
        <v>3.99</v>
      </c>
      <c r="H2412" s="31">
        <f t="shared" si="37"/>
        <v>9</v>
      </c>
    </row>
    <row r="2413" spans="2:8" ht="30" hidden="1" x14ac:dyDescent="0.25">
      <c r="B2413" s="51" t="s">
        <v>5435</v>
      </c>
      <c r="C2413" s="52" t="s">
        <v>5436</v>
      </c>
      <c r="D2413" s="53" t="s">
        <v>38</v>
      </c>
      <c r="E2413" s="54">
        <v>3.39</v>
      </c>
      <c r="F2413" s="54">
        <v>2.2799999999999998</v>
      </c>
      <c r="G2413" s="54">
        <v>5.67</v>
      </c>
      <c r="H2413" s="31">
        <f t="shared" si="37"/>
        <v>9</v>
      </c>
    </row>
    <row r="2414" spans="2:8" ht="30" hidden="1" x14ac:dyDescent="0.25">
      <c r="B2414" s="51" t="s">
        <v>5437</v>
      </c>
      <c r="C2414" s="52" t="s">
        <v>5438</v>
      </c>
      <c r="D2414" s="53" t="s">
        <v>38</v>
      </c>
      <c r="E2414" s="54">
        <v>4.6399999999999997</v>
      </c>
      <c r="F2414" s="54">
        <v>2.73</v>
      </c>
      <c r="G2414" s="54">
        <v>7.37</v>
      </c>
      <c r="H2414" s="31">
        <f t="shared" si="37"/>
        <v>9</v>
      </c>
    </row>
    <row r="2415" spans="2:8" ht="30" hidden="1" x14ac:dyDescent="0.25">
      <c r="B2415" s="51" t="s">
        <v>5439</v>
      </c>
      <c r="C2415" s="52" t="s">
        <v>5440</v>
      </c>
      <c r="D2415" s="53" t="s">
        <v>38</v>
      </c>
      <c r="E2415" s="54">
        <v>6.67</v>
      </c>
      <c r="F2415" s="54">
        <v>3.2</v>
      </c>
      <c r="G2415" s="54">
        <v>9.8699999999999992</v>
      </c>
      <c r="H2415" s="31">
        <f t="shared" si="37"/>
        <v>9</v>
      </c>
    </row>
    <row r="2416" spans="2:8" ht="30" hidden="1" x14ac:dyDescent="0.25">
      <c r="B2416" s="51" t="s">
        <v>5441</v>
      </c>
      <c r="C2416" s="52" t="s">
        <v>5442</v>
      </c>
      <c r="D2416" s="53" t="s">
        <v>38</v>
      </c>
      <c r="E2416" s="54">
        <v>10.51</v>
      </c>
      <c r="F2416" s="54">
        <v>3.66</v>
      </c>
      <c r="G2416" s="54">
        <v>14.17</v>
      </c>
      <c r="H2416" s="31">
        <f t="shared" si="37"/>
        <v>9</v>
      </c>
    </row>
    <row r="2417" spans="2:8" ht="30" hidden="1" x14ac:dyDescent="0.25">
      <c r="B2417" s="51" t="s">
        <v>5443</v>
      </c>
      <c r="C2417" s="52" t="s">
        <v>5444</v>
      </c>
      <c r="D2417" s="53" t="s">
        <v>38</v>
      </c>
      <c r="E2417" s="54">
        <v>15.92</v>
      </c>
      <c r="F2417" s="54">
        <v>4.1100000000000003</v>
      </c>
      <c r="G2417" s="54">
        <v>20.03</v>
      </c>
      <c r="H2417" s="31">
        <f t="shared" si="37"/>
        <v>9</v>
      </c>
    </row>
    <row r="2418" spans="2:8" ht="30" hidden="1" x14ac:dyDescent="0.25">
      <c r="B2418" s="51" t="s">
        <v>5445</v>
      </c>
      <c r="C2418" s="52" t="s">
        <v>5446</v>
      </c>
      <c r="D2418" s="53" t="s">
        <v>38</v>
      </c>
      <c r="E2418" s="54">
        <v>24.52</v>
      </c>
      <c r="F2418" s="54">
        <v>4.57</v>
      </c>
      <c r="G2418" s="54">
        <v>29.09</v>
      </c>
      <c r="H2418" s="31">
        <f t="shared" si="37"/>
        <v>9</v>
      </c>
    </row>
    <row r="2419" spans="2:8" ht="30" hidden="1" x14ac:dyDescent="0.25">
      <c r="B2419" s="51" t="s">
        <v>5447</v>
      </c>
      <c r="C2419" s="52" t="s">
        <v>5448</v>
      </c>
      <c r="D2419" s="53" t="s">
        <v>38</v>
      </c>
      <c r="E2419" s="54">
        <v>33.39</v>
      </c>
      <c r="F2419" s="54">
        <v>6.85</v>
      </c>
      <c r="G2419" s="54">
        <v>40.24</v>
      </c>
      <c r="H2419" s="31">
        <f t="shared" si="37"/>
        <v>9</v>
      </c>
    </row>
    <row r="2420" spans="2:8" ht="30" hidden="1" x14ac:dyDescent="0.25">
      <c r="B2420" s="51" t="s">
        <v>5449</v>
      </c>
      <c r="C2420" s="52" t="s">
        <v>5450</v>
      </c>
      <c r="D2420" s="53" t="s">
        <v>38</v>
      </c>
      <c r="E2420" s="54">
        <v>47.5</v>
      </c>
      <c r="F2420" s="54">
        <v>9.1300000000000008</v>
      </c>
      <c r="G2420" s="54">
        <v>56.63</v>
      </c>
      <c r="H2420" s="31">
        <f t="shared" si="37"/>
        <v>9</v>
      </c>
    </row>
    <row r="2421" spans="2:8" ht="30" hidden="1" x14ac:dyDescent="0.25">
      <c r="B2421" s="51" t="s">
        <v>5451</v>
      </c>
      <c r="C2421" s="52" t="s">
        <v>5452</v>
      </c>
      <c r="D2421" s="53" t="s">
        <v>38</v>
      </c>
      <c r="E2421" s="54">
        <v>65.8</v>
      </c>
      <c r="F2421" s="54">
        <v>11.41</v>
      </c>
      <c r="G2421" s="54">
        <v>77.209999999999994</v>
      </c>
      <c r="H2421" s="31">
        <f t="shared" si="37"/>
        <v>9</v>
      </c>
    </row>
    <row r="2422" spans="2:8" ht="30" hidden="1" x14ac:dyDescent="0.25">
      <c r="B2422" s="51" t="s">
        <v>5453</v>
      </c>
      <c r="C2422" s="52" t="s">
        <v>5454</v>
      </c>
      <c r="D2422" s="53" t="s">
        <v>38</v>
      </c>
      <c r="E2422" s="54">
        <v>89.4</v>
      </c>
      <c r="F2422" s="54">
        <v>13.69</v>
      </c>
      <c r="G2422" s="54">
        <v>103.09</v>
      </c>
      <c r="H2422" s="31">
        <f t="shared" si="37"/>
        <v>9</v>
      </c>
    </row>
    <row r="2423" spans="2:8" ht="30" hidden="1" x14ac:dyDescent="0.25">
      <c r="B2423" s="51" t="s">
        <v>5455</v>
      </c>
      <c r="C2423" s="52" t="s">
        <v>5456</v>
      </c>
      <c r="D2423" s="53" t="s">
        <v>38</v>
      </c>
      <c r="E2423" s="54">
        <v>112.97</v>
      </c>
      <c r="F2423" s="54">
        <v>15.98</v>
      </c>
      <c r="G2423" s="54">
        <v>128.94999999999999</v>
      </c>
      <c r="H2423" s="31">
        <f t="shared" si="37"/>
        <v>9</v>
      </c>
    </row>
    <row r="2424" spans="2:8" ht="30" hidden="1" x14ac:dyDescent="0.25">
      <c r="B2424" s="51" t="s">
        <v>5457</v>
      </c>
      <c r="C2424" s="52" t="s">
        <v>5458</v>
      </c>
      <c r="D2424" s="53" t="s">
        <v>38</v>
      </c>
      <c r="E2424" s="54">
        <v>139.59</v>
      </c>
      <c r="F2424" s="54">
        <v>18.260000000000002</v>
      </c>
      <c r="G2424" s="54">
        <v>157.85</v>
      </c>
      <c r="H2424" s="31">
        <f t="shared" si="37"/>
        <v>9</v>
      </c>
    </row>
    <row r="2425" spans="2:8" ht="30" hidden="1" x14ac:dyDescent="0.25">
      <c r="B2425" s="51" t="s">
        <v>5459</v>
      </c>
      <c r="C2425" s="52" t="s">
        <v>5460</v>
      </c>
      <c r="D2425" s="53" t="s">
        <v>38</v>
      </c>
      <c r="E2425" s="54">
        <v>170.61</v>
      </c>
      <c r="F2425" s="54">
        <v>20.55</v>
      </c>
      <c r="G2425" s="54">
        <v>191.16</v>
      </c>
      <c r="H2425" s="31">
        <f t="shared" si="37"/>
        <v>9</v>
      </c>
    </row>
    <row r="2426" spans="2:8" ht="30" hidden="1" x14ac:dyDescent="0.25">
      <c r="B2426" s="51" t="s">
        <v>5461</v>
      </c>
      <c r="C2426" s="52" t="s">
        <v>5462</v>
      </c>
      <c r="D2426" s="53" t="s">
        <v>38</v>
      </c>
      <c r="E2426" s="54">
        <v>218.17</v>
      </c>
      <c r="F2426" s="54">
        <v>22.83</v>
      </c>
      <c r="G2426" s="54">
        <v>241</v>
      </c>
      <c r="H2426" s="31">
        <f t="shared" si="37"/>
        <v>9</v>
      </c>
    </row>
    <row r="2427" spans="2:8" hidden="1" x14ac:dyDescent="0.25">
      <c r="B2427" s="51" t="s">
        <v>5463</v>
      </c>
      <c r="C2427" s="52" t="s">
        <v>5464</v>
      </c>
      <c r="D2427" s="53"/>
      <c r="E2427" s="54"/>
      <c r="F2427" s="54"/>
      <c r="G2427" s="54"/>
      <c r="H2427" s="31">
        <f t="shared" si="37"/>
        <v>5</v>
      </c>
    </row>
    <row r="2428" spans="2:8" ht="30" hidden="1" x14ac:dyDescent="0.25">
      <c r="B2428" s="51" t="s">
        <v>5465</v>
      </c>
      <c r="C2428" s="52" t="s">
        <v>5466</v>
      </c>
      <c r="D2428" s="53" t="s">
        <v>38</v>
      </c>
      <c r="E2428" s="54">
        <v>8.0399999999999991</v>
      </c>
      <c r="F2428" s="54">
        <v>2.2799999999999998</v>
      </c>
      <c r="G2428" s="54">
        <v>10.32</v>
      </c>
      <c r="H2428" s="31">
        <f t="shared" si="37"/>
        <v>9</v>
      </c>
    </row>
    <row r="2429" spans="2:8" ht="30" hidden="1" x14ac:dyDescent="0.25">
      <c r="B2429" s="51" t="s">
        <v>5467</v>
      </c>
      <c r="C2429" s="52" t="s">
        <v>5468</v>
      </c>
      <c r="D2429" s="53" t="s">
        <v>38</v>
      </c>
      <c r="E2429" s="54">
        <v>10.119999999999999</v>
      </c>
      <c r="F2429" s="54">
        <v>4.57</v>
      </c>
      <c r="G2429" s="54">
        <v>14.69</v>
      </c>
      <c r="H2429" s="31">
        <f t="shared" si="37"/>
        <v>9</v>
      </c>
    </row>
    <row r="2430" spans="2:8" ht="30" hidden="1" x14ac:dyDescent="0.25">
      <c r="B2430" s="51" t="s">
        <v>5469</v>
      </c>
      <c r="C2430" s="52" t="s">
        <v>5470</v>
      </c>
      <c r="D2430" s="53" t="s">
        <v>38</v>
      </c>
      <c r="E2430" s="54">
        <v>17.47</v>
      </c>
      <c r="F2430" s="54">
        <v>4.57</v>
      </c>
      <c r="G2430" s="54">
        <v>22.04</v>
      </c>
      <c r="H2430" s="31">
        <f t="shared" si="37"/>
        <v>9</v>
      </c>
    </row>
    <row r="2431" spans="2:8" hidden="1" x14ac:dyDescent="0.25">
      <c r="B2431" s="51" t="s">
        <v>5471</v>
      </c>
      <c r="C2431" s="52" t="s">
        <v>5472</v>
      </c>
      <c r="D2431" s="53"/>
      <c r="E2431" s="54"/>
      <c r="F2431" s="54"/>
      <c r="G2431" s="54"/>
      <c r="H2431" s="31">
        <f t="shared" si="37"/>
        <v>5</v>
      </c>
    </row>
    <row r="2432" spans="2:8" ht="30" hidden="1" x14ac:dyDescent="0.25">
      <c r="B2432" s="51" t="s">
        <v>5473</v>
      </c>
      <c r="C2432" s="52" t="s">
        <v>5474</v>
      </c>
      <c r="D2432" s="53" t="s">
        <v>38</v>
      </c>
      <c r="E2432" s="54">
        <v>4.13</v>
      </c>
      <c r="F2432" s="54">
        <v>11.41</v>
      </c>
      <c r="G2432" s="54">
        <v>15.54</v>
      </c>
      <c r="H2432" s="31">
        <f t="shared" si="37"/>
        <v>9</v>
      </c>
    </row>
    <row r="2433" spans="2:8" ht="30" hidden="1" x14ac:dyDescent="0.25">
      <c r="B2433" s="51" t="s">
        <v>5475</v>
      </c>
      <c r="C2433" s="52" t="s">
        <v>5476</v>
      </c>
      <c r="D2433" s="53"/>
      <c r="E2433" s="54"/>
      <c r="F2433" s="54"/>
      <c r="G2433" s="54"/>
      <c r="H2433" s="31">
        <f t="shared" si="37"/>
        <v>2</v>
      </c>
    </row>
    <row r="2434" spans="2:8" hidden="1" x14ac:dyDescent="0.25">
      <c r="B2434" s="51" t="s">
        <v>5477</v>
      </c>
      <c r="C2434" s="52" t="s">
        <v>5478</v>
      </c>
      <c r="D2434" s="53"/>
      <c r="E2434" s="54"/>
      <c r="F2434" s="54"/>
      <c r="G2434" s="54"/>
      <c r="H2434" s="31">
        <f t="shared" si="37"/>
        <v>5</v>
      </c>
    </row>
    <row r="2435" spans="2:8" hidden="1" x14ac:dyDescent="0.25">
      <c r="B2435" s="51" t="s">
        <v>5479</v>
      </c>
      <c r="C2435" s="52" t="s">
        <v>5480</v>
      </c>
      <c r="D2435" s="53" t="s">
        <v>78</v>
      </c>
      <c r="E2435" s="54">
        <v>2.06</v>
      </c>
      <c r="F2435" s="54">
        <v>11.41</v>
      </c>
      <c r="G2435" s="54">
        <v>13.47</v>
      </c>
      <c r="H2435" s="31">
        <f t="shared" si="37"/>
        <v>9</v>
      </c>
    </row>
    <row r="2436" spans="2:8" hidden="1" x14ac:dyDescent="0.25">
      <c r="B2436" s="51" t="s">
        <v>5481</v>
      </c>
      <c r="C2436" s="52" t="s">
        <v>5482</v>
      </c>
      <c r="D2436" s="53" t="s">
        <v>78</v>
      </c>
      <c r="E2436" s="54">
        <v>3.52</v>
      </c>
      <c r="F2436" s="54">
        <v>11.41</v>
      </c>
      <c r="G2436" s="54">
        <v>14.93</v>
      </c>
      <c r="H2436" s="31">
        <f t="shared" si="37"/>
        <v>9</v>
      </c>
    </row>
    <row r="2437" spans="2:8" hidden="1" x14ac:dyDescent="0.25">
      <c r="B2437" s="51" t="s">
        <v>5483</v>
      </c>
      <c r="C2437" s="52" t="s">
        <v>5484</v>
      </c>
      <c r="D2437" s="53" t="s">
        <v>78</v>
      </c>
      <c r="E2437" s="54">
        <v>3.14</v>
      </c>
      <c r="F2437" s="54">
        <v>13.69</v>
      </c>
      <c r="G2437" s="54">
        <v>16.829999999999998</v>
      </c>
      <c r="H2437" s="31">
        <f t="shared" si="37"/>
        <v>9</v>
      </c>
    </row>
    <row r="2438" spans="2:8" hidden="1" x14ac:dyDescent="0.25">
      <c r="B2438" s="51" t="s">
        <v>5485</v>
      </c>
      <c r="C2438" s="52" t="s">
        <v>5486</v>
      </c>
      <c r="D2438" s="53" t="s">
        <v>78</v>
      </c>
      <c r="E2438" s="54">
        <v>2.08</v>
      </c>
      <c r="F2438" s="54">
        <v>11.41</v>
      </c>
      <c r="G2438" s="54">
        <v>13.49</v>
      </c>
      <c r="H2438" s="31">
        <f t="shared" si="37"/>
        <v>9</v>
      </c>
    </row>
    <row r="2439" spans="2:8" hidden="1" x14ac:dyDescent="0.25">
      <c r="B2439" s="51" t="s">
        <v>5487</v>
      </c>
      <c r="C2439" s="52" t="s">
        <v>5488</v>
      </c>
      <c r="D2439" s="53"/>
      <c r="E2439" s="54"/>
      <c r="F2439" s="54"/>
      <c r="G2439" s="54"/>
      <c r="H2439" s="31">
        <f t="shared" si="37"/>
        <v>5</v>
      </c>
    </row>
    <row r="2440" spans="2:8" hidden="1" x14ac:dyDescent="0.25">
      <c r="B2440" s="51" t="s">
        <v>5489</v>
      </c>
      <c r="C2440" s="52" t="s">
        <v>5490</v>
      </c>
      <c r="D2440" s="53" t="s">
        <v>78</v>
      </c>
      <c r="E2440" s="54">
        <v>34.72</v>
      </c>
      <c r="F2440" s="54">
        <v>36.520000000000003</v>
      </c>
      <c r="G2440" s="54">
        <v>71.239999999999995</v>
      </c>
      <c r="H2440" s="31">
        <f t="shared" si="37"/>
        <v>9</v>
      </c>
    </row>
    <row r="2441" spans="2:8" ht="30" hidden="1" x14ac:dyDescent="0.25">
      <c r="B2441" s="51" t="s">
        <v>5491</v>
      </c>
      <c r="C2441" s="52" t="s">
        <v>5492</v>
      </c>
      <c r="D2441" s="53" t="s">
        <v>78</v>
      </c>
      <c r="E2441" s="54">
        <v>14.59</v>
      </c>
      <c r="F2441" s="54">
        <v>13.69</v>
      </c>
      <c r="G2441" s="54">
        <v>28.28</v>
      </c>
      <c r="H2441" s="31">
        <f t="shared" si="37"/>
        <v>9</v>
      </c>
    </row>
    <row r="2442" spans="2:8" ht="30" hidden="1" x14ac:dyDescent="0.25">
      <c r="B2442" s="51" t="s">
        <v>5493</v>
      </c>
      <c r="C2442" s="52" t="s">
        <v>5494</v>
      </c>
      <c r="D2442" s="53" t="s">
        <v>78</v>
      </c>
      <c r="E2442" s="54">
        <v>17.72</v>
      </c>
      <c r="F2442" s="54">
        <v>13.69</v>
      </c>
      <c r="G2442" s="54">
        <v>31.41</v>
      </c>
      <c r="H2442" s="31">
        <f t="shared" ref="H2442:H2505" si="38">LEN(B2442)</f>
        <v>9</v>
      </c>
    </row>
    <row r="2443" spans="2:8" ht="30" hidden="1" x14ac:dyDescent="0.25">
      <c r="B2443" s="51" t="s">
        <v>5495</v>
      </c>
      <c r="C2443" s="52" t="s">
        <v>5496</v>
      </c>
      <c r="D2443" s="53" t="s">
        <v>78</v>
      </c>
      <c r="E2443" s="54">
        <v>27.31</v>
      </c>
      <c r="F2443" s="54">
        <v>13.69</v>
      </c>
      <c r="G2443" s="54">
        <v>41</v>
      </c>
      <c r="H2443" s="31">
        <f t="shared" si="38"/>
        <v>9</v>
      </c>
    </row>
    <row r="2444" spans="2:8" ht="30" hidden="1" x14ac:dyDescent="0.25">
      <c r="B2444" s="51" t="s">
        <v>5497</v>
      </c>
      <c r="C2444" s="52" t="s">
        <v>5498</v>
      </c>
      <c r="D2444" s="53" t="s">
        <v>78</v>
      </c>
      <c r="E2444" s="54">
        <v>55.4</v>
      </c>
      <c r="F2444" s="54">
        <v>18.260000000000002</v>
      </c>
      <c r="G2444" s="54">
        <v>73.66</v>
      </c>
      <c r="H2444" s="31">
        <f t="shared" si="38"/>
        <v>9</v>
      </c>
    </row>
    <row r="2445" spans="2:8" ht="30" hidden="1" x14ac:dyDescent="0.25">
      <c r="B2445" s="51" t="s">
        <v>5499</v>
      </c>
      <c r="C2445" s="52" t="s">
        <v>5500</v>
      </c>
      <c r="D2445" s="53" t="s">
        <v>78</v>
      </c>
      <c r="E2445" s="54">
        <v>112.5</v>
      </c>
      <c r="F2445" s="54">
        <v>18.260000000000002</v>
      </c>
      <c r="G2445" s="54">
        <v>130.76</v>
      </c>
      <c r="H2445" s="31">
        <f t="shared" si="38"/>
        <v>9</v>
      </c>
    </row>
    <row r="2446" spans="2:8" ht="30" hidden="1" x14ac:dyDescent="0.25">
      <c r="B2446" s="51" t="s">
        <v>5501</v>
      </c>
      <c r="C2446" s="52" t="s">
        <v>5502</v>
      </c>
      <c r="D2446" s="53" t="s">
        <v>78</v>
      </c>
      <c r="E2446" s="54">
        <v>160.88999999999999</v>
      </c>
      <c r="F2446" s="54">
        <v>22.83</v>
      </c>
      <c r="G2446" s="54">
        <v>183.72</v>
      </c>
      <c r="H2446" s="31">
        <f t="shared" si="38"/>
        <v>9</v>
      </c>
    </row>
    <row r="2447" spans="2:8" ht="30" hidden="1" x14ac:dyDescent="0.25">
      <c r="B2447" s="51" t="s">
        <v>5503</v>
      </c>
      <c r="C2447" s="52" t="s">
        <v>5504</v>
      </c>
      <c r="D2447" s="53" t="s">
        <v>78</v>
      </c>
      <c r="E2447" s="54">
        <v>166.79</v>
      </c>
      <c r="F2447" s="54">
        <v>13.69</v>
      </c>
      <c r="G2447" s="54">
        <v>180.48</v>
      </c>
      <c r="H2447" s="31">
        <f t="shared" si="38"/>
        <v>9</v>
      </c>
    </row>
    <row r="2448" spans="2:8" ht="30" hidden="1" x14ac:dyDescent="0.25">
      <c r="B2448" s="51" t="s">
        <v>5505</v>
      </c>
      <c r="C2448" s="52" t="s">
        <v>5506</v>
      </c>
      <c r="D2448" s="53" t="s">
        <v>78</v>
      </c>
      <c r="E2448" s="54">
        <v>527.22</v>
      </c>
      <c r="F2448" s="54">
        <v>13.69</v>
      </c>
      <c r="G2448" s="54">
        <v>540.91</v>
      </c>
      <c r="H2448" s="31">
        <f t="shared" si="38"/>
        <v>9</v>
      </c>
    </row>
    <row r="2449" spans="2:8" ht="30" hidden="1" x14ac:dyDescent="0.25">
      <c r="B2449" s="51" t="s">
        <v>5507</v>
      </c>
      <c r="C2449" s="52" t="s">
        <v>5508</v>
      </c>
      <c r="D2449" s="53" t="s">
        <v>78</v>
      </c>
      <c r="E2449" s="54">
        <v>705.08</v>
      </c>
      <c r="F2449" s="54">
        <v>13.69</v>
      </c>
      <c r="G2449" s="54">
        <v>718.77</v>
      </c>
      <c r="H2449" s="31">
        <f t="shared" si="38"/>
        <v>9</v>
      </c>
    </row>
    <row r="2450" spans="2:8" ht="30" hidden="1" x14ac:dyDescent="0.25">
      <c r="B2450" s="51" t="s">
        <v>5509</v>
      </c>
      <c r="C2450" s="52" t="s">
        <v>5510</v>
      </c>
      <c r="D2450" s="53" t="s">
        <v>78</v>
      </c>
      <c r="E2450" s="54">
        <v>1434.44</v>
      </c>
      <c r="F2450" s="54">
        <v>18.260000000000002</v>
      </c>
      <c r="G2450" s="54">
        <v>1452.7</v>
      </c>
      <c r="H2450" s="31">
        <f t="shared" si="38"/>
        <v>9</v>
      </c>
    </row>
    <row r="2451" spans="2:8" ht="30" hidden="1" x14ac:dyDescent="0.25">
      <c r="B2451" s="51" t="s">
        <v>5511</v>
      </c>
      <c r="C2451" s="52" t="s">
        <v>5512</v>
      </c>
      <c r="D2451" s="53" t="s">
        <v>78</v>
      </c>
      <c r="E2451" s="54">
        <v>21.88</v>
      </c>
      <c r="F2451" s="54">
        <v>13.69</v>
      </c>
      <c r="G2451" s="54">
        <v>35.57</v>
      </c>
      <c r="H2451" s="31">
        <f t="shared" si="38"/>
        <v>9</v>
      </c>
    </row>
    <row r="2452" spans="2:8" ht="30" hidden="1" x14ac:dyDescent="0.25">
      <c r="B2452" s="51" t="s">
        <v>5513</v>
      </c>
      <c r="C2452" s="52" t="s">
        <v>5514</v>
      </c>
      <c r="D2452" s="53" t="s">
        <v>78</v>
      </c>
      <c r="E2452" s="54">
        <v>72.040000000000006</v>
      </c>
      <c r="F2452" s="54">
        <v>13.69</v>
      </c>
      <c r="G2452" s="54">
        <v>85.73</v>
      </c>
      <c r="H2452" s="31">
        <f t="shared" si="38"/>
        <v>9</v>
      </c>
    </row>
    <row r="2453" spans="2:8" ht="30" hidden="1" x14ac:dyDescent="0.25">
      <c r="B2453" s="51" t="s">
        <v>5515</v>
      </c>
      <c r="C2453" s="52" t="s">
        <v>5516</v>
      </c>
      <c r="D2453" s="53" t="s">
        <v>78</v>
      </c>
      <c r="E2453" s="54">
        <v>174.24</v>
      </c>
      <c r="F2453" s="54">
        <v>18.260000000000002</v>
      </c>
      <c r="G2453" s="54">
        <v>192.5</v>
      </c>
      <c r="H2453" s="31">
        <f t="shared" si="38"/>
        <v>9</v>
      </c>
    </row>
    <row r="2454" spans="2:8" hidden="1" x14ac:dyDescent="0.25">
      <c r="B2454" s="51" t="s">
        <v>5517</v>
      </c>
      <c r="C2454" s="52" t="s">
        <v>5518</v>
      </c>
      <c r="D2454" s="53"/>
      <c r="E2454" s="54"/>
      <c r="F2454" s="54"/>
      <c r="G2454" s="54"/>
      <c r="H2454" s="31">
        <f t="shared" si="38"/>
        <v>5</v>
      </c>
    </row>
    <row r="2455" spans="2:8" hidden="1" x14ac:dyDescent="0.25">
      <c r="B2455" s="51" t="s">
        <v>5519</v>
      </c>
      <c r="C2455" s="52" t="s">
        <v>5520</v>
      </c>
      <c r="D2455" s="53" t="s">
        <v>532</v>
      </c>
      <c r="E2455" s="54">
        <v>26.05</v>
      </c>
      <c r="F2455" s="54">
        <v>13.69</v>
      </c>
      <c r="G2455" s="54">
        <v>39.74</v>
      </c>
      <c r="H2455" s="31">
        <f t="shared" si="38"/>
        <v>9</v>
      </c>
    </row>
    <row r="2456" spans="2:8" hidden="1" x14ac:dyDescent="0.25">
      <c r="B2456" s="51" t="s">
        <v>5521</v>
      </c>
      <c r="C2456" s="52" t="s">
        <v>5522</v>
      </c>
      <c r="D2456" s="53" t="s">
        <v>78</v>
      </c>
      <c r="E2456" s="54">
        <v>28.41</v>
      </c>
      <c r="F2456" s="54">
        <v>13.69</v>
      </c>
      <c r="G2456" s="54">
        <v>42.1</v>
      </c>
      <c r="H2456" s="31">
        <f t="shared" si="38"/>
        <v>9</v>
      </c>
    </row>
    <row r="2457" spans="2:8" hidden="1" x14ac:dyDescent="0.25">
      <c r="B2457" s="51" t="s">
        <v>5523</v>
      </c>
      <c r="C2457" s="52" t="s">
        <v>5524</v>
      </c>
      <c r="D2457" s="53" t="s">
        <v>78</v>
      </c>
      <c r="E2457" s="54">
        <v>62.45</v>
      </c>
      <c r="F2457" s="54">
        <v>13.69</v>
      </c>
      <c r="G2457" s="54">
        <v>76.14</v>
      </c>
      <c r="H2457" s="31">
        <f t="shared" si="38"/>
        <v>9</v>
      </c>
    </row>
    <row r="2458" spans="2:8" ht="30" hidden="1" x14ac:dyDescent="0.25">
      <c r="B2458" s="51" t="s">
        <v>5525</v>
      </c>
      <c r="C2458" s="52" t="s">
        <v>5526</v>
      </c>
      <c r="D2458" s="53" t="s">
        <v>532</v>
      </c>
      <c r="E2458" s="54">
        <v>265.08999999999997</v>
      </c>
      <c r="F2458" s="54">
        <v>13.69</v>
      </c>
      <c r="G2458" s="54">
        <v>278.77999999999997</v>
      </c>
      <c r="H2458" s="31">
        <f t="shared" si="38"/>
        <v>9</v>
      </c>
    </row>
    <row r="2459" spans="2:8" hidden="1" x14ac:dyDescent="0.25">
      <c r="B2459" s="51" t="s">
        <v>5527</v>
      </c>
      <c r="C2459" s="52" t="s">
        <v>5528</v>
      </c>
      <c r="D2459" s="53" t="s">
        <v>532</v>
      </c>
      <c r="E2459" s="54">
        <v>263.43</v>
      </c>
      <c r="F2459" s="54">
        <v>13.69</v>
      </c>
      <c r="G2459" s="54">
        <v>277.12</v>
      </c>
      <c r="H2459" s="31">
        <f t="shared" si="38"/>
        <v>9</v>
      </c>
    </row>
    <row r="2460" spans="2:8" ht="30" hidden="1" x14ac:dyDescent="0.25">
      <c r="B2460" s="51" t="s">
        <v>5529</v>
      </c>
      <c r="C2460" s="52" t="s">
        <v>5530</v>
      </c>
      <c r="D2460" s="53" t="s">
        <v>532</v>
      </c>
      <c r="E2460" s="54">
        <v>17.350000000000001</v>
      </c>
      <c r="F2460" s="54">
        <v>13.69</v>
      </c>
      <c r="G2460" s="54">
        <v>31.04</v>
      </c>
      <c r="H2460" s="31">
        <f t="shared" si="38"/>
        <v>9</v>
      </c>
    </row>
    <row r="2461" spans="2:8" hidden="1" x14ac:dyDescent="0.25">
      <c r="B2461" s="51" t="s">
        <v>5531</v>
      </c>
      <c r="C2461" s="52" t="s">
        <v>5532</v>
      </c>
      <c r="D2461" s="53" t="s">
        <v>532</v>
      </c>
      <c r="E2461" s="54">
        <v>306.26</v>
      </c>
      <c r="F2461" s="54">
        <v>13.69</v>
      </c>
      <c r="G2461" s="54">
        <v>319.95</v>
      </c>
      <c r="H2461" s="31">
        <f t="shared" si="38"/>
        <v>9</v>
      </c>
    </row>
    <row r="2462" spans="2:8" ht="30" hidden="1" x14ac:dyDescent="0.25">
      <c r="B2462" s="51" t="s">
        <v>5533</v>
      </c>
      <c r="C2462" s="52" t="s">
        <v>5534</v>
      </c>
      <c r="D2462" s="53" t="s">
        <v>78</v>
      </c>
      <c r="E2462" s="54">
        <v>27.99</v>
      </c>
      <c r="F2462" s="54">
        <v>13.69</v>
      </c>
      <c r="G2462" s="54">
        <v>41.68</v>
      </c>
      <c r="H2462" s="31">
        <f t="shared" si="38"/>
        <v>9</v>
      </c>
    </row>
    <row r="2463" spans="2:8" hidden="1" x14ac:dyDescent="0.25">
      <c r="B2463" s="51" t="s">
        <v>5535</v>
      </c>
      <c r="C2463" s="52" t="s">
        <v>5536</v>
      </c>
      <c r="D2463" s="53" t="s">
        <v>532</v>
      </c>
      <c r="E2463" s="54">
        <v>12.16</v>
      </c>
      <c r="F2463" s="54">
        <v>13.69</v>
      </c>
      <c r="G2463" s="54">
        <v>25.85</v>
      </c>
      <c r="H2463" s="31">
        <f t="shared" si="38"/>
        <v>9</v>
      </c>
    </row>
    <row r="2464" spans="2:8" hidden="1" x14ac:dyDescent="0.25">
      <c r="B2464" s="51" t="s">
        <v>5537</v>
      </c>
      <c r="C2464" s="52" t="s">
        <v>5538</v>
      </c>
      <c r="D2464" s="53" t="s">
        <v>532</v>
      </c>
      <c r="E2464" s="54">
        <v>14.5</v>
      </c>
      <c r="F2464" s="54">
        <v>13.69</v>
      </c>
      <c r="G2464" s="54">
        <v>28.19</v>
      </c>
      <c r="H2464" s="31">
        <f t="shared" si="38"/>
        <v>9</v>
      </c>
    </row>
    <row r="2465" spans="2:8" hidden="1" x14ac:dyDescent="0.25">
      <c r="B2465" s="51" t="s">
        <v>5539</v>
      </c>
      <c r="C2465" s="52" t="s">
        <v>5540</v>
      </c>
      <c r="D2465" s="53" t="s">
        <v>532</v>
      </c>
      <c r="E2465" s="54">
        <v>22.75</v>
      </c>
      <c r="F2465" s="54">
        <v>13.69</v>
      </c>
      <c r="G2465" s="54">
        <v>36.44</v>
      </c>
      <c r="H2465" s="31">
        <f t="shared" si="38"/>
        <v>9</v>
      </c>
    </row>
    <row r="2466" spans="2:8" ht="30" hidden="1" x14ac:dyDescent="0.25">
      <c r="B2466" s="51" t="s">
        <v>5541</v>
      </c>
      <c r="C2466" s="52" t="s">
        <v>5542</v>
      </c>
      <c r="D2466" s="53" t="s">
        <v>532</v>
      </c>
      <c r="E2466" s="54">
        <v>20.079999999999998</v>
      </c>
      <c r="F2466" s="54">
        <v>13.69</v>
      </c>
      <c r="G2466" s="54">
        <v>33.770000000000003</v>
      </c>
      <c r="H2466" s="31">
        <f t="shared" si="38"/>
        <v>9</v>
      </c>
    </row>
    <row r="2467" spans="2:8" ht="30" hidden="1" x14ac:dyDescent="0.25">
      <c r="B2467" s="51" t="s">
        <v>5543</v>
      </c>
      <c r="C2467" s="52" t="s">
        <v>5544</v>
      </c>
      <c r="D2467" s="53" t="s">
        <v>532</v>
      </c>
      <c r="E2467" s="54">
        <v>21.59</v>
      </c>
      <c r="F2467" s="54">
        <v>13.69</v>
      </c>
      <c r="G2467" s="54">
        <v>35.28</v>
      </c>
      <c r="H2467" s="31">
        <f t="shared" si="38"/>
        <v>9</v>
      </c>
    </row>
    <row r="2468" spans="2:8" ht="30" hidden="1" x14ac:dyDescent="0.25">
      <c r="B2468" s="51" t="s">
        <v>5545</v>
      </c>
      <c r="C2468" s="52" t="s">
        <v>5546</v>
      </c>
      <c r="D2468" s="53" t="s">
        <v>532</v>
      </c>
      <c r="E2468" s="54">
        <v>30.09</v>
      </c>
      <c r="F2468" s="54">
        <v>16.89</v>
      </c>
      <c r="G2468" s="54">
        <v>46.98</v>
      </c>
      <c r="H2468" s="31">
        <f t="shared" si="38"/>
        <v>9</v>
      </c>
    </row>
    <row r="2469" spans="2:8" hidden="1" x14ac:dyDescent="0.25">
      <c r="B2469" s="51" t="s">
        <v>5547</v>
      </c>
      <c r="C2469" s="52" t="s">
        <v>5548</v>
      </c>
      <c r="D2469" s="53"/>
      <c r="E2469" s="54"/>
      <c r="F2469" s="54"/>
      <c r="G2469" s="54"/>
      <c r="H2469" s="31">
        <f t="shared" si="38"/>
        <v>5</v>
      </c>
    </row>
    <row r="2470" spans="2:8" hidden="1" x14ac:dyDescent="0.25">
      <c r="B2470" s="51" t="s">
        <v>577</v>
      </c>
      <c r="C2470" s="52" t="s">
        <v>5549</v>
      </c>
      <c r="D2470" s="53" t="s">
        <v>532</v>
      </c>
      <c r="E2470" s="54">
        <v>10.11</v>
      </c>
      <c r="F2470" s="54">
        <v>15.52</v>
      </c>
      <c r="G2470" s="54">
        <v>25.63</v>
      </c>
      <c r="H2470" s="31">
        <f t="shared" si="38"/>
        <v>9</v>
      </c>
    </row>
    <row r="2471" spans="2:8" hidden="1" x14ac:dyDescent="0.25">
      <c r="B2471" s="51" t="s">
        <v>578</v>
      </c>
      <c r="C2471" s="52" t="s">
        <v>5550</v>
      </c>
      <c r="D2471" s="53" t="s">
        <v>532</v>
      </c>
      <c r="E2471" s="54">
        <v>16.38</v>
      </c>
      <c r="F2471" s="54">
        <v>15.98</v>
      </c>
      <c r="G2471" s="54">
        <v>32.36</v>
      </c>
      <c r="H2471" s="31">
        <f t="shared" si="38"/>
        <v>9</v>
      </c>
    </row>
    <row r="2472" spans="2:8" hidden="1" x14ac:dyDescent="0.25">
      <c r="B2472" s="51" t="s">
        <v>5551</v>
      </c>
      <c r="C2472" s="52" t="s">
        <v>5552</v>
      </c>
      <c r="D2472" s="53" t="s">
        <v>532</v>
      </c>
      <c r="E2472" s="54">
        <v>26.31</v>
      </c>
      <c r="F2472" s="54">
        <v>22.83</v>
      </c>
      <c r="G2472" s="54">
        <v>49.14</v>
      </c>
      <c r="H2472" s="31">
        <f t="shared" si="38"/>
        <v>9</v>
      </c>
    </row>
    <row r="2473" spans="2:8" hidden="1" x14ac:dyDescent="0.25">
      <c r="B2473" s="51" t="s">
        <v>5553</v>
      </c>
      <c r="C2473" s="52" t="s">
        <v>5554</v>
      </c>
      <c r="D2473" s="53" t="s">
        <v>532</v>
      </c>
      <c r="E2473" s="54">
        <v>13.16</v>
      </c>
      <c r="F2473" s="54">
        <v>12.32</v>
      </c>
      <c r="G2473" s="54">
        <v>25.48</v>
      </c>
      <c r="H2473" s="31">
        <f t="shared" si="38"/>
        <v>9</v>
      </c>
    </row>
    <row r="2474" spans="2:8" hidden="1" x14ac:dyDescent="0.25">
      <c r="B2474" s="51" t="s">
        <v>5555</v>
      </c>
      <c r="C2474" s="52" t="s">
        <v>5556</v>
      </c>
      <c r="D2474" s="53" t="s">
        <v>532</v>
      </c>
      <c r="E2474" s="54">
        <v>12.36</v>
      </c>
      <c r="F2474" s="54">
        <v>20.55</v>
      </c>
      <c r="G2474" s="54">
        <v>32.909999999999997</v>
      </c>
      <c r="H2474" s="31">
        <f t="shared" si="38"/>
        <v>9</v>
      </c>
    </row>
    <row r="2475" spans="2:8" hidden="1" x14ac:dyDescent="0.25">
      <c r="B2475" s="51" t="s">
        <v>5557</v>
      </c>
      <c r="C2475" s="52" t="s">
        <v>5558</v>
      </c>
      <c r="D2475" s="53" t="s">
        <v>532</v>
      </c>
      <c r="E2475" s="54">
        <v>14.22</v>
      </c>
      <c r="F2475" s="54">
        <v>17.350000000000001</v>
      </c>
      <c r="G2475" s="54">
        <v>31.57</v>
      </c>
      <c r="H2475" s="31">
        <f t="shared" si="38"/>
        <v>9</v>
      </c>
    </row>
    <row r="2476" spans="2:8" hidden="1" x14ac:dyDescent="0.25">
      <c r="B2476" s="51" t="s">
        <v>5559</v>
      </c>
      <c r="C2476" s="52" t="s">
        <v>5560</v>
      </c>
      <c r="D2476" s="53" t="s">
        <v>532</v>
      </c>
      <c r="E2476" s="54">
        <v>11.88</v>
      </c>
      <c r="F2476" s="54">
        <v>20.55</v>
      </c>
      <c r="G2476" s="54">
        <v>32.43</v>
      </c>
      <c r="H2476" s="31">
        <f t="shared" si="38"/>
        <v>9</v>
      </c>
    </row>
    <row r="2477" spans="2:8" hidden="1" x14ac:dyDescent="0.25">
      <c r="B2477" s="51" t="s">
        <v>5561</v>
      </c>
      <c r="C2477" s="52" t="s">
        <v>5562</v>
      </c>
      <c r="D2477" s="53" t="s">
        <v>532</v>
      </c>
      <c r="E2477" s="54">
        <v>24.32</v>
      </c>
      <c r="F2477" s="54">
        <v>22.83</v>
      </c>
      <c r="G2477" s="54">
        <v>47.15</v>
      </c>
      <c r="H2477" s="31">
        <f t="shared" si="38"/>
        <v>9</v>
      </c>
    </row>
    <row r="2478" spans="2:8" hidden="1" x14ac:dyDescent="0.25">
      <c r="B2478" s="51" t="s">
        <v>5563</v>
      </c>
      <c r="C2478" s="52" t="s">
        <v>5564</v>
      </c>
      <c r="D2478" s="53" t="s">
        <v>532</v>
      </c>
      <c r="E2478" s="54">
        <v>47.72</v>
      </c>
      <c r="F2478" s="54">
        <v>15.98</v>
      </c>
      <c r="G2478" s="54">
        <v>63.7</v>
      </c>
      <c r="H2478" s="31">
        <f t="shared" si="38"/>
        <v>9</v>
      </c>
    </row>
    <row r="2479" spans="2:8" hidden="1" x14ac:dyDescent="0.25">
      <c r="B2479" s="51" t="s">
        <v>5565</v>
      </c>
      <c r="C2479" s="52" t="s">
        <v>5566</v>
      </c>
      <c r="D2479" s="53" t="s">
        <v>532</v>
      </c>
      <c r="E2479" s="54">
        <v>42.11</v>
      </c>
      <c r="F2479" s="54">
        <v>15.98</v>
      </c>
      <c r="G2479" s="54">
        <v>58.09</v>
      </c>
      <c r="H2479" s="31">
        <f t="shared" si="38"/>
        <v>9</v>
      </c>
    </row>
    <row r="2480" spans="2:8" hidden="1" x14ac:dyDescent="0.25">
      <c r="B2480" s="51" t="s">
        <v>5567</v>
      </c>
      <c r="C2480" s="52" t="s">
        <v>5568</v>
      </c>
      <c r="D2480" s="53" t="s">
        <v>532</v>
      </c>
      <c r="E2480" s="54">
        <v>17.670000000000002</v>
      </c>
      <c r="F2480" s="54">
        <v>11.41</v>
      </c>
      <c r="G2480" s="54">
        <v>29.08</v>
      </c>
      <c r="H2480" s="31">
        <f t="shared" si="38"/>
        <v>9</v>
      </c>
    </row>
    <row r="2481" spans="2:8" ht="30" hidden="1" x14ac:dyDescent="0.25">
      <c r="B2481" s="51" t="s">
        <v>5569</v>
      </c>
      <c r="C2481" s="52" t="s">
        <v>5570</v>
      </c>
      <c r="D2481" s="53" t="s">
        <v>532</v>
      </c>
      <c r="E2481" s="54">
        <v>55</v>
      </c>
      <c r="F2481" s="54">
        <v>17.350000000000001</v>
      </c>
      <c r="G2481" s="54">
        <v>72.349999999999994</v>
      </c>
      <c r="H2481" s="31">
        <f t="shared" si="38"/>
        <v>9</v>
      </c>
    </row>
    <row r="2482" spans="2:8" ht="30" hidden="1" x14ac:dyDescent="0.25">
      <c r="B2482" s="51" t="s">
        <v>5571</v>
      </c>
      <c r="C2482" s="52" t="s">
        <v>5572</v>
      </c>
      <c r="D2482" s="53" t="s">
        <v>78</v>
      </c>
      <c r="E2482" s="54">
        <v>35.659999999999997</v>
      </c>
      <c r="F2482" s="54">
        <v>13.69</v>
      </c>
      <c r="G2482" s="54">
        <v>49.35</v>
      </c>
      <c r="H2482" s="31">
        <f t="shared" si="38"/>
        <v>9</v>
      </c>
    </row>
    <row r="2483" spans="2:8" ht="30" hidden="1" x14ac:dyDescent="0.25">
      <c r="B2483" s="51" t="s">
        <v>5573</v>
      </c>
      <c r="C2483" s="52" t="s">
        <v>5574</v>
      </c>
      <c r="D2483" s="53" t="s">
        <v>78</v>
      </c>
      <c r="E2483" s="54">
        <v>90.46</v>
      </c>
      <c r="F2483" s="54">
        <v>22.83</v>
      </c>
      <c r="G2483" s="54">
        <v>113.29</v>
      </c>
      <c r="H2483" s="31">
        <f t="shared" si="38"/>
        <v>9</v>
      </c>
    </row>
    <row r="2484" spans="2:8" hidden="1" x14ac:dyDescent="0.25">
      <c r="B2484" s="51" t="s">
        <v>5575</v>
      </c>
      <c r="C2484" s="52" t="s">
        <v>5576</v>
      </c>
      <c r="D2484" s="53"/>
      <c r="E2484" s="54"/>
      <c r="F2484" s="54"/>
      <c r="G2484" s="54"/>
      <c r="H2484" s="31">
        <f t="shared" si="38"/>
        <v>5</v>
      </c>
    </row>
    <row r="2485" spans="2:8" hidden="1" x14ac:dyDescent="0.25">
      <c r="B2485" s="51" t="s">
        <v>5577</v>
      </c>
      <c r="C2485" s="52" t="s">
        <v>5578</v>
      </c>
      <c r="D2485" s="53" t="s">
        <v>532</v>
      </c>
      <c r="E2485" s="54">
        <v>13.25</v>
      </c>
      <c r="F2485" s="54">
        <v>22.83</v>
      </c>
      <c r="G2485" s="54">
        <v>36.08</v>
      </c>
      <c r="H2485" s="31">
        <f t="shared" si="38"/>
        <v>9</v>
      </c>
    </row>
    <row r="2486" spans="2:8" hidden="1" x14ac:dyDescent="0.25">
      <c r="B2486" s="51" t="s">
        <v>5579</v>
      </c>
      <c r="C2486" s="52" t="s">
        <v>5580</v>
      </c>
      <c r="D2486" s="53" t="s">
        <v>532</v>
      </c>
      <c r="E2486" s="54">
        <v>21.17</v>
      </c>
      <c r="F2486" s="54">
        <v>22.83</v>
      </c>
      <c r="G2486" s="54">
        <v>44</v>
      </c>
      <c r="H2486" s="31">
        <f t="shared" si="38"/>
        <v>9</v>
      </c>
    </row>
    <row r="2487" spans="2:8" hidden="1" x14ac:dyDescent="0.25">
      <c r="B2487" s="51" t="s">
        <v>5581</v>
      </c>
      <c r="C2487" s="52" t="s">
        <v>5582</v>
      </c>
      <c r="D2487" s="53" t="s">
        <v>532</v>
      </c>
      <c r="E2487" s="54">
        <v>45.26</v>
      </c>
      <c r="F2487" s="54">
        <v>22.83</v>
      </c>
      <c r="G2487" s="54">
        <v>68.09</v>
      </c>
      <c r="H2487" s="31">
        <f t="shared" si="38"/>
        <v>9</v>
      </c>
    </row>
    <row r="2488" spans="2:8" hidden="1" x14ac:dyDescent="0.25">
      <c r="B2488" s="51" t="s">
        <v>5583</v>
      </c>
      <c r="C2488" s="52" t="s">
        <v>5584</v>
      </c>
      <c r="D2488" s="53" t="s">
        <v>532</v>
      </c>
      <c r="E2488" s="54">
        <v>53.46</v>
      </c>
      <c r="F2488" s="54">
        <v>22.83</v>
      </c>
      <c r="G2488" s="54">
        <v>76.290000000000006</v>
      </c>
      <c r="H2488" s="31">
        <f t="shared" si="38"/>
        <v>9</v>
      </c>
    </row>
    <row r="2489" spans="2:8" hidden="1" x14ac:dyDescent="0.25">
      <c r="B2489" s="51" t="s">
        <v>5585</v>
      </c>
      <c r="C2489" s="52" t="s">
        <v>5586</v>
      </c>
      <c r="D2489" s="53" t="s">
        <v>532</v>
      </c>
      <c r="E2489" s="54">
        <v>77.14</v>
      </c>
      <c r="F2489" s="54">
        <v>22.83</v>
      </c>
      <c r="G2489" s="54">
        <v>99.97</v>
      </c>
      <c r="H2489" s="31">
        <f t="shared" si="38"/>
        <v>9</v>
      </c>
    </row>
    <row r="2490" spans="2:8" hidden="1" x14ac:dyDescent="0.25">
      <c r="B2490" s="51" t="s">
        <v>5587</v>
      </c>
      <c r="C2490" s="52" t="s">
        <v>5588</v>
      </c>
      <c r="D2490" s="53" t="s">
        <v>532</v>
      </c>
      <c r="E2490" s="54">
        <v>194.69</v>
      </c>
      <c r="F2490" s="54">
        <v>22.83</v>
      </c>
      <c r="G2490" s="54">
        <v>217.52</v>
      </c>
      <c r="H2490" s="31">
        <f t="shared" si="38"/>
        <v>9</v>
      </c>
    </row>
    <row r="2491" spans="2:8" hidden="1" x14ac:dyDescent="0.25">
      <c r="B2491" s="51" t="s">
        <v>5589</v>
      </c>
      <c r="C2491" s="52" t="s">
        <v>5590</v>
      </c>
      <c r="D2491" s="53" t="s">
        <v>532</v>
      </c>
      <c r="E2491" s="54">
        <v>227.07</v>
      </c>
      <c r="F2491" s="54">
        <v>22.83</v>
      </c>
      <c r="G2491" s="54">
        <v>249.9</v>
      </c>
      <c r="H2491" s="31">
        <f t="shared" si="38"/>
        <v>9</v>
      </c>
    </row>
    <row r="2492" spans="2:8" hidden="1" x14ac:dyDescent="0.25">
      <c r="B2492" s="51" t="s">
        <v>5591</v>
      </c>
      <c r="C2492" s="52" t="s">
        <v>5592</v>
      </c>
      <c r="D2492" s="53" t="s">
        <v>532</v>
      </c>
      <c r="E2492" s="54">
        <v>353.35</v>
      </c>
      <c r="F2492" s="54">
        <v>22.83</v>
      </c>
      <c r="G2492" s="54">
        <v>376.18</v>
      </c>
      <c r="H2492" s="31">
        <f t="shared" si="38"/>
        <v>9</v>
      </c>
    </row>
    <row r="2493" spans="2:8" hidden="1" x14ac:dyDescent="0.25">
      <c r="B2493" s="51" t="s">
        <v>5593</v>
      </c>
      <c r="C2493" s="52" t="s">
        <v>5594</v>
      </c>
      <c r="D2493" s="53" t="s">
        <v>532</v>
      </c>
      <c r="E2493" s="54">
        <v>16.09</v>
      </c>
      <c r="F2493" s="54">
        <v>22.83</v>
      </c>
      <c r="G2493" s="54">
        <v>38.92</v>
      </c>
      <c r="H2493" s="31">
        <f t="shared" si="38"/>
        <v>9</v>
      </c>
    </row>
    <row r="2494" spans="2:8" hidden="1" x14ac:dyDescent="0.25">
      <c r="B2494" s="51" t="s">
        <v>5595</v>
      </c>
      <c r="C2494" s="52" t="s">
        <v>5596</v>
      </c>
      <c r="D2494" s="53"/>
      <c r="E2494" s="54"/>
      <c r="F2494" s="54"/>
      <c r="G2494" s="54"/>
      <c r="H2494" s="31">
        <f t="shared" si="38"/>
        <v>5</v>
      </c>
    </row>
    <row r="2495" spans="2:8" hidden="1" x14ac:dyDescent="0.25">
      <c r="B2495" s="51" t="s">
        <v>5597</v>
      </c>
      <c r="C2495" s="52" t="s">
        <v>5598</v>
      </c>
      <c r="D2495" s="53" t="s">
        <v>78</v>
      </c>
      <c r="E2495" s="54">
        <v>3.18</v>
      </c>
      <c r="F2495" s="54">
        <v>11.41</v>
      </c>
      <c r="G2495" s="54">
        <v>14.59</v>
      </c>
      <c r="H2495" s="31">
        <f t="shared" si="38"/>
        <v>9</v>
      </c>
    </row>
    <row r="2496" spans="2:8" hidden="1" x14ac:dyDescent="0.25">
      <c r="B2496" s="51" t="s">
        <v>5599</v>
      </c>
      <c r="C2496" s="52" t="s">
        <v>5600</v>
      </c>
      <c r="D2496" s="53" t="s">
        <v>78</v>
      </c>
      <c r="E2496" s="54">
        <v>6</v>
      </c>
      <c r="F2496" s="54">
        <v>11.41</v>
      </c>
      <c r="G2496" s="54">
        <v>17.41</v>
      </c>
      <c r="H2496" s="31">
        <f t="shared" si="38"/>
        <v>9</v>
      </c>
    </row>
    <row r="2497" spans="2:8" hidden="1" x14ac:dyDescent="0.25">
      <c r="B2497" s="51" t="s">
        <v>5601</v>
      </c>
      <c r="C2497" s="52" t="s">
        <v>5602</v>
      </c>
      <c r="D2497" s="53" t="s">
        <v>78</v>
      </c>
      <c r="E2497" s="54">
        <v>6.34</v>
      </c>
      <c r="F2497" s="54">
        <v>11.41</v>
      </c>
      <c r="G2497" s="54">
        <v>17.75</v>
      </c>
      <c r="H2497" s="31">
        <f t="shared" si="38"/>
        <v>9</v>
      </c>
    </row>
    <row r="2498" spans="2:8" hidden="1" x14ac:dyDescent="0.25">
      <c r="B2498" s="51" t="s">
        <v>5603</v>
      </c>
      <c r="C2498" s="52" t="s">
        <v>5604</v>
      </c>
      <c r="D2498" s="53"/>
      <c r="E2498" s="54"/>
      <c r="F2498" s="54"/>
      <c r="G2498" s="54"/>
      <c r="H2498" s="31">
        <f t="shared" si="38"/>
        <v>5</v>
      </c>
    </row>
    <row r="2499" spans="2:8" hidden="1" x14ac:dyDescent="0.25">
      <c r="B2499" s="51" t="s">
        <v>5605</v>
      </c>
      <c r="C2499" s="52" t="s">
        <v>5606</v>
      </c>
      <c r="D2499" s="53" t="s">
        <v>78</v>
      </c>
      <c r="E2499" s="54">
        <v>270.73</v>
      </c>
      <c r="F2499" s="54">
        <v>22.83</v>
      </c>
      <c r="G2499" s="54">
        <v>293.56</v>
      </c>
      <c r="H2499" s="31">
        <f t="shared" si="38"/>
        <v>9</v>
      </c>
    </row>
    <row r="2500" spans="2:8" hidden="1" x14ac:dyDescent="0.25">
      <c r="B2500" s="51" t="s">
        <v>5607</v>
      </c>
      <c r="C2500" s="52" t="s">
        <v>5608</v>
      </c>
      <c r="D2500" s="53" t="s">
        <v>78</v>
      </c>
      <c r="E2500" s="54">
        <v>280.63</v>
      </c>
      <c r="F2500" s="54">
        <v>22.83</v>
      </c>
      <c r="G2500" s="54">
        <v>303.45999999999998</v>
      </c>
      <c r="H2500" s="31">
        <f t="shared" si="38"/>
        <v>9</v>
      </c>
    </row>
    <row r="2501" spans="2:8" hidden="1" x14ac:dyDescent="0.25">
      <c r="B2501" s="51" t="s">
        <v>5609</v>
      </c>
      <c r="C2501" s="52" t="s">
        <v>5610</v>
      </c>
      <c r="D2501" s="53" t="s">
        <v>78</v>
      </c>
      <c r="E2501" s="54">
        <v>329.93</v>
      </c>
      <c r="F2501" s="54">
        <v>22.83</v>
      </c>
      <c r="G2501" s="54">
        <v>352.76</v>
      </c>
      <c r="H2501" s="31">
        <f t="shared" si="38"/>
        <v>9</v>
      </c>
    </row>
    <row r="2502" spans="2:8" hidden="1" x14ac:dyDescent="0.25">
      <c r="B2502" s="51" t="s">
        <v>5611</v>
      </c>
      <c r="C2502" s="52" t="s">
        <v>5612</v>
      </c>
      <c r="D2502" s="53" t="s">
        <v>78</v>
      </c>
      <c r="E2502" s="54">
        <v>305.27</v>
      </c>
      <c r="F2502" s="54">
        <v>22.83</v>
      </c>
      <c r="G2502" s="54">
        <v>328.1</v>
      </c>
      <c r="H2502" s="31">
        <f t="shared" si="38"/>
        <v>9</v>
      </c>
    </row>
    <row r="2503" spans="2:8" hidden="1" x14ac:dyDescent="0.25">
      <c r="B2503" s="51" t="s">
        <v>5613</v>
      </c>
      <c r="C2503" s="52" t="s">
        <v>5614</v>
      </c>
      <c r="D2503" s="53" t="s">
        <v>78</v>
      </c>
      <c r="E2503" s="54">
        <v>396.77</v>
      </c>
      <c r="F2503" s="54">
        <v>22.83</v>
      </c>
      <c r="G2503" s="54">
        <v>419.6</v>
      </c>
      <c r="H2503" s="31">
        <f t="shared" si="38"/>
        <v>9</v>
      </c>
    </row>
    <row r="2504" spans="2:8" hidden="1" x14ac:dyDescent="0.25">
      <c r="B2504" s="51" t="s">
        <v>5615</v>
      </c>
      <c r="C2504" s="52" t="s">
        <v>5616</v>
      </c>
      <c r="D2504" s="53" t="s">
        <v>78</v>
      </c>
      <c r="E2504" s="54">
        <v>590.69000000000005</v>
      </c>
      <c r="F2504" s="54">
        <v>22.83</v>
      </c>
      <c r="G2504" s="54">
        <v>613.52</v>
      </c>
      <c r="H2504" s="31">
        <f t="shared" si="38"/>
        <v>9</v>
      </c>
    </row>
    <row r="2505" spans="2:8" hidden="1" x14ac:dyDescent="0.25">
      <c r="B2505" s="51" t="s">
        <v>5617</v>
      </c>
      <c r="C2505" s="52" t="s">
        <v>5618</v>
      </c>
      <c r="D2505" s="53" t="s">
        <v>78</v>
      </c>
      <c r="E2505" s="54">
        <v>782.83</v>
      </c>
      <c r="F2505" s="54">
        <v>22.83</v>
      </c>
      <c r="G2505" s="54">
        <v>805.66</v>
      </c>
      <c r="H2505" s="31">
        <f t="shared" si="38"/>
        <v>9</v>
      </c>
    </row>
    <row r="2506" spans="2:8" hidden="1" x14ac:dyDescent="0.25">
      <c r="B2506" s="51" t="s">
        <v>5619</v>
      </c>
      <c r="C2506" s="52" t="s">
        <v>5620</v>
      </c>
      <c r="D2506" s="53" t="s">
        <v>78</v>
      </c>
      <c r="E2506" s="54">
        <v>1074.74</v>
      </c>
      <c r="F2506" s="54">
        <v>22.83</v>
      </c>
      <c r="G2506" s="54">
        <v>1097.57</v>
      </c>
      <c r="H2506" s="31">
        <f t="shared" ref="H2506:H2569" si="39">LEN(B2506)</f>
        <v>9</v>
      </c>
    </row>
    <row r="2507" spans="2:8" hidden="1" x14ac:dyDescent="0.25">
      <c r="B2507" s="51" t="s">
        <v>5621</v>
      </c>
      <c r="C2507" s="52" t="s">
        <v>5622</v>
      </c>
      <c r="D2507" s="53" t="s">
        <v>78</v>
      </c>
      <c r="E2507" s="54">
        <v>1515.76</v>
      </c>
      <c r="F2507" s="54">
        <v>22.83</v>
      </c>
      <c r="G2507" s="54">
        <v>1538.59</v>
      </c>
      <c r="H2507" s="31">
        <f t="shared" si="39"/>
        <v>9</v>
      </c>
    </row>
    <row r="2508" spans="2:8" hidden="1" x14ac:dyDescent="0.25">
      <c r="B2508" s="51" t="s">
        <v>5623</v>
      </c>
      <c r="C2508" s="52" t="s">
        <v>5624</v>
      </c>
      <c r="D2508" s="53" t="s">
        <v>78</v>
      </c>
      <c r="E2508" s="54">
        <v>3564.84</v>
      </c>
      <c r="F2508" s="54">
        <v>22.83</v>
      </c>
      <c r="G2508" s="54">
        <v>3587.67</v>
      </c>
      <c r="H2508" s="31">
        <f t="shared" si="39"/>
        <v>9</v>
      </c>
    </row>
    <row r="2509" spans="2:8" hidden="1" x14ac:dyDescent="0.25">
      <c r="B2509" s="51" t="s">
        <v>5625</v>
      </c>
      <c r="C2509" s="52" t="s">
        <v>5626</v>
      </c>
      <c r="D2509" s="53" t="s">
        <v>78</v>
      </c>
      <c r="E2509" s="54">
        <v>2158.39</v>
      </c>
      <c r="F2509" s="54">
        <v>22.83</v>
      </c>
      <c r="G2509" s="54">
        <v>2181.2199999999998</v>
      </c>
      <c r="H2509" s="31">
        <f t="shared" si="39"/>
        <v>9</v>
      </c>
    </row>
    <row r="2510" spans="2:8" hidden="1" x14ac:dyDescent="0.25">
      <c r="B2510" s="51" t="s">
        <v>5627</v>
      </c>
      <c r="C2510" s="52" t="s">
        <v>5628</v>
      </c>
      <c r="D2510" s="53" t="s">
        <v>78</v>
      </c>
      <c r="E2510" s="54">
        <v>5030.67</v>
      </c>
      <c r="F2510" s="54">
        <v>22.83</v>
      </c>
      <c r="G2510" s="54">
        <v>5053.5</v>
      </c>
      <c r="H2510" s="31">
        <f t="shared" si="39"/>
        <v>9</v>
      </c>
    </row>
    <row r="2511" spans="2:8" hidden="1" x14ac:dyDescent="0.25">
      <c r="B2511" s="51" t="s">
        <v>5629</v>
      </c>
      <c r="C2511" s="52" t="s">
        <v>5630</v>
      </c>
      <c r="D2511" s="53" t="s">
        <v>78</v>
      </c>
      <c r="E2511" s="54">
        <v>90.14</v>
      </c>
      <c r="F2511" s="54">
        <v>22.83</v>
      </c>
      <c r="G2511" s="54">
        <v>112.97</v>
      </c>
      <c r="H2511" s="31">
        <f t="shared" si="39"/>
        <v>9</v>
      </c>
    </row>
    <row r="2512" spans="2:8" hidden="1" x14ac:dyDescent="0.25">
      <c r="B2512" s="51" t="s">
        <v>5631</v>
      </c>
      <c r="C2512" s="52" t="s">
        <v>5632</v>
      </c>
      <c r="D2512" s="53" t="s">
        <v>78</v>
      </c>
      <c r="E2512" s="54">
        <v>142.57</v>
      </c>
      <c r="F2512" s="54">
        <v>22.83</v>
      </c>
      <c r="G2512" s="54">
        <v>165.4</v>
      </c>
      <c r="H2512" s="31">
        <f t="shared" si="39"/>
        <v>9</v>
      </c>
    </row>
    <row r="2513" spans="2:8" hidden="1" x14ac:dyDescent="0.25">
      <c r="B2513" s="51" t="s">
        <v>5633</v>
      </c>
      <c r="C2513" s="52" t="s">
        <v>5634</v>
      </c>
      <c r="D2513" s="53" t="s">
        <v>78</v>
      </c>
      <c r="E2513" s="54">
        <v>145.82</v>
      </c>
      <c r="F2513" s="54">
        <v>22.83</v>
      </c>
      <c r="G2513" s="54">
        <v>168.65</v>
      </c>
      <c r="H2513" s="31">
        <f t="shared" si="39"/>
        <v>9</v>
      </c>
    </row>
    <row r="2514" spans="2:8" hidden="1" x14ac:dyDescent="0.25">
      <c r="B2514" s="51" t="s">
        <v>5635</v>
      </c>
      <c r="C2514" s="52" t="s">
        <v>5636</v>
      </c>
      <c r="D2514" s="53"/>
      <c r="E2514" s="54"/>
      <c r="F2514" s="54"/>
      <c r="G2514" s="54"/>
      <c r="H2514" s="31">
        <f t="shared" si="39"/>
        <v>5</v>
      </c>
    </row>
    <row r="2515" spans="2:8" hidden="1" x14ac:dyDescent="0.25">
      <c r="B2515" s="51" t="s">
        <v>5637</v>
      </c>
      <c r="C2515" s="52" t="s">
        <v>5638</v>
      </c>
      <c r="D2515" s="53" t="s">
        <v>78</v>
      </c>
      <c r="E2515" s="54">
        <v>72.45</v>
      </c>
      <c r="F2515" s="54">
        <v>20.55</v>
      </c>
      <c r="G2515" s="54">
        <v>93</v>
      </c>
      <c r="H2515" s="31">
        <f t="shared" si="39"/>
        <v>9</v>
      </c>
    </row>
    <row r="2516" spans="2:8" ht="30" hidden="1" x14ac:dyDescent="0.25">
      <c r="B2516" s="51" t="s">
        <v>5639</v>
      </c>
      <c r="C2516" s="52" t="s">
        <v>5640</v>
      </c>
      <c r="D2516" s="53" t="s">
        <v>78</v>
      </c>
      <c r="E2516" s="54">
        <v>263.81</v>
      </c>
      <c r="F2516" s="54">
        <v>22.83</v>
      </c>
      <c r="G2516" s="54">
        <v>286.64</v>
      </c>
      <c r="H2516" s="31">
        <f t="shared" si="39"/>
        <v>9</v>
      </c>
    </row>
    <row r="2517" spans="2:8" ht="30" hidden="1" x14ac:dyDescent="0.25">
      <c r="B2517" s="51" t="s">
        <v>5641</v>
      </c>
      <c r="C2517" s="52" t="s">
        <v>5642</v>
      </c>
      <c r="D2517" s="53" t="s">
        <v>78</v>
      </c>
      <c r="E2517" s="54">
        <v>444.98</v>
      </c>
      <c r="F2517" s="54">
        <v>22.83</v>
      </c>
      <c r="G2517" s="54">
        <v>467.81</v>
      </c>
      <c r="H2517" s="31">
        <f t="shared" si="39"/>
        <v>9</v>
      </c>
    </row>
    <row r="2518" spans="2:8" ht="30" hidden="1" x14ac:dyDescent="0.25">
      <c r="B2518" s="51" t="s">
        <v>5643</v>
      </c>
      <c r="C2518" s="52" t="s">
        <v>5644</v>
      </c>
      <c r="D2518" s="53" t="s">
        <v>78</v>
      </c>
      <c r="E2518" s="54">
        <v>334.3</v>
      </c>
      <c r="F2518" s="54">
        <v>22.83</v>
      </c>
      <c r="G2518" s="54">
        <v>357.13</v>
      </c>
      <c r="H2518" s="31">
        <f t="shared" si="39"/>
        <v>9</v>
      </c>
    </row>
    <row r="2519" spans="2:8" hidden="1" x14ac:dyDescent="0.25">
      <c r="B2519" s="51" t="s">
        <v>5645</v>
      </c>
      <c r="C2519" s="52" t="s">
        <v>5646</v>
      </c>
      <c r="D2519" s="53" t="s">
        <v>78</v>
      </c>
      <c r="E2519" s="54">
        <v>93.59</v>
      </c>
      <c r="F2519" s="54">
        <v>45.65</v>
      </c>
      <c r="G2519" s="54">
        <v>139.24</v>
      </c>
      <c r="H2519" s="31">
        <f t="shared" si="39"/>
        <v>9</v>
      </c>
    </row>
    <row r="2520" spans="2:8" ht="30" hidden="1" x14ac:dyDescent="0.25">
      <c r="B2520" s="51" t="s">
        <v>5647</v>
      </c>
      <c r="C2520" s="52" t="s">
        <v>5648</v>
      </c>
      <c r="D2520" s="53" t="s">
        <v>78</v>
      </c>
      <c r="E2520" s="54">
        <v>3965.38</v>
      </c>
      <c r="F2520" s="54">
        <v>45.65</v>
      </c>
      <c r="G2520" s="54">
        <v>4011.03</v>
      </c>
      <c r="H2520" s="31">
        <f t="shared" si="39"/>
        <v>9</v>
      </c>
    </row>
    <row r="2521" spans="2:8" ht="30" hidden="1" x14ac:dyDescent="0.25">
      <c r="B2521" s="51" t="s">
        <v>5649</v>
      </c>
      <c r="C2521" s="52" t="s">
        <v>5650</v>
      </c>
      <c r="D2521" s="53" t="s">
        <v>78</v>
      </c>
      <c r="E2521" s="54">
        <v>89.05</v>
      </c>
      <c r="F2521" s="54">
        <v>45.65</v>
      </c>
      <c r="G2521" s="54">
        <v>134.69999999999999</v>
      </c>
      <c r="H2521" s="31">
        <f t="shared" si="39"/>
        <v>9</v>
      </c>
    </row>
    <row r="2522" spans="2:8" ht="30" hidden="1" x14ac:dyDescent="0.25">
      <c r="B2522" s="51" t="s">
        <v>5651</v>
      </c>
      <c r="C2522" s="52" t="s">
        <v>5652</v>
      </c>
      <c r="D2522" s="53" t="s">
        <v>78</v>
      </c>
      <c r="E2522" s="54">
        <v>2978.6</v>
      </c>
      <c r="F2522" s="54">
        <v>22.83</v>
      </c>
      <c r="G2522" s="54">
        <v>3001.43</v>
      </c>
      <c r="H2522" s="31">
        <f t="shared" si="39"/>
        <v>9</v>
      </c>
    </row>
    <row r="2523" spans="2:8" hidden="1" x14ac:dyDescent="0.25">
      <c r="B2523" s="51" t="s">
        <v>5653</v>
      </c>
      <c r="C2523" s="52" t="s">
        <v>5654</v>
      </c>
      <c r="D2523" s="53" t="s">
        <v>78</v>
      </c>
      <c r="E2523" s="54">
        <v>118.8</v>
      </c>
      <c r="F2523" s="54">
        <v>45.65</v>
      </c>
      <c r="G2523" s="54">
        <v>164.45</v>
      </c>
      <c r="H2523" s="31">
        <f t="shared" si="39"/>
        <v>9</v>
      </c>
    </row>
    <row r="2524" spans="2:8" hidden="1" x14ac:dyDescent="0.25">
      <c r="B2524" s="51" t="s">
        <v>5655</v>
      </c>
      <c r="C2524" s="52" t="s">
        <v>5656</v>
      </c>
      <c r="D2524" s="53" t="s">
        <v>78</v>
      </c>
      <c r="E2524" s="54">
        <v>269.70999999999998</v>
      </c>
      <c r="F2524" s="54">
        <v>27.39</v>
      </c>
      <c r="G2524" s="54">
        <v>297.10000000000002</v>
      </c>
      <c r="H2524" s="31">
        <f t="shared" si="39"/>
        <v>9</v>
      </c>
    </row>
    <row r="2525" spans="2:8" hidden="1" x14ac:dyDescent="0.25">
      <c r="B2525" s="51" t="s">
        <v>5657</v>
      </c>
      <c r="C2525" s="52" t="s">
        <v>5658</v>
      </c>
      <c r="D2525" s="53"/>
      <c r="E2525" s="54"/>
      <c r="F2525" s="54"/>
      <c r="G2525" s="54"/>
      <c r="H2525" s="31">
        <f t="shared" si="39"/>
        <v>5</v>
      </c>
    </row>
    <row r="2526" spans="2:8" hidden="1" x14ac:dyDescent="0.25">
      <c r="B2526" s="51" t="s">
        <v>5659</v>
      </c>
      <c r="C2526" s="52" t="s">
        <v>5660</v>
      </c>
      <c r="D2526" s="53" t="s">
        <v>78</v>
      </c>
      <c r="E2526" s="54">
        <v>627.33000000000004</v>
      </c>
      <c r="F2526" s="54">
        <v>18.260000000000002</v>
      </c>
      <c r="G2526" s="54">
        <v>645.59</v>
      </c>
      <c r="H2526" s="31">
        <f t="shared" si="39"/>
        <v>9</v>
      </c>
    </row>
    <row r="2527" spans="2:8" hidden="1" x14ac:dyDescent="0.25">
      <c r="B2527" s="51" t="s">
        <v>5661</v>
      </c>
      <c r="C2527" s="52" t="s">
        <v>5662</v>
      </c>
      <c r="D2527" s="53" t="s">
        <v>78</v>
      </c>
      <c r="E2527" s="54">
        <v>317.75</v>
      </c>
      <c r="F2527" s="54">
        <v>18.260000000000002</v>
      </c>
      <c r="G2527" s="54">
        <v>336.01</v>
      </c>
      <c r="H2527" s="31">
        <f t="shared" si="39"/>
        <v>9</v>
      </c>
    </row>
    <row r="2528" spans="2:8" hidden="1" x14ac:dyDescent="0.25">
      <c r="B2528" s="51" t="s">
        <v>5663</v>
      </c>
      <c r="C2528" s="52" t="s">
        <v>5664</v>
      </c>
      <c r="D2528" s="53" t="s">
        <v>78</v>
      </c>
      <c r="E2528" s="54">
        <v>167.79</v>
      </c>
      <c r="F2528" s="54">
        <v>18.260000000000002</v>
      </c>
      <c r="G2528" s="54">
        <v>186.05</v>
      </c>
      <c r="H2528" s="31">
        <f t="shared" si="39"/>
        <v>9</v>
      </c>
    </row>
    <row r="2529" spans="2:8" hidden="1" x14ac:dyDescent="0.25">
      <c r="B2529" s="51" t="s">
        <v>5665</v>
      </c>
      <c r="C2529" s="52" t="s">
        <v>5666</v>
      </c>
      <c r="D2529" s="53" t="s">
        <v>78</v>
      </c>
      <c r="E2529" s="54">
        <v>441.52</v>
      </c>
      <c r="F2529" s="54">
        <v>18.260000000000002</v>
      </c>
      <c r="G2529" s="54">
        <v>459.78</v>
      </c>
      <c r="H2529" s="31">
        <f t="shared" si="39"/>
        <v>9</v>
      </c>
    </row>
    <row r="2530" spans="2:8" hidden="1" x14ac:dyDescent="0.25">
      <c r="B2530" s="51" t="s">
        <v>5667</v>
      </c>
      <c r="C2530" s="52" t="s">
        <v>5668</v>
      </c>
      <c r="D2530" s="53"/>
      <c r="E2530" s="54"/>
      <c r="F2530" s="54"/>
      <c r="G2530" s="54"/>
      <c r="H2530" s="31">
        <f t="shared" si="39"/>
        <v>5</v>
      </c>
    </row>
    <row r="2531" spans="2:8" hidden="1" x14ac:dyDescent="0.25">
      <c r="B2531" s="51" t="s">
        <v>5669</v>
      </c>
      <c r="C2531" s="52" t="s">
        <v>5670</v>
      </c>
      <c r="D2531" s="53" t="s">
        <v>78</v>
      </c>
      <c r="E2531" s="54">
        <v>152</v>
      </c>
      <c r="F2531" s="54">
        <v>18.260000000000002</v>
      </c>
      <c r="G2531" s="54">
        <v>170.26</v>
      </c>
      <c r="H2531" s="31">
        <f t="shared" si="39"/>
        <v>9</v>
      </c>
    </row>
    <row r="2532" spans="2:8" ht="30" hidden="1" x14ac:dyDescent="0.25">
      <c r="B2532" s="51" t="s">
        <v>5671</v>
      </c>
      <c r="C2532" s="52" t="s">
        <v>5672</v>
      </c>
      <c r="D2532" s="53" t="s">
        <v>78</v>
      </c>
      <c r="E2532" s="54">
        <v>358.64</v>
      </c>
      <c r="F2532" s="54">
        <v>11.41</v>
      </c>
      <c r="G2532" s="54">
        <v>370.05</v>
      </c>
      <c r="H2532" s="31">
        <f t="shared" si="39"/>
        <v>9</v>
      </c>
    </row>
    <row r="2533" spans="2:8" hidden="1" x14ac:dyDescent="0.25">
      <c r="B2533" s="51" t="s">
        <v>5673</v>
      </c>
      <c r="C2533" s="52" t="s">
        <v>5674</v>
      </c>
      <c r="D2533" s="53"/>
      <c r="E2533" s="54"/>
      <c r="F2533" s="54"/>
      <c r="G2533" s="54"/>
      <c r="H2533" s="31">
        <f t="shared" si="39"/>
        <v>5</v>
      </c>
    </row>
    <row r="2534" spans="2:8" hidden="1" x14ac:dyDescent="0.25">
      <c r="B2534" s="51" t="s">
        <v>5675</v>
      </c>
      <c r="C2534" s="52" t="s">
        <v>5676</v>
      </c>
      <c r="D2534" s="53" t="s">
        <v>78</v>
      </c>
      <c r="E2534" s="54">
        <v>120.98</v>
      </c>
      <c r="F2534" s="54">
        <v>18.260000000000002</v>
      </c>
      <c r="G2534" s="54">
        <v>139.24</v>
      </c>
      <c r="H2534" s="31">
        <f t="shared" si="39"/>
        <v>9</v>
      </c>
    </row>
    <row r="2535" spans="2:8" ht="30" hidden="1" x14ac:dyDescent="0.25">
      <c r="B2535" s="51" t="s">
        <v>5677</v>
      </c>
      <c r="C2535" s="52" t="s">
        <v>5678</v>
      </c>
      <c r="D2535" s="53" t="s">
        <v>78</v>
      </c>
      <c r="E2535" s="54">
        <v>127.9</v>
      </c>
      <c r="F2535" s="54">
        <v>22.83</v>
      </c>
      <c r="G2535" s="54">
        <v>150.72999999999999</v>
      </c>
      <c r="H2535" s="31">
        <f t="shared" si="39"/>
        <v>9</v>
      </c>
    </row>
    <row r="2536" spans="2:8" hidden="1" x14ac:dyDescent="0.25">
      <c r="B2536" s="51" t="s">
        <v>5679</v>
      </c>
      <c r="C2536" s="52" t="s">
        <v>5680</v>
      </c>
      <c r="D2536" s="53"/>
      <c r="E2536" s="54"/>
      <c r="F2536" s="54"/>
      <c r="G2536" s="54"/>
      <c r="H2536" s="31">
        <f t="shared" si="39"/>
        <v>5</v>
      </c>
    </row>
    <row r="2537" spans="2:8" hidden="1" x14ac:dyDescent="0.25">
      <c r="B2537" s="51" t="s">
        <v>5681</v>
      </c>
      <c r="C2537" s="52" t="s">
        <v>5682</v>
      </c>
      <c r="D2537" s="53" t="s">
        <v>78</v>
      </c>
      <c r="E2537" s="54">
        <v>65.16</v>
      </c>
      <c r="F2537" s="54">
        <v>36.520000000000003</v>
      </c>
      <c r="G2537" s="54">
        <v>101.68</v>
      </c>
      <c r="H2537" s="31">
        <f t="shared" si="39"/>
        <v>9</v>
      </c>
    </row>
    <row r="2538" spans="2:8" hidden="1" x14ac:dyDescent="0.25">
      <c r="B2538" s="51" t="s">
        <v>5683</v>
      </c>
      <c r="C2538" s="52" t="s">
        <v>5684</v>
      </c>
      <c r="D2538" s="53" t="s">
        <v>78</v>
      </c>
      <c r="E2538" s="54">
        <v>52.17</v>
      </c>
      <c r="F2538" s="54">
        <v>36.520000000000003</v>
      </c>
      <c r="G2538" s="54">
        <v>88.69</v>
      </c>
      <c r="H2538" s="31">
        <f t="shared" si="39"/>
        <v>9</v>
      </c>
    </row>
    <row r="2539" spans="2:8" hidden="1" x14ac:dyDescent="0.25">
      <c r="B2539" s="51" t="s">
        <v>5685</v>
      </c>
      <c r="C2539" s="52" t="s">
        <v>5686</v>
      </c>
      <c r="D2539" s="53" t="s">
        <v>78</v>
      </c>
      <c r="E2539" s="54">
        <v>37.619999999999997</v>
      </c>
      <c r="F2539" s="54">
        <v>13.69</v>
      </c>
      <c r="G2539" s="54">
        <v>51.31</v>
      </c>
      <c r="H2539" s="31">
        <f t="shared" si="39"/>
        <v>9</v>
      </c>
    </row>
    <row r="2540" spans="2:8" hidden="1" x14ac:dyDescent="0.25">
      <c r="B2540" s="51" t="s">
        <v>5687</v>
      </c>
      <c r="C2540" s="52" t="s">
        <v>5688</v>
      </c>
      <c r="D2540" s="53" t="s">
        <v>78</v>
      </c>
      <c r="E2540" s="54">
        <v>132.81</v>
      </c>
      <c r="F2540" s="54">
        <v>13.69</v>
      </c>
      <c r="G2540" s="54">
        <v>146.5</v>
      </c>
      <c r="H2540" s="31">
        <f t="shared" si="39"/>
        <v>9</v>
      </c>
    </row>
    <row r="2541" spans="2:8" hidden="1" x14ac:dyDescent="0.25">
      <c r="B2541" s="51" t="s">
        <v>5689</v>
      </c>
      <c r="C2541" s="52" t="s">
        <v>5690</v>
      </c>
      <c r="D2541" s="53" t="s">
        <v>78</v>
      </c>
      <c r="E2541" s="54">
        <v>460.28</v>
      </c>
      <c r="F2541" s="54">
        <v>13.69</v>
      </c>
      <c r="G2541" s="54">
        <v>473.97</v>
      </c>
      <c r="H2541" s="31">
        <f t="shared" si="39"/>
        <v>9</v>
      </c>
    </row>
    <row r="2542" spans="2:8" hidden="1" x14ac:dyDescent="0.25">
      <c r="B2542" s="51" t="s">
        <v>5691</v>
      </c>
      <c r="C2542" s="52" t="s">
        <v>5692</v>
      </c>
      <c r="D2542" s="53" t="s">
        <v>78</v>
      </c>
      <c r="E2542" s="54">
        <v>4.2699999999999996</v>
      </c>
      <c r="F2542" s="54">
        <v>1.49</v>
      </c>
      <c r="G2542" s="54">
        <v>5.76</v>
      </c>
      <c r="H2542" s="31">
        <f t="shared" si="39"/>
        <v>9</v>
      </c>
    </row>
    <row r="2543" spans="2:8" hidden="1" x14ac:dyDescent="0.25">
      <c r="B2543" s="51" t="s">
        <v>5693</v>
      </c>
      <c r="C2543" s="52" t="s">
        <v>5694</v>
      </c>
      <c r="D2543" s="53" t="s">
        <v>78</v>
      </c>
      <c r="E2543" s="54">
        <v>9.77</v>
      </c>
      <c r="F2543" s="54">
        <v>1.49</v>
      </c>
      <c r="G2543" s="54">
        <v>11.26</v>
      </c>
      <c r="H2543" s="31">
        <f t="shared" si="39"/>
        <v>9</v>
      </c>
    </row>
    <row r="2544" spans="2:8" hidden="1" x14ac:dyDescent="0.25">
      <c r="B2544" s="51" t="s">
        <v>5695</v>
      </c>
      <c r="C2544" s="52" t="s">
        <v>5696</v>
      </c>
      <c r="D2544" s="53" t="s">
        <v>78</v>
      </c>
      <c r="E2544" s="54">
        <v>46.41</v>
      </c>
      <c r="F2544" s="54">
        <v>18.260000000000002</v>
      </c>
      <c r="G2544" s="54">
        <v>64.67</v>
      </c>
      <c r="H2544" s="31">
        <f t="shared" si="39"/>
        <v>9</v>
      </c>
    </row>
    <row r="2545" spans="2:8" hidden="1" x14ac:dyDescent="0.25">
      <c r="B2545" s="51" t="s">
        <v>5697</v>
      </c>
      <c r="C2545" s="52" t="s">
        <v>5698</v>
      </c>
      <c r="D2545" s="53" t="s">
        <v>78</v>
      </c>
      <c r="E2545" s="54">
        <v>8.84</v>
      </c>
      <c r="F2545" s="54">
        <v>9.1300000000000008</v>
      </c>
      <c r="G2545" s="54">
        <v>17.97</v>
      </c>
      <c r="H2545" s="31">
        <f t="shared" si="39"/>
        <v>9</v>
      </c>
    </row>
    <row r="2546" spans="2:8" hidden="1" x14ac:dyDescent="0.25">
      <c r="B2546" s="51" t="s">
        <v>5699</v>
      </c>
      <c r="C2546" s="52" t="s">
        <v>5700</v>
      </c>
      <c r="D2546" s="53" t="s">
        <v>78</v>
      </c>
      <c r="E2546" s="54">
        <v>11.44</v>
      </c>
      <c r="F2546" s="54">
        <v>9.1300000000000008</v>
      </c>
      <c r="G2546" s="54">
        <v>20.57</v>
      </c>
      <c r="H2546" s="31">
        <f t="shared" si="39"/>
        <v>9</v>
      </c>
    </row>
    <row r="2547" spans="2:8" ht="30" hidden="1" x14ac:dyDescent="0.25">
      <c r="B2547" s="51" t="s">
        <v>5701</v>
      </c>
      <c r="C2547" s="52" t="s">
        <v>5702</v>
      </c>
      <c r="D2547" s="53" t="s">
        <v>78</v>
      </c>
      <c r="E2547" s="54">
        <v>465.48</v>
      </c>
      <c r="F2547" s="54">
        <v>45.65</v>
      </c>
      <c r="G2547" s="54">
        <v>511.13</v>
      </c>
      <c r="H2547" s="31">
        <f t="shared" si="39"/>
        <v>9</v>
      </c>
    </row>
    <row r="2548" spans="2:8" ht="30" hidden="1" x14ac:dyDescent="0.25">
      <c r="B2548" s="51" t="s">
        <v>5703</v>
      </c>
      <c r="C2548" s="52" t="s">
        <v>5704</v>
      </c>
      <c r="D2548" s="53" t="s">
        <v>78</v>
      </c>
      <c r="E2548" s="54">
        <v>90.86</v>
      </c>
      <c r="F2548" s="54">
        <v>13.69</v>
      </c>
      <c r="G2548" s="54">
        <v>104.55</v>
      </c>
      <c r="H2548" s="31">
        <f t="shared" si="39"/>
        <v>9</v>
      </c>
    </row>
    <row r="2549" spans="2:8" ht="30" hidden="1" x14ac:dyDescent="0.25">
      <c r="B2549" s="51" t="s">
        <v>5705</v>
      </c>
      <c r="C2549" s="52" t="s">
        <v>5706</v>
      </c>
      <c r="D2549" s="53" t="s">
        <v>78</v>
      </c>
      <c r="E2549" s="54">
        <v>50.87</v>
      </c>
      <c r="F2549" s="54">
        <v>20.74</v>
      </c>
      <c r="G2549" s="54">
        <v>71.61</v>
      </c>
      <c r="H2549" s="31">
        <f t="shared" si="39"/>
        <v>9</v>
      </c>
    </row>
    <row r="2550" spans="2:8" ht="30" hidden="1" x14ac:dyDescent="0.25">
      <c r="B2550" s="51" t="s">
        <v>5707</v>
      </c>
      <c r="C2550" s="52" t="s">
        <v>5708</v>
      </c>
      <c r="D2550" s="53" t="s">
        <v>78</v>
      </c>
      <c r="E2550" s="54">
        <v>44.29</v>
      </c>
      <c r="F2550" s="54">
        <v>20.74</v>
      </c>
      <c r="G2550" s="54">
        <v>65.03</v>
      </c>
      <c r="H2550" s="31">
        <f t="shared" si="39"/>
        <v>9</v>
      </c>
    </row>
    <row r="2551" spans="2:8" hidden="1" x14ac:dyDescent="0.25">
      <c r="B2551" s="51" t="s">
        <v>5709</v>
      </c>
      <c r="C2551" s="52" t="s">
        <v>5710</v>
      </c>
      <c r="D2551" s="53"/>
      <c r="E2551" s="54"/>
      <c r="F2551" s="54"/>
      <c r="G2551" s="54"/>
      <c r="H2551" s="31">
        <f t="shared" si="39"/>
        <v>2</v>
      </c>
    </row>
    <row r="2552" spans="2:8" hidden="1" x14ac:dyDescent="0.25">
      <c r="B2552" s="51" t="s">
        <v>5711</v>
      </c>
      <c r="C2552" s="52" t="s">
        <v>5712</v>
      </c>
      <c r="D2552" s="53"/>
      <c r="E2552" s="54"/>
      <c r="F2552" s="54"/>
      <c r="G2552" s="54"/>
      <c r="H2552" s="31">
        <f t="shared" si="39"/>
        <v>5</v>
      </c>
    </row>
    <row r="2553" spans="2:8" ht="30" hidden="1" x14ac:dyDescent="0.25">
      <c r="B2553" s="51" t="s">
        <v>5713</v>
      </c>
      <c r="C2553" s="52" t="s">
        <v>5714</v>
      </c>
      <c r="D2553" s="53" t="s">
        <v>78</v>
      </c>
      <c r="E2553" s="54">
        <v>18.14</v>
      </c>
      <c r="F2553" s="54">
        <v>3.71</v>
      </c>
      <c r="G2553" s="54">
        <v>21.85</v>
      </c>
      <c r="H2553" s="31">
        <f t="shared" si="39"/>
        <v>9</v>
      </c>
    </row>
    <row r="2554" spans="2:8" ht="30" hidden="1" x14ac:dyDescent="0.25">
      <c r="B2554" s="51" t="s">
        <v>5715</v>
      </c>
      <c r="C2554" s="52" t="s">
        <v>5716</v>
      </c>
      <c r="D2554" s="53" t="s">
        <v>78</v>
      </c>
      <c r="E2554" s="54">
        <v>20.84</v>
      </c>
      <c r="F2554" s="54">
        <v>3.71</v>
      </c>
      <c r="G2554" s="54">
        <v>24.55</v>
      </c>
      <c r="H2554" s="31">
        <f t="shared" si="39"/>
        <v>9</v>
      </c>
    </row>
    <row r="2555" spans="2:8" ht="30" hidden="1" x14ac:dyDescent="0.25">
      <c r="B2555" s="51" t="s">
        <v>5717</v>
      </c>
      <c r="C2555" s="52" t="s">
        <v>5718</v>
      </c>
      <c r="D2555" s="53" t="s">
        <v>78</v>
      </c>
      <c r="E2555" s="54">
        <v>59.36</v>
      </c>
      <c r="F2555" s="54">
        <v>3.71</v>
      </c>
      <c r="G2555" s="54">
        <v>63.07</v>
      </c>
      <c r="H2555" s="31">
        <f t="shared" si="39"/>
        <v>9</v>
      </c>
    </row>
    <row r="2556" spans="2:8" hidden="1" x14ac:dyDescent="0.25">
      <c r="B2556" s="51" t="s">
        <v>5719</v>
      </c>
      <c r="C2556" s="52" t="s">
        <v>5720</v>
      </c>
      <c r="D2556" s="53" t="s">
        <v>78</v>
      </c>
      <c r="E2556" s="54">
        <v>18.43</v>
      </c>
      <c r="F2556" s="54">
        <v>3.71</v>
      </c>
      <c r="G2556" s="54">
        <v>22.14</v>
      </c>
      <c r="H2556" s="31">
        <f t="shared" si="39"/>
        <v>9</v>
      </c>
    </row>
    <row r="2557" spans="2:8" hidden="1" x14ac:dyDescent="0.25">
      <c r="B2557" s="51" t="s">
        <v>5721</v>
      </c>
      <c r="C2557" s="52" t="s">
        <v>5722</v>
      </c>
      <c r="D2557" s="53"/>
      <c r="E2557" s="54"/>
      <c r="F2557" s="54"/>
      <c r="G2557" s="54"/>
      <c r="H2557" s="31">
        <f t="shared" si="39"/>
        <v>5</v>
      </c>
    </row>
    <row r="2558" spans="2:8" ht="30" hidden="1" x14ac:dyDescent="0.25">
      <c r="B2558" s="51" t="s">
        <v>5723</v>
      </c>
      <c r="C2558" s="52" t="s">
        <v>5724</v>
      </c>
      <c r="D2558" s="53" t="s">
        <v>78</v>
      </c>
      <c r="E2558" s="54">
        <v>7.26</v>
      </c>
      <c r="F2558" s="54">
        <v>3.64</v>
      </c>
      <c r="G2558" s="54">
        <v>10.9</v>
      </c>
      <c r="H2558" s="31">
        <f t="shared" si="39"/>
        <v>9</v>
      </c>
    </row>
    <row r="2559" spans="2:8" ht="30" hidden="1" x14ac:dyDescent="0.25">
      <c r="B2559" s="51" t="s">
        <v>5725</v>
      </c>
      <c r="C2559" s="52" t="s">
        <v>5726</v>
      </c>
      <c r="D2559" s="53" t="s">
        <v>38</v>
      </c>
      <c r="E2559" s="54">
        <v>95.61</v>
      </c>
      <c r="F2559" s="54">
        <v>18.260000000000002</v>
      </c>
      <c r="G2559" s="54">
        <v>113.87</v>
      </c>
      <c r="H2559" s="31">
        <f t="shared" si="39"/>
        <v>9</v>
      </c>
    </row>
    <row r="2560" spans="2:8" hidden="1" x14ac:dyDescent="0.25">
      <c r="B2560" s="51" t="s">
        <v>5727</v>
      </c>
      <c r="C2560" s="52" t="s">
        <v>5728</v>
      </c>
      <c r="D2560" s="53"/>
      <c r="E2560" s="54"/>
      <c r="F2560" s="54"/>
      <c r="G2560" s="54"/>
      <c r="H2560" s="31">
        <f t="shared" si="39"/>
        <v>5</v>
      </c>
    </row>
    <row r="2561" spans="2:8" hidden="1" x14ac:dyDescent="0.25">
      <c r="B2561" s="51" t="s">
        <v>5729</v>
      </c>
      <c r="C2561" s="52" t="s">
        <v>5730</v>
      </c>
      <c r="D2561" s="53" t="s">
        <v>78</v>
      </c>
      <c r="E2561" s="54">
        <v>102.82</v>
      </c>
      <c r="F2561" s="54">
        <v>3.71</v>
      </c>
      <c r="G2561" s="54">
        <v>106.53</v>
      </c>
      <c r="H2561" s="31">
        <f t="shared" si="39"/>
        <v>9</v>
      </c>
    </row>
    <row r="2562" spans="2:8" hidden="1" x14ac:dyDescent="0.25">
      <c r="B2562" s="51" t="s">
        <v>5731</v>
      </c>
      <c r="C2562" s="52" t="s">
        <v>5732</v>
      </c>
      <c r="D2562" s="53"/>
      <c r="E2562" s="54"/>
      <c r="F2562" s="54"/>
      <c r="G2562" s="54"/>
      <c r="H2562" s="31">
        <f t="shared" si="39"/>
        <v>5</v>
      </c>
    </row>
    <row r="2563" spans="2:8" hidden="1" x14ac:dyDescent="0.25">
      <c r="B2563" s="51" t="s">
        <v>5733</v>
      </c>
      <c r="C2563" s="52" t="s">
        <v>5734</v>
      </c>
      <c r="D2563" s="53" t="s">
        <v>78</v>
      </c>
      <c r="E2563" s="54">
        <v>23.26</v>
      </c>
      <c r="F2563" s="54">
        <v>3.71</v>
      </c>
      <c r="G2563" s="54">
        <v>26.97</v>
      </c>
      <c r="H2563" s="31">
        <f t="shared" si="39"/>
        <v>9</v>
      </c>
    </row>
    <row r="2564" spans="2:8" hidden="1" x14ac:dyDescent="0.25">
      <c r="B2564" s="51" t="s">
        <v>5735</v>
      </c>
      <c r="C2564" s="52" t="s">
        <v>5736</v>
      </c>
      <c r="D2564" s="53" t="s">
        <v>78</v>
      </c>
      <c r="E2564" s="54">
        <v>10.1</v>
      </c>
      <c r="F2564" s="54">
        <v>3.71</v>
      </c>
      <c r="G2564" s="54">
        <v>13.81</v>
      </c>
      <c r="H2564" s="31">
        <f t="shared" si="39"/>
        <v>9</v>
      </c>
    </row>
    <row r="2565" spans="2:8" ht="30" hidden="1" x14ac:dyDescent="0.25">
      <c r="B2565" s="51" t="s">
        <v>5737</v>
      </c>
      <c r="C2565" s="52" t="s">
        <v>5738</v>
      </c>
      <c r="D2565" s="53" t="s">
        <v>78</v>
      </c>
      <c r="E2565" s="54">
        <v>10.28</v>
      </c>
      <c r="F2565" s="54">
        <v>3.71</v>
      </c>
      <c r="G2565" s="54">
        <v>13.99</v>
      </c>
      <c r="H2565" s="31">
        <f t="shared" si="39"/>
        <v>9</v>
      </c>
    </row>
    <row r="2566" spans="2:8" hidden="1" x14ac:dyDescent="0.25">
      <c r="B2566" s="51" t="s">
        <v>5739</v>
      </c>
      <c r="C2566" s="52" t="s">
        <v>5740</v>
      </c>
      <c r="D2566" s="53"/>
      <c r="E2566" s="54"/>
      <c r="F2566" s="54"/>
      <c r="G2566" s="54"/>
      <c r="H2566" s="31">
        <f t="shared" si="39"/>
        <v>5</v>
      </c>
    </row>
    <row r="2567" spans="2:8" hidden="1" x14ac:dyDescent="0.25">
      <c r="B2567" s="51" t="s">
        <v>5741</v>
      </c>
      <c r="C2567" s="52" t="s">
        <v>5742</v>
      </c>
      <c r="D2567" s="53" t="s">
        <v>78</v>
      </c>
      <c r="E2567" s="54">
        <v>20.52</v>
      </c>
      <c r="F2567" s="54">
        <v>3.71</v>
      </c>
      <c r="G2567" s="54">
        <v>24.23</v>
      </c>
      <c r="H2567" s="31">
        <f t="shared" si="39"/>
        <v>9</v>
      </c>
    </row>
    <row r="2568" spans="2:8" hidden="1" x14ac:dyDescent="0.25">
      <c r="B2568" s="51" t="s">
        <v>5743</v>
      </c>
      <c r="C2568" s="52" t="s">
        <v>5744</v>
      </c>
      <c r="D2568" s="53" t="s">
        <v>78</v>
      </c>
      <c r="E2568" s="54">
        <v>14.84</v>
      </c>
      <c r="F2568" s="54">
        <v>3.71</v>
      </c>
      <c r="G2568" s="54">
        <v>18.55</v>
      </c>
      <c r="H2568" s="31">
        <f t="shared" si="39"/>
        <v>9</v>
      </c>
    </row>
    <row r="2569" spans="2:8" hidden="1" x14ac:dyDescent="0.25">
      <c r="B2569" s="51" t="s">
        <v>5745</v>
      </c>
      <c r="C2569" s="52" t="s">
        <v>5746</v>
      </c>
      <c r="D2569" s="53" t="s">
        <v>78</v>
      </c>
      <c r="E2569" s="54">
        <v>10.75</v>
      </c>
      <c r="F2569" s="54">
        <v>3.71</v>
      </c>
      <c r="G2569" s="54">
        <v>14.46</v>
      </c>
      <c r="H2569" s="31">
        <f t="shared" si="39"/>
        <v>9</v>
      </c>
    </row>
    <row r="2570" spans="2:8" hidden="1" x14ac:dyDescent="0.25">
      <c r="B2570" s="51" t="s">
        <v>5747</v>
      </c>
      <c r="C2570" s="52" t="s">
        <v>5748</v>
      </c>
      <c r="D2570" s="53" t="s">
        <v>78</v>
      </c>
      <c r="E2570" s="54">
        <v>19.489999999999998</v>
      </c>
      <c r="F2570" s="54">
        <v>3.71</v>
      </c>
      <c r="G2570" s="54">
        <v>23.2</v>
      </c>
      <c r="H2570" s="31">
        <f t="shared" ref="H2570:H2633" si="40">LEN(B2570)</f>
        <v>9</v>
      </c>
    </row>
    <row r="2571" spans="2:8" hidden="1" x14ac:dyDescent="0.25">
      <c r="B2571" s="51" t="s">
        <v>5749</v>
      </c>
      <c r="C2571" s="52" t="s">
        <v>5750</v>
      </c>
      <c r="D2571" s="53" t="s">
        <v>78</v>
      </c>
      <c r="E2571" s="54">
        <v>18.87</v>
      </c>
      <c r="F2571" s="54">
        <v>3.71</v>
      </c>
      <c r="G2571" s="54">
        <v>22.58</v>
      </c>
      <c r="H2571" s="31">
        <f t="shared" si="40"/>
        <v>9</v>
      </c>
    </row>
    <row r="2572" spans="2:8" ht="30" hidden="1" x14ac:dyDescent="0.25">
      <c r="B2572" s="51" t="s">
        <v>5751</v>
      </c>
      <c r="C2572" s="52" t="s">
        <v>5752</v>
      </c>
      <c r="D2572" s="53" t="s">
        <v>78</v>
      </c>
      <c r="E2572" s="54">
        <v>28.87</v>
      </c>
      <c r="F2572" s="54">
        <v>3.71</v>
      </c>
      <c r="G2572" s="54">
        <v>32.58</v>
      </c>
      <c r="H2572" s="31">
        <f t="shared" si="40"/>
        <v>9</v>
      </c>
    </row>
    <row r="2573" spans="2:8" ht="30" hidden="1" x14ac:dyDescent="0.25">
      <c r="B2573" s="51" t="s">
        <v>5753</v>
      </c>
      <c r="C2573" s="52" t="s">
        <v>5754</v>
      </c>
      <c r="D2573" s="53" t="s">
        <v>78</v>
      </c>
      <c r="E2573" s="54">
        <v>13.42</v>
      </c>
      <c r="F2573" s="54">
        <v>3.71</v>
      </c>
      <c r="G2573" s="54">
        <v>17.13</v>
      </c>
      <c r="H2573" s="31">
        <f t="shared" si="40"/>
        <v>9</v>
      </c>
    </row>
    <row r="2574" spans="2:8" ht="30" hidden="1" x14ac:dyDescent="0.25">
      <c r="B2574" s="51" t="s">
        <v>5755</v>
      </c>
      <c r="C2574" s="52" t="s">
        <v>5756</v>
      </c>
      <c r="D2574" s="53" t="s">
        <v>78</v>
      </c>
      <c r="E2574" s="54">
        <v>14.75</v>
      </c>
      <c r="F2574" s="54">
        <v>3.71</v>
      </c>
      <c r="G2574" s="54">
        <v>18.46</v>
      </c>
      <c r="H2574" s="31">
        <f t="shared" si="40"/>
        <v>9</v>
      </c>
    </row>
    <row r="2575" spans="2:8" hidden="1" x14ac:dyDescent="0.25">
      <c r="B2575" s="51" t="s">
        <v>5757</v>
      </c>
      <c r="C2575" s="52" t="s">
        <v>5758</v>
      </c>
      <c r="D2575" s="53" t="s">
        <v>78</v>
      </c>
      <c r="E2575" s="54">
        <v>23.97</v>
      </c>
      <c r="F2575" s="54">
        <v>3.71</v>
      </c>
      <c r="G2575" s="54">
        <v>27.68</v>
      </c>
      <c r="H2575" s="31">
        <f t="shared" si="40"/>
        <v>9</v>
      </c>
    </row>
    <row r="2576" spans="2:8" hidden="1" x14ac:dyDescent="0.25">
      <c r="B2576" s="51" t="s">
        <v>5759</v>
      </c>
      <c r="C2576" s="52" t="s">
        <v>5760</v>
      </c>
      <c r="D2576" s="53" t="s">
        <v>78</v>
      </c>
      <c r="E2576" s="54">
        <v>16.399999999999999</v>
      </c>
      <c r="F2576" s="54">
        <v>3.71</v>
      </c>
      <c r="G2576" s="54">
        <v>20.11</v>
      </c>
      <c r="H2576" s="31">
        <f t="shared" si="40"/>
        <v>9</v>
      </c>
    </row>
    <row r="2577" spans="2:8" hidden="1" x14ac:dyDescent="0.25">
      <c r="B2577" s="51" t="s">
        <v>5761</v>
      </c>
      <c r="C2577" s="52" t="s">
        <v>5762</v>
      </c>
      <c r="D2577" s="53" t="s">
        <v>78</v>
      </c>
      <c r="E2577" s="54">
        <v>16</v>
      </c>
      <c r="F2577" s="54">
        <v>3.71</v>
      </c>
      <c r="G2577" s="54">
        <v>19.71</v>
      </c>
      <c r="H2577" s="31">
        <f t="shared" si="40"/>
        <v>9</v>
      </c>
    </row>
    <row r="2578" spans="2:8" hidden="1" x14ac:dyDescent="0.25">
      <c r="B2578" s="51" t="s">
        <v>5763</v>
      </c>
      <c r="C2578" s="52" t="s">
        <v>5764</v>
      </c>
      <c r="D2578" s="53" t="s">
        <v>78</v>
      </c>
      <c r="E2578" s="54">
        <v>12.62</v>
      </c>
      <c r="F2578" s="54">
        <v>3.71</v>
      </c>
      <c r="G2578" s="54">
        <v>16.329999999999998</v>
      </c>
      <c r="H2578" s="31">
        <f t="shared" si="40"/>
        <v>9</v>
      </c>
    </row>
    <row r="2579" spans="2:8" ht="30" hidden="1" x14ac:dyDescent="0.25">
      <c r="B2579" s="51" t="s">
        <v>5765</v>
      </c>
      <c r="C2579" s="52" t="s">
        <v>5766</v>
      </c>
      <c r="D2579" s="53"/>
      <c r="E2579" s="54"/>
      <c r="F2579" s="54"/>
      <c r="G2579" s="54"/>
      <c r="H2579" s="31">
        <f t="shared" si="40"/>
        <v>5</v>
      </c>
    </row>
    <row r="2580" spans="2:8" ht="30" hidden="1" x14ac:dyDescent="0.25">
      <c r="B2580" s="51" t="s">
        <v>5767</v>
      </c>
      <c r="C2580" s="52" t="s">
        <v>5768</v>
      </c>
      <c r="D2580" s="53" t="s">
        <v>78</v>
      </c>
      <c r="E2580" s="54">
        <v>31.44</v>
      </c>
      <c r="F2580" s="54">
        <v>9.1300000000000008</v>
      </c>
      <c r="G2580" s="54">
        <v>40.57</v>
      </c>
      <c r="H2580" s="31">
        <f t="shared" si="40"/>
        <v>9</v>
      </c>
    </row>
    <row r="2581" spans="2:8" ht="30" hidden="1" x14ac:dyDescent="0.25">
      <c r="B2581" s="51" t="s">
        <v>5769</v>
      </c>
      <c r="C2581" s="52" t="s">
        <v>5770</v>
      </c>
      <c r="D2581" s="53" t="s">
        <v>78</v>
      </c>
      <c r="E2581" s="54">
        <v>90.26</v>
      </c>
      <c r="F2581" s="54">
        <v>9.1300000000000008</v>
      </c>
      <c r="G2581" s="54">
        <v>99.39</v>
      </c>
      <c r="H2581" s="31">
        <f t="shared" si="40"/>
        <v>9</v>
      </c>
    </row>
    <row r="2582" spans="2:8" ht="30" hidden="1" x14ac:dyDescent="0.25">
      <c r="B2582" s="51" t="s">
        <v>5771</v>
      </c>
      <c r="C2582" s="52" t="s">
        <v>5772</v>
      </c>
      <c r="D2582" s="53" t="s">
        <v>78</v>
      </c>
      <c r="E2582" s="54">
        <v>132.85</v>
      </c>
      <c r="F2582" s="54">
        <v>9.1300000000000008</v>
      </c>
      <c r="G2582" s="54">
        <v>141.97999999999999</v>
      </c>
      <c r="H2582" s="31">
        <f t="shared" si="40"/>
        <v>9</v>
      </c>
    </row>
    <row r="2583" spans="2:8" ht="30" hidden="1" x14ac:dyDescent="0.25">
      <c r="B2583" s="51" t="s">
        <v>5773</v>
      </c>
      <c r="C2583" s="52" t="s">
        <v>5774</v>
      </c>
      <c r="D2583" s="53" t="s">
        <v>78</v>
      </c>
      <c r="E2583" s="54">
        <v>159.36000000000001</v>
      </c>
      <c r="F2583" s="54">
        <v>9.1300000000000008</v>
      </c>
      <c r="G2583" s="54">
        <v>168.49</v>
      </c>
      <c r="H2583" s="31">
        <f t="shared" si="40"/>
        <v>9</v>
      </c>
    </row>
    <row r="2584" spans="2:8" ht="30" hidden="1" x14ac:dyDescent="0.25">
      <c r="B2584" s="51" t="s">
        <v>5775</v>
      </c>
      <c r="C2584" s="52" t="s">
        <v>5776</v>
      </c>
      <c r="D2584" s="53" t="s">
        <v>78</v>
      </c>
      <c r="E2584" s="54">
        <v>241.35</v>
      </c>
      <c r="F2584" s="54">
        <v>9.1300000000000008</v>
      </c>
      <c r="G2584" s="54">
        <v>250.48</v>
      </c>
      <c r="H2584" s="31">
        <f t="shared" si="40"/>
        <v>9</v>
      </c>
    </row>
    <row r="2585" spans="2:8" ht="30" hidden="1" x14ac:dyDescent="0.25">
      <c r="B2585" s="51" t="s">
        <v>5777</v>
      </c>
      <c r="C2585" s="52" t="s">
        <v>5778</v>
      </c>
      <c r="D2585" s="53" t="s">
        <v>78</v>
      </c>
      <c r="E2585" s="54">
        <v>87.13</v>
      </c>
      <c r="F2585" s="54">
        <v>9.1300000000000008</v>
      </c>
      <c r="G2585" s="54">
        <v>96.26</v>
      </c>
      <c r="H2585" s="31">
        <f t="shared" si="40"/>
        <v>9</v>
      </c>
    </row>
    <row r="2586" spans="2:8" ht="30" hidden="1" x14ac:dyDescent="0.25">
      <c r="B2586" s="51" t="s">
        <v>5779</v>
      </c>
      <c r="C2586" s="52" t="s">
        <v>5780</v>
      </c>
      <c r="D2586" s="53" t="s">
        <v>78</v>
      </c>
      <c r="E2586" s="54">
        <v>145.63</v>
      </c>
      <c r="F2586" s="54">
        <v>9.1300000000000008</v>
      </c>
      <c r="G2586" s="54">
        <v>154.76</v>
      </c>
      <c r="H2586" s="31">
        <f t="shared" si="40"/>
        <v>9</v>
      </c>
    </row>
    <row r="2587" spans="2:8" ht="30" hidden="1" x14ac:dyDescent="0.25">
      <c r="B2587" s="51" t="s">
        <v>5781</v>
      </c>
      <c r="C2587" s="52" t="s">
        <v>5782</v>
      </c>
      <c r="D2587" s="53" t="s">
        <v>78</v>
      </c>
      <c r="E2587" s="54">
        <v>167.56</v>
      </c>
      <c r="F2587" s="54">
        <v>9.1300000000000008</v>
      </c>
      <c r="G2587" s="54">
        <v>176.69</v>
      </c>
      <c r="H2587" s="31">
        <f t="shared" si="40"/>
        <v>9</v>
      </c>
    </row>
    <row r="2588" spans="2:8" hidden="1" x14ac:dyDescent="0.25">
      <c r="B2588" s="51" t="s">
        <v>5783</v>
      </c>
      <c r="C2588" s="52" t="s">
        <v>5784</v>
      </c>
      <c r="D2588" s="53"/>
      <c r="E2588" s="54"/>
      <c r="F2588" s="54"/>
      <c r="G2588" s="54"/>
      <c r="H2588" s="31">
        <f t="shared" si="40"/>
        <v>5</v>
      </c>
    </row>
    <row r="2589" spans="2:8" ht="45" hidden="1" x14ac:dyDescent="0.25">
      <c r="B2589" s="51" t="s">
        <v>5785</v>
      </c>
      <c r="C2589" s="52" t="s">
        <v>5786</v>
      </c>
      <c r="D2589" s="53" t="s">
        <v>78</v>
      </c>
      <c r="E2589" s="54">
        <v>45.19</v>
      </c>
      <c r="F2589" s="54">
        <v>18.260000000000002</v>
      </c>
      <c r="G2589" s="54">
        <v>63.45</v>
      </c>
      <c r="H2589" s="31">
        <f t="shared" si="40"/>
        <v>9</v>
      </c>
    </row>
    <row r="2590" spans="2:8" ht="45" hidden="1" x14ac:dyDescent="0.25">
      <c r="B2590" s="51" t="s">
        <v>5787</v>
      </c>
      <c r="C2590" s="52" t="s">
        <v>5788</v>
      </c>
      <c r="D2590" s="53" t="s">
        <v>78</v>
      </c>
      <c r="E2590" s="54">
        <v>97.16</v>
      </c>
      <c r="F2590" s="54">
        <v>9.1300000000000008</v>
      </c>
      <c r="G2590" s="54">
        <v>106.29</v>
      </c>
      <c r="H2590" s="31">
        <f t="shared" si="40"/>
        <v>9</v>
      </c>
    </row>
    <row r="2591" spans="2:8" ht="45" hidden="1" x14ac:dyDescent="0.25">
      <c r="B2591" s="51" t="s">
        <v>5789</v>
      </c>
      <c r="C2591" s="52" t="s">
        <v>5790</v>
      </c>
      <c r="D2591" s="53" t="s">
        <v>78</v>
      </c>
      <c r="E2591" s="54">
        <v>56.18</v>
      </c>
      <c r="F2591" s="54">
        <v>18.260000000000002</v>
      </c>
      <c r="G2591" s="54">
        <v>74.44</v>
      </c>
      <c r="H2591" s="31">
        <f t="shared" si="40"/>
        <v>9</v>
      </c>
    </row>
    <row r="2592" spans="2:8" ht="45" hidden="1" x14ac:dyDescent="0.25">
      <c r="B2592" s="51" t="s">
        <v>5791</v>
      </c>
      <c r="C2592" s="52" t="s">
        <v>5792</v>
      </c>
      <c r="D2592" s="53" t="s">
        <v>78</v>
      </c>
      <c r="E2592" s="54">
        <v>86.45</v>
      </c>
      <c r="F2592" s="54">
        <v>18.260000000000002</v>
      </c>
      <c r="G2592" s="54">
        <v>104.71</v>
      </c>
      <c r="H2592" s="31">
        <f t="shared" si="40"/>
        <v>9</v>
      </c>
    </row>
    <row r="2593" spans="2:8" ht="45" hidden="1" x14ac:dyDescent="0.25">
      <c r="B2593" s="51" t="s">
        <v>5793</v>
      </c>
      <c r="C2593" s="52" t="s">
        <v>5794</v>
      </c>
      <c r="D2593" s="53" t="s">
        <v>78</v>
      </c>
      <c r="E2593" s="54">
        <v>50.27</v>
      </c>
      <c r="F2593" s="54">
        <v>9.1300000000000008</v>
      </c>
      <c r="G2593" s="54">
        <v>59.4</v>
      </c>
      <c r="H2593" s="31">
        <f t="shared" si="40"/>
        <v>9</v>
      </c>
    </row>
    <row r="2594" spans="2:8" ht="45" hidden="1" x14ac:dyDescent="0.25">
      <c r="B2594" s="51" t="s">
        <v>5795</v>
      </c>
      <c r="C2594" s="52" t="s">
        <v>5796</v>
      </c>
      <c r="D2594" s="53" t="s">
        <v>78</v>
      </c>
      <c r="E2594" s="54">
        <v>57.36</v>
      </c>
      <c r="F2594" s="54">
        <v>18.260000000000002</v>
      </c>
      <c r="G2594" s="54">
        <v>75.62</v>
      </c>
      <c r="H2594" s="31">
        <f t="shared" si="40"/>
        <v>9</v>
      </c>
    </row>
    <row r="2595" spans="2:8" hidden="1" x14ac:dyDescent="0.25">
      <c r="B2595" s="51" t="s">
        <v>5797</v>
      </c>
      <c r="C2595" s="52" t="s">
        <v>5798</v>
      </c>
      <c r="D2595" s="53"/>
      <c r="E2595" s="54"/>
      <c r="F2595" s="54"/>
      <c r="G2595" s="54"/>
      <c r="H2595" s="31">
        <f t="shared" si="40"/>
        <v>5</v>
      </c>
    </row>
    <row r="2596" spans="2:8" ht="30" hidden="1" x14ac:dyDescent="0.25">
      <c r="B2596" s="51" t="s">
        <v>5799</v>
      </c>
      <c r="C2596" s="52" t="s">
        <v>5800</v>
      </c>
      <c r="D2596" s="53" t="s">
        <v>78</v>
      </c>
      <c r="E2596" s="54">
        <v>48.11</v>
      </c>
      <c r="F2596" s="54">
        <v>64.22</v>
      </c>
      <c r="G2596" s="54">
        <v>112.33</v>
      </c>
      <c r="H2596" s="31">
        <f t="shared" si="40"/>
        <v>9</v>
      </c>
    </row>
    <row r="2597" spans="2:8" ht="30" hidden="1" x14ac:dyDescent="0.25">
      <c r="B2597" s="51" t="s">
        <v>5801</v>
      </c>
      <c r="C2597" s="52" t="s">
        <v>5802</v>
      </c>
      <c r="D2597" s="53" t="s">
        <v>78</v>
      </c>
      <c r="E2597" s="54">
        <v>728.57</v>
      </c>
      <c r="F2597" s="54">
        <v>64.22</v>
      </c>
      <c r="G2597" s="54">
        <v>792.79</v>
      </c>
      <c r="H2597" s="31">
        <f t="shared" si="40"/>
        <v>9</v>
      </c>
    </row>
    <row r="2598" spans="2:8" ht="30" hidden="1" x14ac:dyDescent="0.25">
      <c r="B2598" s="51" t="s">
        <v>5803</v>
      </c>
      <c r="C2598" s="52" t="s">
        <v>5804</v>
      </c>
      <c r="D2598" s="53" t="s">
        <v>78</v>
      </c>
      <c r="E2598" s="54">
        <v>503.75</v>
      </c>
      <c r="F2598" s="54">
        <v>64.22</v>
      </c>
      <c r="G2598" s="54">
        <v>567.97</v>
      </c>
      <c r="H2598" s="31">
        <f t="shared" si="40"/>
        <v>9</v>
      </c>
    </row>
    <row r="2599" spans="2:8" ht="30" hidden="1" x14ac:dyDescent="0.25">
      <c r="B2599" s="51" t="s">
        <v>5805</v>
      </c>
      <c r="C2599" s="52" t="s">
        <v>5806</v>
      </c>
      <c r="D2599" s="53" t="s">
        <v>78</v>
      </c>
      <c r="E2599" s="54">
        <v>1981.98</v>
      </c>
      <c r="F2599" s="54">
        <v>278.86</v>
      </c>
      <c r="G2599" s="54">
        <v>2260.84</v>
      </c>
      <c r="H2599" s="31">
        <f t="shared" si="40"/>
        <v>9</v>
      </c>
    </row>
    <row r="2600" spans="2:8" ht="30" hidden="1" x14ac:dyDescent="0.25">
      <c r="B2600" s="51" t="s">
        <v>5807</v>
      </c>
      <c r="C2600" s="52" t="s">
        <v>5808</v>
      </c>
      <c r="D2600" s="53" t="s">
        <v>78</v>
      </c>
      <c r="E2600" s="54">
        <v>2388.4299999999998</v>
      </c>
      <c r="F2600" s="54">
        <v>103.17</v>
      </c>
      <c r="G2600" s="54">
        <v>2491.6</v>
      </c>
      <c r="H2600" s="31">
        <f t="shared" si="40"/>
        <v>9</v>
      </c>
    </row>
    <row r="2601" spans="2:8" ht="30" hidden="1" x14ac:dyDescent="0.25">
      <c r="B2601" s="51" t="s">
        <v>5809</v>
      </c>
      <c r="C2601" s="52" t="s">
        <v>5810</v>
      </c>
      <c r="D2601" s="53" t="s">
        <v>78</v>
      </c>
      <c r="E2601" s="54">
        <v>2031.43</v>
      </c>
      <c r="F2601" s="54">
        <v>103.17</v>
      </c>
      <c r="G2601" s="54">
        <v>2134.6</v>
      </c>
      <c r="H2601" s="31">
        <f t="shared" si="40"/>
        <v>9</v>
      </c>
    </row>
    <row r="2602" spans="2:8" ht="30" hidden="1" x14ac:dyDescent="0.25">
      <c r="B2602" s="51" t="s">
        <v>5811</v>
      </c>
      <c r="C2602" s="52" t="s">
        <v>5812</v>
      </c>
      <c r="D2602" s="53" t="s">
        <v>78</v>
      </c>
      <c r="E2602" s="54">
        <v>610.52</v>
      </c>
      <c r="F2602" s="54">
        <v>66.52</v>
      </c>
      <c r="G2602" s="54">
        <v>677.04</v>
      </c>
      <c r="H2602" s="31">
        <f t="shared" si="40"/>
        <v>9</v>
      </c>
    </row>
    <row r="2603" spans="2:8" ht="30" hidden="1" x14ac:dyDescent="0.25">
      <c r="B2603" s="51" t="s">
        <v>5813</v>
      </c>
      <c r="C2603" s="52" t="s">
        <v>5814</v>
      </c>
      <c r="D2603" s="53" t="s">
        <v>78</v>
      </c>
      <c r="E2603" s="54">
        <v>666.31</v>
      </c>
      <c r="F2603" s="54">
        <v>66.52</v>
      </c>
      <c r="G2603" s="54">
        <v>732.83</v>
      </c>
      <c r="H2603" s="31">
        <f t="shared" si="40"/>
        <v>9</v>
      </c>
    </row>
    <row r="2604" spans="2:8" ht="30" hidden="1" x14ac:dyDescent="0.25">
      <c r="B2604" s="51" t="s">
        <v>5815</v>
      </c>
      <c r="C2604" s="52" t="s">
        <v>5816</v>
      </c>
      <c r="D2604" s="53" t="s">
        <v>78</v>
      </c>
      <c r="E2604" s="54">
        <v>1542.45</v>
      </c>
      <c r="F2604" s="54">
        <v>103.17</v>
      </c>
      <c r="G2604" s="54">
        <v>1645.62</v>
      </c>
      <c r="H2604" s="31">
        <f t="shared" si="40"/>
        <v>9</v>
      </c>
    </row>
    <row r="2605" spans="2:8" ht="30" hidden="1" x14ac:dyDescent="0.25">
      <c r="B2605" s="51" t="s">
        <v>5817</v>
      </c>
      <c r="C2605" s="52" t="s">
        <v>5818</v>
      </c>
      <c r="D2605" s="53" t="s">
        <v>78</v>
      </c>
      <c r="E2605" s="54">
        <v>1370.97</v>
      </c>
      <c r="F2605" s="54">
        <v>461.64</v>
      </c>
      <c r="G2605" s="54">
        <v>1832.61</v>
      </c>
      <c r="H2605" s="31">
        <f t="shared" si="40"/>
        <v>9</v>
      </c>
    </row>
    <row r="2606" spans="2:8" ht="30" hidden="1" x14ac:dyDescent="0.25">
      <c r="B2606" s="51" t="s">
        <v>5819</v>
      </c>
      <c r="C2606" s="52" t="s">
        <v>5820</v>
      </c>
      <c r="D2606" s="53" t="s">
        <v>78</v>
      </c>
      <c r="E2606" s="54">
        <v>1024.02</v>
      </c>
      <c r="F2606" s="54">
        <v>103.17</v>
      </c>
      <c r="G2606" s="54">
        <v>1127.19</v>
      </c>
      <c r="H2606" s="31">
        <f t="shared" si="40"/>
        <v>9</v>
      </c>
    </row>
    <row r="2607" spans="2:8" hidden="1" x14ac:dyDescent="0.25">
      <c r="B2607" s="51" t="s">
        <v>5821</v>
      </c>
      <c r="C2607" s="52" t="s">
        <v>5822</v>
      </c>
      <c r="D2607" s="53"/>
      <c r="E2607" s="54"/>
      <c r="F2607" s="54"/>
      <c r="G2607" s="54"/>
      <c r="H2607" s="31">
        <f t="shared" si="40"/>
        <v>5</v>
      </c>
    </row>
    <row r="2608" spans="2:8" ht="30" hidden="1" x14ac:dyDescent="0.25">
      <c r="B2608" s="51" t="s">
        <v>5823</v>
      </c>
      <c r="C2608" s="52" t="s">
        <v>5824</v>
      </c>
      <c r="D2608" s="53" t="s">
        <v>78</v>
      </c>
      <c r="E2608" s="54">
        <v>485.54</v>
      </c>
      <c r="F2608" s="54">
        <v>32.11</v>
      </c>
      <c r="G2608" s="54">
        <v>517.65</v>
      </c>
      <c r="H2608" s="31">
        <f t="shared" si="40"/>
        <v>9</v>
      </c>
    </row>
    <row r="2609" spans="2:8" ht="30" hidden="1" x14ac:dyDescent="0.25">
      <c r="B2609" s="51" t="s">
        <v>5825</v>
      </c>
      <c r="C2609" s="52" t="s">
        <v>5826</v>
      </c>
      <c r="D2609" s="53" t="s">
        <v>78</v>
      </c>
      <c r="E2609" s="54">
        <v>94.97</v>
      </c>
      <c r="F2609" s="54">
        <v>13.69</v>
      </c>
      <c r="G2609" s="54">
        <v>108.66</v>
      </c>
      <c r="H2609" s="31">
        <f t="shared" si="40"/>
        <v>9</v>
      </c>
    </row>
    <row r="2610" spans="2:8" ht="30" hidden="1" x14ac:dyDescent="0.25">
      <c r="B2610" s="51" t="s">
        <v>5827</v>
      </c>
      <c r="C2610" s="52" t="s">
        <v>5828</v>
      </c>
      <c r="D2610" s="53" t="s">
        <v>78</v>
      </c>
      <c r="E2610" s="54">
        <v>53.43</v>
      </c>
      <c r="F2610" s="54">
        <v>13.69</v>
      </c>
      <c r="G2610" s="54">
        <v>67.12</v>
      </c>
      <c r="H2610" s="31">
        <f t="shared" si="40"/>
        <v>9</v>
      </c>
    </row>
    <row r="2611" spans="2:8" ht="30" hidden="1" x14ac:dyDescent="0.25">
      <c r="B2611" s="51" t="s">
        <v>5829</v>
      </c>
      <c r="C2611" s="52" t="s">
        <v>5830</v>
      </c>
      <c r="D2611" s="53" t="s">
        <v>78</v>
      </c>
      <c r="E2611" s="54">
        <v>479.85</v>
      </c>
      <c r="F2611" s="54">
        <v>32.11</v>
      </c>
      <c r="G2611" s="54">
        <v>511.96</v>
      </c>
      <c r="H2611" s="31">
        <f t="shared" si="40"/>
        <v>9</v>
      </c>
    </row>
    <row r="2612" spans="2:8" ht="30" hidden="1" x14ac:dyDescent="0.25">
      <c r="B2612" s="51" t="s">
        <v>5831</v>
      </c>
      <c r="C2612" s="52" t="s">
        <v>5832</v>
      </c>
      <c r="D2612" s="53" t="s">
        <v>78</v>
      </c>
      <c r="E2612" s="54">
        <v>456.54</v>
      </c>
      <c r="F2612" s="54">
        <v>32.11</v>
      </c>
      <c r="G2612" s="54">
        <v>488.65</v>
      </c>
      <c r="H2612" s="31">
        <f t="shared" si="40"/>
        <v>9</v>
      </c>
    </row>
    <row r="2613" spans="2:8" ht="30" hidden="1" x14ac:dyDescent="0.25">
      <c r="B2613" s="51" t="s">
        <v>5833</v>
      </c>
      <c r="C2613" s="52" t="s">
        <v>5834</v>
      </c>
      <c r="D2613" s="53" t="s">
        <v>78</v>
      </c>
      <c r="E2613" s="54">
        <v>104.84</v>
      </c>
      <c r="F2613" s="54">
        <v>22.83</v>
      </c>
      <c r="G2613" s="54">
        <v>127.67</v>
      </c>
      <c r="H2613" s="31">
        <f t="shared" si="40"/>
        <v>9</v>
      </c>
    </row>
    <row r="2614" spans="2:8" ht="30" hidden="1" x14ac:dyDescent="0.25">
      <c r="B2614" s="51" t="s">
        <v>5835</v>
      </c>
      <c r="C2614" s="52" t="s">
        <v>5836</v>
      </c>
      <c r="D2614" s="53" t="s">
        <v>78</v>
      </c>
      <c r="E2614" s="54">
        <v>238.22</v>
      </c>
      <c r="F2614" s="54">
        <v>32.11</v>
      </c>
      <c r="G2614" s="54">
        <v>270.33</v>
      </c>
      <c r="H2614" s="31">
        <f t="shared" si="40"/>
        <v>9</v>
      </c>
    </row>
    <row r="2615" spans="2:8" ht="30" hidden="1" x14ac:dyDescent="0.25">
      <c r="B2615" s="51" t="s">
        <v>5837</v>
      </c>
      <c r="C2615" s="52" t="s">
        <v>5838</v>
      </c>
      <c r="D2615" s="53" t="s">
        <v>78</v>
      </c>
      <c r="E2615" s="54">
        <v>79.44</v>
      </c>
      <c r="F2615" s="54">
        <v>13.69</v>
      </c>
      <c r="G2615" s="54">
        <v>93.13</v>
      </c>
      <c r="H2615" s="31">
        <f t="shared" si="40"/>
        <v>9</v>
      </c>
    </row>
    <row r="2616" spans="2:8" ht="30" hidden="1" x14ac:dyDescent="0.25">
      <c r="B2616" s="51" t="s">
        <v>5839</v>
      </c>
      <c r="C2616" s="52" t="s">
        <v>5840</v>
      </c>
      <c r="D2616" s="53" t="s">
        <v>78</v>
      </c>
      <c r="E2616" s="54">
        <v>106.81</v>
      </c>
      <c r="F2616" s="54">
        <v>13.69</v>
      </c>
      <c r="G2616" s="54">
        <v>120.5</v>
      </c>
      <c r="H2616" s="31">
        <f t="shared" si="40"/>
        <v>9</v>
      </c>
    </row>
    <row r="2617" spans="2:8" ht="30" hidden="1" x14ac:dyDescent="0.25">
      <c r="B2617" s="51" t="s">
        <v>5841</v>
      </c>
      <c r="C2617" s="52" t="s">
        <v>5842</v>
      </c>
      <c r="D2617" s="53" t="s">
        <v>78</v>
      </c>
      <c r="E2617" s="54">
        <v>9013.9</v>
      </c>
      <c r="F2617" s="54">
        <v>32.11</v>
      </c>
      <c r="G2617" s="54">
        <v>9046.01</v>
      </c>
      <c r="H2617" s="31">
        <f t="shared" si="40"/>
        <v>9</v>
      </c>
    </row>
    <row r="2618" spans="2:8" ht="45" hidden="1" x14ac:dyDescent="0.25">
      <c r="B2618" s="51" t="s">
        <v>5843</v>
      </c>
      <c r="C2618" s="52" t="s">
        <v>5844</v>
      </c>
      <c r="D2618" s="53" t="s">
        <v>78</v>
      </c>
      <c r="E2618" s="54">
        <v>704.04</v>
      </c>
      <c r="F2618" s="54">
        <v>32.11</v>
      </c>
      <c r="G2618" s="54">
        <v>736.15</v>
      </c>
      <c r="H2618" s="31">
        <f t="shared" si="40"/>
        <v>9</v>
      </c>
    </row>
    <row r="2619" spans="2:8" ht="30" hidden="1" x14ac:dyDescent="0.25">
      <c r="B2619" s="51" t="s">
        <v>5845</v>
      </c>
      <c r="C2619" s="52" t="s">
        <v>5846</v>
      </c>
      <c r="D2619" s="53" t="s">
        <v>78</v>
      </c>
      <c r="E2619" s="54">
        <v>940.7</v>
      </c>
      <c r="F2619" s="54">
        <v>32.11</v>
      </c>
      <c r="G2619" s="54">
        <v>972.81</v>
      </c>
      <c r="H2619" s="31">
        <f t="shared" si="40"/>
        <v>9</v>
      </c>
    </row>
    <row r="2620" spans="2:8" ht="30" hidden="1" x14ac:dyDescent="0.25">
      <c r="B2620" s="51" t="s">
        <v>5847</v>
      </c>
      <c r="C2620" s="52" t="s">
        <v>5848</v>
      </c>
      <c r="D2620" s="53" t="s">
        <v>78</v>
      </c>
      <c r="E2620" s="54">
        <v>1378.49</v>
      </c>
      <c r="F2620" s="54">
        <v>32.11</v>
      </c>
      <c r="G2620" s="54">
        <v>1410.6</v>
      </c>
      <c r="H2620" s="31">
        <f t="shared" si="40"/>
        <v>9</v>
      </c>
    </row>
    <row r="2621" spans="2:8" ht="45" hidden="1" x14ac:dyDescent="0.25">
      <c r="B2621" s="51" t="s">
        <v>5849</v>
      </c>
      <c r="C2621" s="52" t="s">
        <v>5850</v>
      </c>
      <c r="D2621" s="53" t="s">
        <v>78</v>
      </c>
      <c r="E2621" s="54">
        <v>522.66</v>
      </c>
      <c r="F2621" s="54">
        <v>32.11</v>
      </c>
      <c r="G2621" s="54">
        <v>554.77</v>
      </c>
      <c r="H2621" s="31">
        <f t="shared" si="40"/>
        <v>9</v>
      </c>
    </row>
    <row r="2622" spans="2:8" ht="30" hidden="1" x14ac:dyDescent="0.25">
      <c r="B2622" s="51" t="s">
        <v>5851</v>
      </c>
      <c r="C2622" s="52" t="s">
        <v>5852</v>
      </c>
      <c r="D2622" s="53" t="s">
        <v>78</v>
      </c>
      <c r="E2622" s="54">
        <v>82.29</v>
      </c>
      <c r="F2622" s="54">
        <v>32.11</v>
      </c>
      <c r="G2622" s="54">
        <v>114.4</v>
      </c>
      <c r="H2622" s="31">
        <f t="shared" si="40"/>
        <v>9</v>
      </c>
    </row>
    <row r="2623" spans="2:8" ht="45" hidden="1" x14ac:dyDescent="0.25">
      <c r="B2623" s="51" t="s">
        <v>5853</v>
      </c>
      <c r="C2623" s="52" t="s">
        <v>5854</v>
      </c>
      <c r="D2623" s="53" t="s">
        <v>78</v>
      </c>
      <c r="E2623" s="54">
        <v>472.63</v>
      </c>
      <c r="F2623" s="54">
        <v>32.11</v>
      </c>
      <c r="G2623" s="54">
        <v>504.74</v>
      </c>
      <c r="H2623" s="31">
        <f t="shared" si="40"/>
        <v>9</v>
      </c>
    </row>
    <row r="2624" spans="2:8" hidden="1" x14ac:dyDescent="0.25">
      <c r="B2624" s="51" t="s">
        <v>5855</v>
      </c>
      <c r="C2624" s="52" t="s">
        <v>5856</v>
      </c>
      <c r="D2624" s="53"/>
      <c r="E2624" s="54"/>
      <c r="F2624" s="54"/>
      <c r="G2624" s="54"/>
      <c r="H2624" s="31">
        <f t="shared" si="40"/>
        <v>5</v>
      </c>
    </row>
    <row r="2625" spans="2:8" ht="30" hidden="1" x14ac:dyDescent="0.25">
      <c r="B2625" s="51" t="s">
        <v>5857</v>
      </c>
      <c r="C2625" s="52" t="s">
        <v>5858</v>
      </c>
      <c r="D2625" s="53" t="s">
        <v>78</v>
      </c>
      <c r="E2625" s="54">
        <v>1535.64</v>
      </c>
      <c r="F2625" s="54">
        <v>22.83</v>
      </c>
      <c r="G2625" s="54">
        <v>1558.47</v>
      </c>
      <c r="H2625" s="31">
        <f t="shared" si="40"/>
        <v>9</v>
      </c>
    </row>
    <row r="2626" spans="2:8" ht="30" hidden="1" x14ac:dyDescent="0.25">
      <c r="B2626" s="51" t="s">
        <v>5859</v>
      </c>
      <c r="C2626" s="52" t="s">
        <v>5860</v>
      </c>
      <c r="D2626" s="53" t="s">
        <v>78</v>
      </c>
      <c r="E2626" s="54">
        <v>679.53</v>
      </c>
      <c r="F2626" s="54">
        <v>22.83</v>
      </c>
      <c r="G2626" s="54">
        <v>702.36</v>
      </c>
      <c r="H2626" s="31">
        <f t="shared" si="40"/>
        <v>9</v>
      </c>
    </row>
    <row r="2627" spans="2:8" ht="30" hidden="1" x14ac:dyDescent="0.25">
      <c r="B2627" s="51" t="s">
        <v>5861</v>
      </c>
      <c r="C2627" s="52" t="s">
        <v>5862</v>
      </c>
      <c r="D2627" s="53" t="s">
        <v>78</v>
      </c>
      <c r="E2627" s="54">
        <v>660.76</v>
      </c>
      <c r="F2627" s="54">
        <v>22.83</v>
      </c>
      <c r="G2627" s="54">
        <v>683.59</v>
      </c>
      <c r="H2627" s="31">
        <f t="shared" si="40"/>
        <v>9</v>
      </c>
    </row>
    <row r="2628" spans="2:8" ht="30" hidden="1" x14ac:dyDescent="0.25">
      <c r="B2628" s="51" t="s">
        <v>5863</v>
      </c>
      <c r="C2628" s="52" t="s">
        <v>5864</v>
      </c>
      <c r="D2628" s="53" t="s">
        <v>78</v>
      </c>
      <c r="E2628" s="54">
        <v>367.56</v>
      </c>
      <c r="F2628" s="54">
        <v>22.83</v>
      </c>
      <c r="G2628" s="54">
        <v>390.39</v>
      </c>
      <c r="H2628" s="31">
        <f t="shared" si="40"/>
        <v>9</v>
      </c>
    </row>
    <row r="2629" spans="2:8" ht="30" hidden="1" x14ac:dyDescent="0.25">
      <c r="B2629" s="51" t="s">
        <v>183</v>
      </c>
      <c r="C2629" s="52" t="s">
        <v>5865</v>
      </c>
      <c r="D2629" s="53" t="s">
        <v>78</v>
      </c>
      <c r="E2629" s="54">
        <v>847.82</v>
      </c>
      <c r="F2629" s="54">
        <v>22.83</v>
      </c>
      <c r="G2629" s="54">
        <v>870.65</v>
      </c>
      <c r="H2629" s="31">
        <f t="shared" si="40"/>
        <v>9</v>
      </c>
    </row>
    <row r="2630" spans="2:8" hidden="1" x14ac:dyDescent="0.25">
      <c r="B2630" s="51" t="s">
        <v>5866</v>
      </c>
      <c r="C2630" s="52" t="s">
        <v>5867</v>
      </c>
      <c r="D2630" s="53"/>
      <c r="E2630" s="54"/>
      <c r="F2630" s="54"/>
      <c r="G2630" s="54"/>
      <c r="H2630" s="31">
        <f t="shared" si="40"/>
        <v>5</v>
      </c>
    </row>
    <row r="2631" spans="2:8" ht="30" hidden="1" x14ac:dyDescent="0.25">
      <c r="B2631" s="51" t="s">
        <v>5868</v>
      </c>
      <c r="C2631" s="52" t="s">
        <v>5869</v>
      </c>
      <c r="D2631" s="53" t="s">
        <v>78</v>
      </c>
      <c r="E2631" s="54">
        <v>232.1</v>
      </c>
      <c r="F2631" s="54">
        <v>18.260000000000002</v>
      </c>
      <c r="G2631" s="54">
        <v>250.36</v>
      </c>
      <c r="H2631" s="31">
        <f t="shared" si="40"/>
        <v>9</v>
      </c>
    </row>
    <row r="2632" spans="2:8" ht="30" hidden="1" x14ac:dyDescent="0.25">
      <c r="B2632" s="51" t="s">
        <v>5870</v>
      </c>
      <c r="C2632" s="52" t="s">
        <v>5871</v>
      </c>
      <c r="D2632" s="53" t="s">
        <v>78</v>
      </c>
      <c r="E2632" s="54">
        <v>246.9</v>
      </c>
      <c r="F2632" s="54">
        <v>18.260000000000002</v>
      </c>
      <c r="G2632" s="54">
        <v>265.16000000000003</v>
      </c>
      <c r="H2632" s="31">
        <f t="shared" si="40"/>
        <v>9</v>
      </c>
    </row>
    <row r="2633" spans="2:8" ht="30" hidden="1" x14ac:dyDescent="0.25">
      <c r="B2633" s="51" t="s">
        <v>5872</v>
      </c>
      <c r="C2633" s="52" t="s">
        <v>5873</v>
      </c>
      <c r="D2633" s="53" t="s">
        <v>78</v>
      </c>
      <c r="E2633" s="54">
        <v>128.85</v>
      </c>
      <c r="F2633" s="54">
        <v>18.260000000000002</v>
      </c>
      <c r="G2633" s="54">
        <v>147.11000000000001</v>
      </c>
      <c r="H2633" s="31">
        <f t="shared" si="40"/>
        <v>9</v>
      </c>
    </row>
    <row r="2634" spans="2:8" hidden="1" x14ac:dyDescent="0.25">
      <c r="B2634" s="51" t="s">
        <v>5874</v>
      </c>
      <c r="C2634" s="52" t="s">
        <v>5875</v>
      </c>
      <c r="D2634" s="53"/>
      <c r="E2634" s="54"/>
      <c r="F2634" s="54"/>
      <c r="G2634" s="54"/>
      <c r="H2634" s="31">
        <f t="shared" ref="H2634:H2697" si="41">LEN(B2634)</f>
        <v>5</v>
      </c>
    </row>
    <row r="2635" spans="2:8" ht="45" hidden="1" x14ac:dyDescent="0.25">
      <c r="B2635" s="51" t="s">
        <v>5876</v>
      </c>
      <c r="C2635" s="52" t="s">
        <v>5877</v>
      </c>
      <c r="D2635" s="53" t="s">
        <v>78</v>
      </c>
      <c r="E2635" s="54">
        <v>158.24</v>
      </c>
      <c r="F2635" s="54">
        <v>18.260000000000002</v>
      </c>
      <c r="G2635" s="54">
        <v>176.5</v>
      </c>
      <c r="H2635" s="31">
        <f t="shared" si="41"/>
        <v>9</v>
      </c>
    </row>
    <row r="2636" spans="2:8" ht="30" hidden="1" x14ac:dyDescent="0.25">
      <c r="B2636" s="51" t="s">
        <v>5878</v>
      </c>
      <c r="C2636" s="52" t="s">
        <v>5879</v>
      </c>
      <c r="D2636" s="53" t="s">
        <v>78</v>
      </c>
      <c r="E2636" s="54">
        <v>49.07</v>
      </c>
      <c r="F2636" s="54">
        <v>18.260000000000002</v>
      </c>
      <c r="G2636" s="54">
        <v>67.33</v>
      </c>
      <c r="H2636" s="31">
        <f t="shared" si="41"/>
        <v>9</v>
      </c>
    </row>
    <row r="2637" spans="2:8" ht="45" hidden="1" x14ac:dyDescent="0.25">
      <c r="B2637" s="51" t="s">
        <v>5880</v>
      </c>
      <c r="C2637" s="52" t="s">
        <v>5881</v>
      </c>
      <c r="D2637" s="53" t="s">
        <v>78</v>
      </c>
      <c r="E2637" s="54">
        <v>144.43</v>
      </c>
      <c r="F2637" s="54">
        <v>18.260000000000002</v>
      </c>
      <c r="G2637" s="54">
        <v>162.69</v>
      </c>
      <c r="H2637" s="31">
        <f t="shared" si="41"/>
        <v>9</v>
      </c>
    </row>
    <row r="2638" spans="2:8" ht="45" hidden="1" x14ac:dyDescent="0.25">
      <c r="B2638" s="51" t="s">
        <v>5882</v>
      </c>
      <c r="C2638" s="52" t="s">
        <v>5883</v>
      </c>
      <c r="D2638" s="53" t="s">
        <v>78</v>
      </c>
      <c r="E2638" s="54">
        <v>77.12</v>
      </c>
      <c r="F2638" s="54">
        <v>22.83</v>
      </c>
      <c r="G2638" s="54">
        <v>99.95</v>
      </c>
      <c r="H2638" s="31">
        <f t="shared" si="41"/>
        <v>9</v>
      </c>
    </row>
    <row r="2639" spans="2:8" ht="45" hidden="1" x14ac:dyDescent="0.25">
      <c r="B2639" s="51" t="s">
        <v>5884</v>
      </c>
      <c r="C2639" s="52" t="s">
        <v>5885</v>
      </c>
      <c r="D2639" s="53" t="s">
        <v>78</v>
      </c>
      <c r="E2639" s="54">
        <v>80.64</v>
      </c>
      <c r="F2639" s="54">
        <v>18.260000000000002</v>
      </c>
      <c r="G2639" s="54">
        <v>98.9</v>
      </c>
      <c r="H2639" s="31">
        <f t="shared" si="41"/>
        <v>9</v>
      </c>
    </row>
    <row r="2640" spans="2:8" ht="45" hidden="1" x14ac:dyDescent="0.25">
      <c r="B2640" s="51" t="s">
        <v>5886</v>
      </c>
      <c r="C2640" s="52" t="s">
        <v>5887</v>
      </c>
      <c r="D2640" s="53" t="s">
        <v>78</v>
      </c>
      <c r="E2640" s="54">
        <v>114.76</v>
      </c>
      <c r="F2640" s="54">
        <v>18.260000000000002</v>
      </c>
      <c r="G2640" s="54">
        <v>133.02000000000001</v>
      </c>
      <c r="H2640" s="31">
        <f t="shared" si="41"/>
        <v>9</v>
      </c>
    </row>
    <row r="2641" spans="2:8" ht="45" hidden="1" x14ac:dyDescent="0.25">
      <c r="B2641" s="51" t="s">
        <v>5888</v>
      </c>
      <c r="C2641" s="52" t="s">
        <v>5889</v>
      </c>
      <c r="D2641" s="53" t="s">
        <v>78</v>
      </c>
      <c r="E2641" s="54">
        <v>179</v>
      </c>
      <c r="F2641" s="54">
        <v>18.260000000000002</v>
      </c>
      <c r="G2641" s="54">
        <v>197.26</v>
      </c>
      <c r="H2641" s="31">
        <f t="shared" si="41"/>
        <v>9</v>
      </c>
    </row>
    <row r="2642" spans="2:8" ht="45" hidden="1" x14ac:dyDescent="0.25">
      <c r="B2642" s="51" t="s">
        <v>5890</v>
      </c>
      <c r="C2642" s="52" t="s">
        <v>5891</v>
      </c>
      <c r="D2642" s="53" t="s">
        <v>78</v>
      </c>
      <c r="E2642" s="54">
        <v>258.16000000000003</v>
      </c>
      <c r="F2642" s="54">
        <v>13.69</v>
      </c>
      <c r="G2642" s="54">
        <v>271.85000000000002</v>
      </c>
      <c r="H2642" s="31">
        <f t="shared" si="41"/>
        <v>9</v>
      </c>
    </row>
    <row r="2643" spans="2:8" ht="45" hidden="1" x14ac:dyDescent="0.25">
      <c r="B2643" s="51" t="s">
        <v>5892</v>
      </c>
      <c r="C2643" s="52" t="s">
        <v>5893</v>
      </c>
      <c r="D2643" s="53" t="s">
        <v>78</v>
      </c>
      <c r="E2643" s="54">
        <v>108.61</v>
      </c>
      <c r="F2643" s="54">
        <v>13.69</v>
      </c>
      <c r="G2643" s="54">
        <v>122.3</v>
      </c>
      <c r="H2643" s="31">
        <f t="shared" si="41"/>
        <v>9</v>
      </c>
    </row>
    <row r="2644" spans="2:8" ht="45" hidden="1" x14ac:dyDescent="0.25">
      <c r="B2644" s="51" t="s">
        <v>5894</v>
      </c>
      <c r="C2644" s="52" t="s">
        <v>5895</v>
      </c>
      <c r="D2644" s="53" t="s">
        <v>78</v>
      </c>
      <c r="E2644" s="54">
        <v>144.29</v>
      </c>
      <c r="F2644" s="54">
        <v>18.260000000000002</v>
      </c>
      <c r="G2644" s="54">
        <v>162.55000000000001</v>
      </c>
      <c r="H2644" s="31">
        <f t="shared" si="41"/>
        <v>9</v>
      </c>
    </row>
    <row r="2645" spans="2:8" ht="30" hidden="1" x14ac:dyDescent="0.25">
      <c r="B2645" s="51" t="s">
        <v>5896</v>
      </c>
      <c r="C2645" s="52" t="s">
        <v>5897</v>
      </c>
      <c r="D2645" s="53" t="s">
        <v>78</v>
      </c>
      <c r="E2645" s="54">
        <v>71.14</v>
      </c>
      <c r="F2645" s="54">
        <v>22.83</v>
      </c>
      <c r="G2645" s="54">
        <v>93.97</v>
      </c>
      <c r="H2645" s="31">
        <f t="shared" si="41"/>
        <v>9</v>
      </c>
    </row>
    <row r="2646" spans="2:8" ht="30" hidden="1" x14ac:dyDescent="0.25">
      <c r="B2646" s="51" t="s">
        <v>5898</v>
      </c>
      <c r="C2646" s="52" t="s">
        <v>5899</v>
      </c>
      <c r="D2646" s="53" t="s">
        <v>78</v>
      </c>
      <c r="E2646" s="54">
        <v>132.91</v>
      </c>
      <c r="F2646" s="54">
        <v>22.83</v>
      </c>
      <c r="G2646" s="54">
        <v>155.74</v>
      </c>
      <c r="H2646" s="31">
        <f t="shared" si="41"/>
        <v>9</v>
      </c>
    </row>
    <row r="2647" spans="2:8" ht="45" hidden="1" x14ac:dyDescent="0.25">
      <c r="B2647" s="51" t="s">
        <v>5900</v>
      </c>
      <c r="C2647" s="52" t="s">
        <v>5901</v>
      </c>
      <c r="D2647" s="53" t="s">
        <v>78</v>
      </c>
      <c r="E2647" s="54">
        <v>182.36</v>
      </c>
      <c r="F2647" s="54">
        <v>22.83</v>
      </c>
      <c r="G2647" s="54">
        <v>205.19</v>
      </c>
      <c r="H2647" s="31">
        <f t="shared" si="41"/>
        <v>9</v>
      </c>
    </row>
    <row r="2648" spans="2:8" ht="45" hidden="1" x14ac:dyDescent="0.25">
      <c r="B2648" s="51" t="s">
        <v>5902</v>
      </c>
      <c r="C2648" s="52" t="s">
        <v>5903</v>
      </c>
      <c r="D2648" s="53" t="s">
        <v>78</v>
      </c>
      <c r="E2648" s="54">
        <v>143.07</v>
      </c>
      <c r="F2648" s="54">
        <v>22.83</v>
      </c>
      <c r="G2648" s="54">
        <v>165.9</v>
      </c>
      <c r="H2648" s="31">
        <f t="shared" si="41"/>
        <v>9</v>
      </c>
    </row>
    <row r="2649" spans="2:8" ht="30" hidden="1" x14ac:dyDescent="0.25">
      <c r="B2649" s="51" t="s">
        <v>5904</v>
      </c>
      <c r="C2649" s="52" t="s">
        <v>5905</v>
      </c>
      <c r="D2649" s="53" t="s">
        <v>78</v>
      </c>
      <c r="E2649" s="54">
        <v>57.4</v>
      </c>
      <c r="F2649" s="54">
        <v>22.83</v>
      </c>
      <c r="G2649" s="54">
        <v>80.23</v>
      </c>
      <c r="H2649" s="31">
        <f t="shared" si="41"/>
        <v>9</v>
      </c>
    </row>
    <row r="2650" spans="2:8" ht="45" hidden="1" x14ac:dyDescent="0.25">
      <c r="B2650" s="51" t="s">
        <v>5906</v>
      </c>
      <c r="C2650" s="52" t="s">
        <v>5907</v>
      </c>
      <c r="D2650" s="53" t="s">
        <v>78</v>
      </c>
      <c r="E2650" s="54">
        <v>56.94</v>
      </c>
      <c r="F2650" s="54">
        <v>18.260000000000002</v>
      </c>
      <c r="G2650" s="54">
        <v>75.2</v>
      </c>
      <c r="H2650" s="31">
        <f t="shared" si="41"/>
        <v>9</v>
      </c>
    </row>
    <row r="2651" spans="2:8" ht="30" hidden="1" x14ac:dyDescent="0.25">
      <c r="B2651" s="51" t="s">
        <v>5908</v>
      </c>
      <c r="C2651" s="52" t="s">
        <v>5909</v>
      </c>
      <c r="D2651" s="53" t="s">
        <v>78</v>
      </c>
      <c r="E2651" s="54">
        <v>108.84</v>
      </c>
      <c r="F2651" s="54">
        <v>18.260000000000002</v>
      </c>
      <c r="G2651" s="54">
        <v>127.1</v>
      </c>
      <c r="H2651" s="31">
        <f t="shared" si="41"/>
        <v>9</v>
      </c>
    </row>
    <row r="2652" spans="2:8" ht="45" hidden="1" x14ac:dyDescent="0.25">
      <c r="B2652" s="51" t="s">
        <v>5910</v>
      </c>
      <c r="C2652" s="52" t="s">
        <v>5911</v>
      </c>
      <c r="D2652" s="53" t="s">
        <v>78</v>
      </c>
      <c r="E2652" s="54">
        <v>461.35</v>
      </c>
      <c r="F2652" s="54">
        <v>18.260000000000002</v>
      </c>
      <c r="G2652" s="54">
        <v>479.61</v>
      </c>
      <c r="H2652" s="31">
        <f t="shared" si="41"/>
        <v>9</v>
      </c>
    </row>
    <row r="2653" spans="2:8" ht="30" hidden="1" x14ac:dyDescent="0.25">
      <c r="B2653" s="51" t="s">
        <v>5912</v>
      </c>
      <c r="C2653" s="52" t="s">
        <v>5913</v>
      </c>
      <c r="D2653" s="53" t="s">
        <v>78</v>
      </c>
      <c r="E2653" s="54">
        <v>256.72000000000003</v>
      </c>
      <c r="F2653" s="54">
        <v>18.260000000000002</v>
      </c>
      <c r="G2653" s="54">
        <v>274.98</v>
      </c>
      <c r="H2653" s="31">
        <f t="shared" si="41"/>
        <v>9</v>
      </c>
    </row>
    <row r="2654" spans="2:8" ht="45" hidden="1" x14ac:dyDescent="0.25">
      <c r="B2654" s="51" t="s">
        <v>5914</v>
      </c>
      <c r="C2654" s="52" t="s">
        <v>5915</v>
      </c>
      <c r="D2654" s="53" t="s">
        <v>78</v>
      </c>
      <c r="E2654" s="54">
        <v>153.26</v>
      </c>
      <c r="F2654" s="54">
        <v>18.260000000000002</v>
      </c>
      <c r="G2654" s="54">
        <v>171.52</v>
      </c>
      <c r="H2654" s="31">
        <f t="shared" si="41"/>
        <v>9</v>
      </c>
    </row>
    <row r="2655" spans="2:8" ht="30" hidden="1" x14ac:dyDescent="0.25">
      <c r="B2655" s="51" t="s">
        <v>5916</v>
      </c>
      <c r="C2655" s="52" t="s">
        <v>5917</v>
      </c>
      <c r="D2655" s="53" t="s">
        <v>78</v>
      </c>
      <c r="E2655" s="54">
        <v>113.64</v>
      </c>
      <c r="F2655" s="54">
        <v>18.260000000000002</v>
      </c>
      <c r="G2655" s="54">
        <v>131.9</v>
      </c>
      <c r="H2655" s="31">
        <f t="shared" si="41"/>
        <v>9</v>
      </c>
    </row>
    <row r="2656" spans="2:8" hidden="1" x14ac:dyDescent="0.25">
      <c r="B2656" s="51" t="s">
        <v>5918</v>
      </c>
      <c r="C2656" s="52" t="s">
        <v>5919</v>
      </c>
      <c r="D2656" s="53"/>
      <c r="E2656" s="54"/>
      <c r="F2656" s="54"/>
      <c r="G2656" s="54"/>
      <c r="H2656" s="31">
        <f t="shared" si="41"/>
        <v>5</v>
      </c>
    </row>
    <row r="2657" spans="2:8" ht="30" hidden="1" x14ac:dyDescent="0.25">
      <c r="B2657" s="51" t="s">
        <v>5920</v>
      </c>
      <c r="C2657" s="52" t="s">
        <v>5921</v>
      </c>
      <c r="D2657" s="53" t="s">
        <v>78</v>
      </c>
      <c r="E2657" s="54">
        <v>39.869999999999997</v>
      </c>
      <c r="F2657" s="54">
        <v>13.69</v>
      </c>
      <c r="G2657" s="54">
        <v>53.56</v>
      </c>
      <c r="H2657" s="31">
        <f t="shared" si="41"/>
        <v>9</v>
      </c>
    </row>
    <row r="2658" spans="2:8" hidden="1" x14ac:dyDescent="0.25">
      <c r="B2658" s="51" t="s">
        <v>5922</v>
      </c>
      <c r="C2658" s="52" t="s">
        <v>5923</v>
      </c>
      <c r="D2658" s="53"/>
      <c r="E2658" s="54"/>
      <c r="F2658" s="54"/>
      <c r="G2658" s="54"/>
      <c r="H2658" s="31">
        <f t="shared" si="41"/>
        <v>5</v>
      </c>
    </row>
    <row r="2659" spans="2:8" ht="30" hidden="1" x14ac:dyDescent="0.25">
      <c r="B2659" s="51" t="s">
        <v>5924</v>
      </c>
      <c r="C2659" s="52" t="s">
        <v>5925</v>
      </c>
      <c r="D2659" s="53" t="s">
        <v>78</v>
      </c>
      <c r="E2659" s="54">
        <v>0.46</v>
      </c>
      <c r="F2659" s="54">
        <v>18.260000000000002</v>
      </c>
      <c r="G2659" s="54">
        <v>18.72</v>
      </c>
      <c r="H2659" s="31">
        <f t="shared" si="41"/>
        <v>9</v>
      </c>
    </row>
    <row r="2660" spans="2:8" ht="30" hidden="1" x14ac:dyDescent="0.25">
      <c r="B2660" s="51" t="s">
        <v>5926</v>
      </c>
      <c r="C2660" s="52" t="s">
        <v>5927</v>
      </c>
      <c r="D2660" s="53" t="s">
        <v>78</v>
      </c>
      <c r="E2660" s="54">
        <v>6.23</v>
      </c>
      <c r="F2660" s="54">
        <v>3.71</v>
      </c>
      <c r="G2660" s="54">
        <v>9.94</v>
      </c>
      <c r="H2660" s="31">
        <f t="shared" si="41"/>
        <v>9</v>
      </c>
    </row>
    <row r="2661" spans="2:8" hidden="1" x14ac:dyDescent="0.25">
      <c r="B2661" s="51" t="s">
        <v>5928</v>
      </c>
      <c r="C2661" s="52" t="s">
        <v>5929</v>
      </c>
      <c r="D2661" s="53" t="s">
        <v>78</v>
      </c>
      <c r="E2661" s="54"/>
      <c r="F2661" s="54">
        <v>18.260000000000002</v>
      </c>
      <c r="G2661" s="54">
        <v>18.260000000000002</v>
      </c>
      <c r="H2661" s="31">
        <f t="shared" si="41"/>
        <v>9</v>
      </c>
    </row>
    <row r="2662" spans="2:8" hidden="1" x14ac:dyDescent="0.25">
      <c r="B2662" s="51" t="s">
        <v>5930</v>
      </c>
      <c r="C2662" s="52" t="s">
        <v>5931</v>
      </c>
      <c r="D2662" s="53" t="s">
        <v>78</v>
      </c>
      <c r="E2662" s="54"/>
      <c r="F2662" s="54">
        <v>3.71</v>
      </c>
      <c r="G2662" s="54">
        <v>3.71</v>
      </c>
      <c r="H2662" s="31">
        <f t="shared" si="41"/>
        <v>9</v>
      </c>
    </row>
    <row r="2663" spans="2:8" hidden="1" x14ac:dyDescent="0.25">
      <c r="B2663" s="51" t="s">
        <v>5932</v>
      </c>
      <c r="C2663" s="52" t="s">
        <v>5933</v>
      </c>
      <c r="D2663" s="53"/>
      <c r="E2663" s="54"/>
      <c r="F2663" s="54"/>
      <c r="G2663" s="54"/>
      <c r="H2663" s="31">
        <f t="shared" si="41"/>
        <v>5</v>
      </c>
    </row>
    <row r="2664" spans="2:8" ht="45" hidden="1" x14ac:dyDescent="0.25">
      <c r="B2664" s="51" t="s">
        <v>5934</v>
      </c>
      <c r="C2664" s="52" t="s">
        <v>5935</v>
      </c>
      <c r="D2664" s="53" t="s">
        <v>78</v>
      </c>
      <c r="E2664" s="54">
        <v>312.06</v>
      </c>
      <c r="F2664" s="54">
        <v>18.260000000000002</v>
      </c>
      <c r="G2664" s="54">
        <v>330.32</v>
      </c>
      <c r="H2664" s="31">
        <f t="shared" si="41"/>
        <v>9</v>
      </c>
    </row>
    <row r="2665" spans="2:8" ht="45" hidden="1" x14ac:dyDescent="0.25">
      <c r="B2665" s="51" t="s">
        <v>5936</v>
      </c>
      <c r="C2665" s="52" t="s">
        <v>5937</v>
      </c>
      <c r="D2665" s="53" t="s">
        <v>78</v>
      </c>
      <c r="E2665" s="54">
        <v>283.64</v>
      </c>
      <c r="F2665" s="54">
        <v>13.69</v>
      </c>
      <c r="G2665" s="54">
        <v>297.33</v>
      </c>
      <c r="H2665" s="31">
        <f t="shared" si="41"/>
        <v>9</v>
      </c>
    </row>
    <row r="2666" spans="2:8" ht="45" hidden="1" x14ac:dyDescent="0.25">
      <c r="B2666" s="51" t="s">
        <v>5938</v>
      </c>
      <c r="C2666" s="52" t="s">
        <v>5939</v>
      </c>
      <c r="D2666" s="53" t="s">
        <v>78</v>
      </c>
      <c r="E2666" s="54">
        <v>138.34</v>
      </c>
      <c r="F2666" s="54">
        <v>18.260000000000002</v>
      </c>
      <c r="G2666" s="54">
        <v>156.6</v>
      </c>
      <c r="H2666" s="31">
        <f t="shared" si="41"/>
        <v>9</v>
      </c>
    </row>
    <row r="2667" spans="2:8" ht="45" hidden="1" x14ac:dyDescent="0.25">
      <c r="B2667" s="51" t="s">
        <v>5940</v>
      </c>
      <c r="C2667" s="52" t="s">
        <v>5941</v>
      </c>
      <c r="D2667" s="53" t="s">
        <v>78</v>
      </c>
      <c r="E2667" s="54">
        <v>259.68</v>
      </c>
      <c r="F2667" s="54">
        <v>13.69</v>
      </c>
      <c r="G2667" s="54">
        <v>273.37</v>
      </c>
      <c r="H2667" s="31">
        <f t="shared" si="41"/>
        <v>9</v>
      </c>
    </row>
    <row r="2668" spans="2:8" ht="30" hidden="1" x14ac:dyDescent="0.25">
      <c r="B2668" s="51" t="s">
        <v>5942</v>
      </c>
      <c r="C2668" s="52" t="s">
        <v>5943</v>
      </c>
      <c r="D2668" s="53" t="s">
        <v>78</v>
      </c>
      <c r="E2668" s="54">
        <v>63.39</v>
      </c>
      <c r="F2668" s="54">
        <v>22.83</v>
      </c>
      <c r="G2668" s="54">
        <v>86.22</v>
      </c>
      <c r="H2668" s="31">
        <f t="shared" si="41"/>
        <v>9</v>
      </c>
    </row>
    <row r="2669" spans="2:8" hidden="1" x14ac:dyDescent="0.25">
      <c r="B2669" s="51" t="s">
        <v>5944</v>
      </c>
      <c r="C2669" s="52" t="s">
        <v>5945</v>
      </c>
      <c r="D2669" s="53"/>
      <c r="E2669" s="54"/>
      <c r="F2669" s="54"/>
      <c r="G2669" s="54"/>
      <c r="H2669" s="31">
        <f t="shared" si="41"/>
        <v>2</v>
      </c>
    </row>
    <row r="2670" spans="2:8" hidden="1" x14ac:dyDescent="0.25">
      <c r="B2670" s="51" t="s">
        <v>5946</v>
      </c>
      <c r="C2670" s="52" t="s">
        <v>5947</v>
      </c>
      <c r="D2670" s="53"/>
      <c r="E2670" s="54"/>
      <c r="F2670" s="54"/>
      <c r="G2670" s="54"/>
      <c r="H2670" s="31">
        <f t="shared" si="41"/>
        <v>5</v>
      </c>
    </row>
    <row r="2671" spans="2:8" ht="30" hidden="1" x14ac:dyDescent="0.25">
      <c r="B2671" s="51" t="s">
        <v>5948</v>
      </c>
      <c r="C2671" s="52" t="s">
        <v>5949</v>
      </c>
      <c r="D2671" s="53" t="s">
        <v>78</v>
      </c>
      <c r="E2671" s="54">
        <v>74.47</v>
      </c>
      <c r="F2671" s="54">
        <v>11.41</v>
      </c>
      <c r="G2671" s="54">
        <v>85.88</v>
      </c>
      <c r="H2671" s="31">
        <f t="shared" si="41"/>
        <v>9</v>
      </c>
    </row>
    <row r="2672" spans="2:8" ht="30" hidden="1" x14ac:dyDescent="0.25">
      <c r="B2672" s="51" t="s">
        <v>5950</v>
      </c>
      <c r="C2672" s="52" t="s">
        <v>5951</v>
      </c>
      <c r="D2672" s="53" t="s">
        <v>78</v>
      </c>
      <c r="E2672" s="54">
        <v>121.04</v>
      </c>
      <c r="F2672" s="54">
        <v>11.41</v>
      </c>
      <c r="G2672" s="54">
        <v>132.44999999999999</v>
      </c>
      <c r="H2672" s="31">
        <f t="shared" si="41"/>
        <v>9</v>
      </c>
    </row>
    <row r="2673" spans="2:8" hidden="1" x14ac:dyDescent="0.25">
      <c r="B2673" s="51" t="s">
        <v>5952</v>
      </c>
      <c r="C2673" s="52" t="s">
        <v>5953</v>
      </c>
      <c r="D2673" s="53" t="s">
        <v>78</v>
      </c>
      <c r="E2673" s="54">
        <v>72.09</v>
      </c>
      <c r="F2673" s="54">
        <v>11.41</v>
      </c>
      <c r="G2673" s="54">
        <v>83.5</v>
      </c>
      <c r="H2673" s="31">
        <f t="shared" si="41"/>
        <v>9</v>
      </c>
    </row>
    <row r="2674" spans="2:8" hidden="1" x14ac:dyDescent="0.25">
      <c r="B2674" s="51" t="s">
        <v>5954</v>
      </c>
      <c r="C2674" s="52" t="s">
        <v>5955</v>
      </c>
      <c r="D2674" s="53" t="s">
        <v>78</v>
      </c>
      <c r="E2674" s="54">
        <v>50.03</v>
      </c>
      <c r="F2674" s="54">
        <v>11.41</v>
      </c>
      <c r="G2674" s="54">
        <v>61.44</v>
      </c>
      <c r="H2674" s="31">
        <f t="shared" si="41"/>
        <v>9</v>
      </c>
    </row>
    <row r="2675" spans="2:8" hidden="1" x14ac:dyDescent="0.25">
      <c r="B2675" s="51" t="s">
        <v>5956</v>
      </c>
      <c r="C2675" s="52" t="s">
        <v>5957</v>
      </c>
      <c r="D2675" s="53" t="s">
        <v>78</v>
      </c>
      <c r="E2675" s="54">
        <v>4.2300000000000004</v>
      </c>
      <c r="F2675" s="54">
        <v>11.41</v>
      </c>
      <c r="G2675" s="54">
        <v>15.64</v>
      </c>
      <c r="H2675" s="31">
        <f t="shared" si="41"/>
        <v>9</v>
      </c>
    </row>
    <row r="2676" spans="2:8" ht="30" hidden="1" x14ac:dyDescent="0.25">
      <c r="B2676" s="51" t="s">
        <v>5958</v>
      </c>
      <c r="C2676" s="52" t="s">
        <v>5959</v>
      </c>
      <c r="D2676" s="53" t="s">
        <v>78</v>
      </c>
      <c r="E2676" s="54">
        <v>28.33</v>
      </c>
      <c r="F2676" s="54">
        <v>11.41</v>
      </c>
      <c r="G2676" s="54">
        <v>39.74</v>
      </c>
      <c r="H2676" s="31">
        <f t="shared" si="41"/>
        <v>9</v>
      </c>
    </row>
    <row r="2677" spans="2:8" ht="30" hidden="1" x14ac:dyDescent="0.25">
      <c r="B2677" s="51" t="s">
        <v>5960</v>
      </c>
      <c r="C2677" s="52" t="s">
        <v>5961</v>
      </c>
      <c r="D2677" s="53" t="s">
        <v>78</v>
      </c>
      <c r="E2677" s="54">
        <v>10.29</v>
      </c>
      <c r="F2677" s="54">
        <v>11.41</v>
      </c>
      <c r="G2677" s="54">
        <v>21.7</v>
      </c>
      <c r="H2677" s="31">
        <f t="shared" si="41"/>
        <v>9</v>
      </c>
    </row>
    <row r="2678" spans="2:8" ht="30" hidden="1" x14ac:dyDescent="0.25">
      <c r="B2678" s="51" t="s">
        <v>5962</v>
      </c>
      <c r="C2678" s="52" t="s">
        <v>5963</v>
      </c>
      <c r="D2678" s="53" t="s">
        <v>78</v>
      </c>
      <c r="E2678" s="54">
        <v>12.65</v>
      </c>
      <c r="F2678" s="54">
        <v>11.41</v>
      </c>
      <c r="G2678" s="54">
        <v>24.06</v>
      </c>
      <c r="H2678" s="31">
        <f t="shared" si="41"/>
        <v>9</v>
      </c>
    </row>
    <row r="2679" spans="2:8" hidden="1" x14ac:dyDescent="0.25">
      <c r="B2679" s="51" t="s">
        <v>5964</v>
      </c>
      <c r="C2679" s="52" t="s">
        <v>5965</v>
      </c>
      <c r="D2679" s="53"/>
      <c r="E2679" s="54"/>
      <c r="F2679" s="54"/>
      <c r="G2679" s="54"/>
      <c r="H2679" s="31">
        <f t="shared" si="41"/>
        <v>5</v>
      </c>
    </row>
    <row r="2680" spans="2:8" hidden="1" x14ac:dyDescent="0.25">
      <c r="B2680" s="51" t="s">
        <v>5966</v>
      </c>
      <c r="C2680" s="52" t="s">
        <v>5967</v>
      </c>
      <c r="D2680" s="53" t="s">
        <v>78</v>
      </c>
      <c r="E2680" s="54">
        <v>5.58</v>
      </c>
      <c r="F2680" s="54">
        <v>11.41</v>
      </c>
      <c r="G2680" s="54">
        <v>16.989999999999998</v>
      </c>
      <c r="H2680" s="31">
        <f t="shared" si="41"/>
        <v>9</v>
      </c>
    </row>
    <row r="2681" spans="2:8" hidden="1" x14ac:dyDescent="0.25">
      <c r="B2681" s="51" t="s">
        <v>5968</v>
      </c>
      <c r="C2681" s="52" t="s">
        <v>5969</v>
      </c>
      <c r="D2681" s="53" t="s">
        <v>78</v>
      </c>
      <c r="E2681" s="54">
        <v>16.46</v>
      </c>
      <c r="F2681" s="54">
        <v>11.41</v>
      </c>
      <c r="G2681" s="54">
        <v>27.87</v>
      </c>
      <c r="H2681" s="31">
        <f t="shared" si="41"/>
        <v>9</v>
      </c>
    </row>
    <row r="2682" spans="2:8" hidden="1" x14ac:dyDescent="0.25">
      <c r="B2682" s="51" t="s">
        <v>5970</v>
      </c>
      <c r="C2682" s="52" t="s">
        <v>5971</v>
      </c>
      <c r="D2682" s="53" t="s">
        <v>78</v>
      </c>
      <c r="E2682" s="54">
        <v>5.72</v>
      </c>
      <c r="F2682" s="54">
        <v>11.41</v>
      </c>
      <c r="G2682" s="54">
        <v>17.13</v>
      </c>
      <c r="H2682" s="31">
        <f t="shared" si="41"/>
        <v>9</v>
      </c>
    </row>
    <row r="2683" spans="2:8" ht="30" hidden="1" x14ac:dyDescent="0.25">
      <c r="B2683" s="51" t="s">
        <v>5972</v>
      </c>
      <c r="C2683" s="52" t="s">
        <v>5973</v>
      </c>
      <c r="D2683" s="53" t="s">
        <v>78</v>
      </c>
      <c r="E2683" s="54">
        <v>8.07</v>
      </c>
      <c r="F2683" s="54">
        <v>11.41</v>
      </c>
      <c r="G2683" s="54">
        <v>19.48</v>
      </c>
      <c r="H2683" s="31">
        <f t="shared" si="41"/>
        <v>9</v>
      </c>
    </row>
    <row r="2684" spans="2:8" ht="30" hidden="1" x14ac:dyDescent="0.25">
      <c r="B2684" s="51" t="s">
        <v>5974</v>
      </c>
      <c r="C2684" s="52" t="s">
        <v>5975</v>
      </c>
      <c r="D2684" s="53" t="s">
        <v>78</v>
      </c>
      <c r="E2684" s="54">
        <v>13.9</v>
      </c>
      <c r="F2684" s="54">
        <v>11.41</v>
      </c>
      <c r="G2684" s="54">
        <v>25.31</v>
      </c>
      <c r="H2684" s="31">
        <f t="shared" si="41"/>
        <v>9</v>
      </c>
    </row>
    <row r="2685" spans="2:8" ht="30" hidden="1" x14ac:dyDescent="0.25">
      <c r="B2685" s="51" t="s">
        <v>5976</v>
      </c>
      <c r="C2685" s="52" t="s">
        <v>5977</v>
      </c>
      <c r="D2685" s="53" t="s">
        <v>78</v>
      </c>
      <c r="E2685" s="54">
        <v>16.71</v>
      </c>
      <c r="F2685" s="54">
        <v>11.41</v>
      </c>
      <c r="G2685" s="54">
        <v>28.12</v>
      </c>
      <c r="H2685" s="31">
        <f t="shared" si="41"/>
        <v>9</v>
      </c>
    </row>
    <row r="2686" spans="2:8" hidden="1" x14ac:dyDescent="0.25">
      <c r="B2686" s="51" t="s">
        <v>5978</v>
      </c>
      <c r="C2686" s="52" t="s">
        <v>5979</v>
      </c>
      <c r="D2686" s="53"/>
      <c r="E2686" s="54"/>
      <c r="F2686" s="54"/>
      <c r="G2686" s="54"/>
      <c r="H2686" s="31">
        <f t="shared" si="41"/>
        <v>5</v>
      </c>
    </row>
    <row r="2687" spans="2:8" ht="30" hidden="1" x14ac:dyDescent="0.25">
      <c r="B2687" s="51" t="s">
        <v>5980</v>
      </c>
      <c r="C2687" s="52" t="s">
        <v>5981</v>
      </c>
      <c r="D2687" s="53" t="s">
        <v>78</v>
      </c>
      <c r="E2687" s="54">
        <v>10.26</v>
      </c>
      <c r="F2687" s="54">
        <v>11.41</v>
      </c>
      <c r="G2687" s="54">
        <v>21.67</v>
      </c>
      <c r="H2687" s="31">
        <f t="shared" si="41"/>
        <v>9</v>
      </c>
    </row>
    <row r="2688" spans="2:8" ht="30" hidden="1" x14ac:dyDescent="0.25">
      <c r="B2688" s="51" t="s">
        <v>5982</v>
      </c>
      <c r="C2688" s="52" t="s">
        <v>5983</v>
      </c>
      <c r="D2688" s="53" t="s">
        <v>78</v>
      </c>
      <c r="E2688" s="54">
        <v>15.11</v>
      </c>
      <c r="F2688" s="54">
        <v>11.41</v>
      </c>
      <c r="G2688" s="54">
        <v>26.52</v>
      </c>
      <c r="H2688" s="31">
        <f t="shared" si="41"/>
        <v>9</v>
      </c>
    </row>
    <row r="2689" spans="2:8" ht="30" hidden="1" x14ac:dyDescent="0.25">
      <c r="B2689" s="51" t="s">
        <v>5984</v>
      </c>
      <c r="C2689" s="52" t="s">
        <v>5985</v>
      </c>
      <c r="D2689" s="53" t="s">
        <v>78</v>
      </c>
      <c r="E2689" s="54">
        <v>13.44</v>
      </c>
      <c r="F2689" s="54">
        <v>11.41</v>
      </c>
      <c r="G2689" s="54">
        <v>24.85</v>
      </c>
      <c r="H2689" s="31">
        <f t="shared" si="41"/>
        <v>9</v>
      </c>
    </row>
    <row r="2690" spans="2:8" ht="30" hidden="1" x14ac:dyDescent="0.25">
      <c r="B2690" s="51" t="s">
        <v>5986</v>
      </c>
      <c r="C2690" s="52" t="s">
        <v>5987</v>
      </c>
      <c r="D2690" s="53" t="s">
        <v>78</v>
      </c>
      <c r="E2690" s="54">
        <v>17.760000000000002</v>
      </c>
      <c r="F2690" s="54">
        <v>11.41</v>
      </c>
      <c r="G2690" s="54">
        <v>29.17</v>
      </c>
      <c r="H2690" s="31">
        <f t="shared" si="41"/>
        <v>9</v>
      </c>
    </row>
    <row r="2691" spans="2:8" hidden="1" x14ac:dyDescent="0.25">
      <c r="B2691" s="51" t="s">
        <v>5988</v>
      </c>
      <c r="C2691" s="52" t="s">
        <v>5989</v>
      </c>
      <c r="D2691" s="53"/>
      <c r="E2691" s="54"/>
      <c r="F2691" s="54"/>
      <c r="G2691" s="54"/>
      <c r="H2691" s="31">
        <f t="shared" si="41"/>
        <v>5</v>
      </c>
    </row>
    <row r="2692" spans="2:8" hidden="1" x14ac:dyDescent="0.25">
      <c r="B2692" s="51" t="s">
        <v>5990</v>
      </c>
      <c r="C2692" s="52" t="s">
        <v>5991</v>
      </c>
      <c r="D2692" s="53" t="s">
        <v>78</v>
      </c>
      <c r="E2692" s="54">
        <v>11.31</v>
      </c>
      <c r="F2692" s="54">
        <v>11.41</v>
      </c>
      <c r="G2692" s="54">
        <v>22.72</v>
      </c>
      <c r="H2692" s="31">
        <f t="shared" si="41"/>
        <v>9</v>
      </c>
    </row>
    <row r="2693" spans="2:8" hidden="1" x14ac:dyDescent="0.25">
      <c r="B2693" s="51" t="s">
        <v>5992</v>
      </c>
      <c r="C2693" s="52" t="s">
        <v>5993</v>
      </c>
      <c r="D2693" s="53" t="s">
        <v>78</v>
      </c>
      <c r="E2693" s="54">
        <v>10.15</v>
      </c>
      <c r="F2693" s="54">
        <v>11.41</v>
      </c>
      <c r="G2693" s="54">
        <v>21.56</v>
      </c>
      <c r="H2693" s="31">
        <f t="shared" si="41"/>
        <v>9</v>
      </c>
    </row>
    <row r="2694" spans="2:8" hidden="1" x14ac:dyDescent="0.25">
      <c r="B2694" s="51" t="s">
        <v>5994</v>
      </c>
      <c r="C2694" s="52" t="s">
        <v>5995</v>
      </c>
      <c r="D2694" s="53" t="s">
        <v>78</v>
      </c>
      <c r="E2694" s="54">
        <v>54.11</v>
      </c>
      <c r="F2694" s="54">
        <v>11.41</v>
      </c>
      <c r="G2694" s="54">
        <v>65.52</v>
      </c>
      <c r="H2694" s="31">
        <f t="shared" si="41"/>
        <v>9</v>
      </c>
    </row>
    <row r="2695" spans="2:8" hidden="1" x14ac:dyDescent="0.25">
      <c r="B2695" s="51" t="s">
        <v>5996</v>
      </c>
      <c r="C2695" s="52" t="s">
        <v>5997</v>
      </c>
      <c r="D2695" s="53" t="s">
        <v>78</v>
      </c>
      <c r="E2695" s="54">
        <v>127.11</v>
      </c>
      <c r="F2695" s="54">
        <v>13.69</v>
      </c>
      <c r="G2695" s="54">
        <v>140.80000000000001</v>
      </c>
      <c r="H2695" s="31">
        <f t="shared" si="41"/>
        <v>9</v>
      </c>
    </row>
    <row r="2696" spans="2:8" hidden="1" x14ac:dyDescent="0.25">
      <c r="B2696" s="51" t="s">
        <v>5998</v>
      </c>
      <c r="C2696" s="52" t="s">
        <v>5999</v>
      </c>
      <c r="D2696" s="53" t="s">
        <v>38</v>
      </c>
      <c r="E2696" s="54">
        <v>75.81</v>
      </c>
      <c r="F2696" s="54">
        <v>13.69</v>
      </c>
      <c r="G2696" s="54">
        <v>89.5</v>
      </c>
      <c r="H2696" s="31">
        <f t="shared" si="41"/>
        <v>9</v>
      </c>
    </row>
    <row r="2697" spans="2:8" hidden="1" x14ac:dyDescent="0.25">
      <c r="B2697" s="51" t="s">
        <v>6000</v>
      </c>
      <c r="C2697" s="52" t="s">
        <v>6001</v>
      </c>
      <c r="D2697" s="53" t="s">
        <v>78</v>
      </c>
      <c r="E2697" s="54">
        <v>10.86</v>
      </c>
      <c r="F2697" s="54">
        <v>11.41</v>
      </c>
      <c r="G2697" s="54">
        <v>22.27</v>
      </c>
      <c r="H2697" s="31">
        <f t="shared" si="41"/>
        <v>9</v>
      </c>
    </row>
    <row r="2698" spans="2:8" hidden="1" x14ac:dyDescent="0.25">
      <c r="B2698" s="51" t="s">
        <v>6002</v>
      </c>
      <c r="C2698" s="52" t="s">
        <v>6003</v>
      </c>
      <c r="D2698" s="53" t="s">
        <v>78</v>
      </c>
      <c r="E2698" s="54">
        <v>38.64</v>
      </c>
      <c r="F2698" s="54">
        <v>11.41</v>
      </c>
      <c r="G2698" s="54">
        <v>50.05</v>
      </c>
      <c r="H2698" s="31">
        <f t="shared" ref="H2698:H2761" si="42">LEN(B2698)</f>
        <v>9</v>
      </c>
    </row>
    <row r="2699" spans="2:8" hidden="1" x14ac:dyDescent="0.25">
      <c r="B2699" s="51" t="s">
        <v>6004</v>
      </c>
      <c r="C2699" s="52" t="s">
        <v>6005</v>
      </c>
      <c r="D2699" s="53"/>
      <c r="E2699" s="54"/>
      <c r="F2699" s="54"/>
      <c r="G2699" s="54"/>
      <c r="H2699" s="31">
        <f t="shared" si="42"/>
        <v>5</v>
      </c>
    </row>
    <row r="2700" spans="2:8" hidden="1" x14ac:dyDescent="0.25">
      <c r="B2700" s="51" t="s">
        <v>6006</v>
      </c>
      <c r="C2700" s="52" t="s">
        <v>6007</v>
      </c>
      <c r="D2700" s="53" t="s">
        <v>78</v>
      </c>
      <c r="E2700" s="54">
        <v>32.299999999999997</v>
      </c>
      <c r="F2700" s="54">
        <v>11.41</v>
      </c>
      <c r="G2700" s="54">
        <v>43.71</v>
      </c>
      <c r="H2700" s="31">
        <f t="shared" si="42"/>
        <v>9</v>
      </c>
    </row>
    <row r="2701" spans="2:8" ht="30" hidden="1" x14ac:dyDescent="0.25">
      <c r="B2701" s="51" t="s">
        <v>6008</v>
      </c>
      <c r="C2701" s="52" t="s">
        <v>6009</v>
      </c>
      <c r="D2701" s="53" t="s">
        <v>78</v>
      </c>
      <c r="E2701" s="54">
        <v>13.88</v>
      </c>
      <c r="F2701" s="54">
        <v>11.41</v>
      </c>
      <c r="G2701" s="54">
        <v>25.29</v>
      </c>
      <c r="H2701" s="31">
        <f t="shared" si="42"/>
        <v>9</v>
      </c>
    </row>
    <row r="2702" spans="2:8" hidden="1" x14ac:dyDescent="0.25">
      <c r="B2702" s="51" t="s">
        <v>6010</v>
      </c>
      <c r="C2702" s="52" t="s">
        <v>6011</v>
      </c>
      <c r="D2702" s="53" t="s">
        <v>78</v>
      </c>
      <c r="E2702" s="54">
        <v>84.81</v>
      </c>
      <c r="F2702" s="54">
        <v>11.41</v>
      </c>
      <c r="G2702" s="54">
        <v>96.22</v>
      </c>
      <c r="H2702" s="31">
        <f t="shared" si="42"/>
        <v>9</v>
      </c>
    </row>
    <row r="2703" spans="2:8" hidden="1" x14ac:dyDescent="0.25">
      <c r="B2703" s="51" t="s">
        <v>6012</v>
      </c>
      <c r="C2703" s="52" t="s">
        <v>6013</v>
      </c>
      <c r="D2703" s="53" t="s">
        <v>78</v>
      </c>
      <c r="E2703" s="54">
        <v>42.07</v>
      </c>
      <c r="F2703" s="54">
        <v>11.41</v>
      </c>
      <c r="G2703" s="54">
        <v>53.48</v>
      </c>
      <c r="H2703" s="31">
        <f t="shared" si="42"/>
        <v>9</v>
      </c>
    </row>
    <row r="2704" spans="2:8" hidden="1" x14ac:dyDescent="0.25">
      <c r="B2704" s="51" t="s">
        <v>6014</v>
      </c>
      <c r="C2704" s="52" t="s">
        <v>6015</v>
      </c>
      <c r="D2704" s="53" t="s">
        <v>78</v>
      </c>
      <c r="E2704" s="54">
        <v>132.62</v>
      </c>
      <c r="F2704" s="54">
        <v>11.41</v>
      </c>
      <c r="G2704" s="54">
        <v>144.03</v>
      </c>
      <c r="H2704" s="31">
        <f t="shared" si="42"/>
        <v>9</v>
      </c>
    </row>
    <row r="2705" spans="2:8" hidden="1" x14ac:dyDescent="0.25">
      <c r="B2705" s="51" t="s">
        <v>6016</v>
      </c>
      <c r="C2705" s="52" t="s">
        <v>6017</v>
      </c>
      <c r="D2705" s="53" t="s">
        <v>78</v>
      </c>
      <c r="E2705" s="54">
        <v>16.100000000000001</v>
      </c>
      <c r="F2705" s="54">
        <v>45.65</v>
      </c>
      <c r="G2705" s="54">
        <v>61.75</v>
      </c>
      <c r="H2705" s="31">
        <f t="shared" si="42"/>
        <v>9</v>
      </c>
    </row>
    <row r="2706" spans="2:8" hidden="1" x14ac:dyDescent="0.25">
      <c r="B2706" s="51" t="s">
        <v>6018</v>
      </c>
      <c r="C2706" s="52" t="s">
        <v>6019</v>
      </c>
      <c r="D2706" s="53" t="s">
        <v>78</v>
      </c>
      <c r="E2706" s="54">
        <v>17.399999999999999</v>
      </c>
      <c r="F2706" s="54">
        <v>4.57</v>
      </c>
      <c r="G2706" s="54">
        <v>21.97</v>
      </c>
      <c r="H2706" s="31">
        <f t="shared" si="42"/>
        <v>9</v>
      </c>
    </row>
    <row r="2707" spans="2:8" ht="30" hidden="1" x14ac:dyDescent="0.25">
      <c r="B2707" s="51" t="s">
        <v>6020</v>
      </c>
      <c r="C2707" s="52" t="s">
        <v>6021</v>
      </c>
      <c r="D2707" s="53" t="s">
        <v>78</v>
      </c>
      <c r="E2707" s="54">
        <v>22.15</v>
      </c>
      <c r="F2707" s="54">
        <v>4.57</v>
      </c>
      <c r="G2707" s="54">
        <v>26.72</v>
      </c>
      <c r="H2707" s="31">
        <f t="shared" si="42"/>
        <v>9</v>
      </c>
    </row>
    <row r="2708" spans="2:8" hidden="1" x14ac:dyDescent="0.25">
      <c r="B2708" s="51" t="s">
        <v>6022</v>
      </c>
      <c r="C2708" s="52" t="s">
        <v>6023</v>
      </c>
      <c r="D2708" s="53" t="s">
        <v>78</v>
      </c>
      <c r="E2708" s="54">
        <v>17.39</v>
      </c>
      <c r="F2708" s="54">
        <v>4.57</v>
      </c>
      <c r="G2708" s="54">
        <v>21.96</v>
      </c>
      <c r="H2708" s="31">
        <f t="shared" si="42"/>
        <v>9</v>
      </c>
    </row>
    <row r="2709" spans="2:8" hidden="1" x14ac:dyDescent="0.25">
      <c r="B2709" s="51" t="s">
        <v>6024</v>
      </c>
      <c r="C2709" s="52" t="s">
        <v>6025</v>
      </c>
      <c r="D2709" s="53" t="s">
        <v>78</v>
      </c>
      <c r="E2709" s="54">
        <v>4.0599999999999996</v>
      </c>
      <c r="F2709" s="54">
        <v>4.57</v>
      </c>
      <c r="G2709" s="54">
        <v>8.6300000000000008</v>
      </c>
      <c r="H2709" s="31">
        <f t="shared" si="42"/>
        <v>9</v>
      </c>
    </row>
    <row r="2710" spans="2:8" hidden="1" x14ac:dyDescent="0.25">
      <c r="B2710" s="51" t="s">
        <v>6026</v>
      </c>
      <c r="C2710" s="52" t="s">
        <v>6027</v>
      </c>
      <c r="D2710" s="53" t="s">
        <v>38</v>
      </c>
      <c r="E2710" s="54">
        <v>13.84</v>
      </c>
      <c r="F2710" s="54">
        <v>18.260000000000002</v>
      </c>
      <c r="G2710" s="54">
        <v>32.1</v>
      </c>
      <c r="H2710" s="31">
        <f t="shared" si="42"/>
        <v>9</v>
      </c>
    </row>
    <row r="2711" spans="2:8" hidden="1" x14ac:dyDescent="0.25">
      <c r="B2711" s="51" t="s">
        <v>6028</v>
      </c>
      <c r="C2711" s="52" t="s">
        <v>6029</v>
      </c>
      <c r="D2711" s="53" t="s">
        <v>78</v>
      </c>
      <c r="E2711" s="54">
        <v>18.72</v>
      </c>
      <c r="F2711" s="54">
        <v>11.41</v>
      </c>
      <c r="G2711" s="54">
        <v>30.13</v>
      </c>
      <c r="H2711" s="31">
        <f t="shared" si="42"/>
        <v>9</v>
      </c>
    </row>
    <row r="2712" spans="2:8" hidden="1" x14ac:dyDescent="0.25">
      <c r="B2712" s="51" t="s">
        <v>6030</v>
      </c>
      <c r="C2712" s="52" t="s">
        <v>6031</v>
      </c>
      <c r="D2712" s="53" t="s">
        <v>78</v>
      </c>
      <c r="E2712" s="54">
        <v>251.75</v>
      </c>
      <c r="F2712" s="54">
        <v>22.83</v>
      </c>
      <c r="G2712" s="54">
        <v>274.58</v>
      </c>
      <c r="H2712" s="31">
        <f t="shared" si="42"/>
        <v>9</v>
      </c>
    </row>
    <row r="2713" spans="2:8" hidden="1" x14ac:dyDescent="0.25">
      <c r="B2713" s="51" t="s">
        <v>6032</v>
      </c>
      <c r="C2713" s="52" t="s">
        <v>6033</v>
      </c>
      <c r="D2713" s="53" t="s">
        <v>78</v>
      </c>
      <c r="E2713" s="54">
        <v>175.5</v>
      </c>
      <c r="F2713" s="54">
        <v>22.83</v>
      </c>
      <c r="G2713" s="54">
        <v>198.33</v>
      </c>
      <c r="H2713" s="31">
        <f t="shared" si="42"/>
        <v>9</v>
      </c>
    </row>
    <row r="2714" spans="2:8" hidden="1" x14ac:dyDescent="0.25">
      <c r="B2714" s="51" t="s">
        <v>6034</v>
      </c>
      <c r="C2714" s="52" t="s">
        <v>6035</v>
      </c>
      <c r="D2714" s="53" t="s">
        <v>78</v>
      </c>
      <c r="E2714" s="54">
        <v>162.37</v>
      </c>
      <c r="F2714" s="54">
        <v>22.83</v>
      </c>
      <c r="G2714" s="54">
        <v>185.2</v>
      </c>
      <c r="H2714" s="31">
        <f t="shared" si="42"/>
        <v>9</v>
      </c>
    </row>
    <row r="2715" spans="2:8" hidden="1" x14ac:dyDescent="0.25">
      <c r="B2715" s="51" t="s">
        <v>6036</v>
      </c>
      <c r="C2715" s="52" t="s">
        <v>6037</v>
      </c>
      <c r="D2715" s="53" t="s">
        <v>78</v>
      </c>
      <c r="E2715" s="54">
        <v>44.79</v>
      </c>
      <c r="F2715" s="54">
        <v>11.41</v>
      </c>
      <c r="G2715" s="54">
        <v>56.2</v>
      </c>
      <c r="H2715" s="31">
        <f t="shared" si="42"/>
        <v>9</v>
      </c>
    </row>
    <row r="2716" spans="2:8" hidden="1" x14ac:dyDescent="0.25">
      <c r="B2716" s="51" t="s">
        <v>6038</v>
      </c>
      <c r="C2716" s="52" t="s">
        <v>6039</v>
      </c>
      <c r="D2716" s="53" t="s">
        <v>78</v>
      </c>
      <c r="E2716" s="54">
        <v>2.81</v>
      </c>
      <c r="F2716" s="54">
        <v>9.1300000000000008</v>
      </c>
      <c r="G2716" s="54">
        <v>11.94</v>
      </c>
      <c r="H2716" s="31">
        <f t="shared" si="42"/>
        <v>9</v>
      </c>
    </row>
    <row r="2717" spans="2:8" ht="30" hidden="1" x14ac:dyDescent="0.25">
      <c r="B2717" s="51" t="s">
        <v>6040</v>
      </c>
      <c r="C2717" s="52" t="s">
        <v>6041</v>
      </c>
      <c r="D2717" s="53" t="s">
        <v>78</v>
      </c>
      <c r="E2717" s="54">
        <v>9.77</v>
      </c>
      <c r="F2717" s="54">
        <v>11.41</v>
      </c>
      <c r="G2717" s="54">
        <v>21.18</v>
      </c>
      <c r="H2717" s="31">
        <f t="shared" si="42"/>
        <v>9</v>
      </c>
    </row>
    <row r="2718" spans="2:8" ht="30" hidden="1" x14ac:dyDescent="0.25">
      <c r="B2718" s="51" t="s">
        <v>6042</v>
      </c>
      <c r="C2718" s="52" t="s">
        <v>6043</v>
      </c>
      <c r="D2718" s="53" t="s">
        <v>38</v>
      </c>
      <c r="E2718" s="54">
        <v>15.76</v>
      </c>
      <c r="F2718" s="54">
        <v>22.83</v>
      </c>
      <c r="G2718" s="54">
        <v>38.590000000000003</v>
      </c>
      <c r="H2718" s="31">
        <f t="shared" si="42"/>
        <v>9</v>
      </c>
    </row>
    <row r="2719" spans="2:8" ht="30" hidden="1" x14ac:dyDescent="0.25">
      <c r="B2719" s="51" t="s">
        <v>6044</v>
      </c>
      <c r="C2719" s="52" t="s">
        <v>6045</v>
      </c>
      <c r="D2719" s="53" t="s">
        <v>78</v>
      </c>
      <c r="E2719" s="54">
        <v>9.91</v>
      </c>
      <c r="F2719" s="54">
        <v>11.41</v>
      </c>
      <c r="G2719" s="54">
        <v>21.32</v>
      </c>
      <c r="H2719" s="31">
        <f t="shared" si="42"/>
        <v>9</v>
      </c>
    </row>
    <row r="2720" spans="2:8" ht="30" hidden="1" x14ac:dyDescent="0.25">
      <c r="B2720" s="51" t="s">
        <v>6046</v>
      </c>
      <c r="C2720" s="52" t="s">
        <v>6047</v>
      </c>
      <c r="D2720" s="53" t="s">
        <v>78</v>
      </c>
      <c r="E2720" s="54">
        <v>47.96</v>
      </c>
      <c r="F2720" s="54">
        <v>9.1300000000000008</v>
      </c>
      <c r="G2720" s="54">
        <v>57.09</v>
      </c>
      <c r="H2720" s="31">
        <f t="shared" si="42"/>
        <v>9</v>
      </c>
    </row>
    <row r="2721" spans="2:8" ht="30" hidden="1" x14ac:dyDescent="0.25">
      <c r="B2721" s="51" t="s">
        <v>6048</v>
      </c>
      <c r="C2721" s="52" t="s">
        <v>6049</v>
      </c>
      <c r="D2721" s="53" t="s">
        <v>78</v>
      </c>
      <c r="E2721" s="54">
        <v>5.19</v>
      </c>
      <c r="F2721" s="54">
        <v>11.41</v>
      </c>
      <c r="G2721" s="54">
        <v>16.600000000000001</v>
      </c>
      <c r="H2721" s="31">
        <f t="shared" si="42"/>
        <v>9</v>
      </c>
    </row>
    <row r="2722" spans="2:8" hidden="1" x14ac:dyDescent="0.25">
      <c r="B2722" s="51" t="s">
        <v>6050</v>
      </c>
      <c r="C2722" s="52" t="s">
        <v>6051</v>
      </c>
      <c r="D2722" s="53" t="s">
        <v>78</v>
      </c>
      <c r="E2722" s="54">
        <v>44.94</v>
      </c>
      <c r="F2722" s="54">
        <v>2.2799999999999998</v>
      </c>
      <c r="G2722" s="54">
        <v>47.22</v>
      </c>
      <c r="H2722" s="31">
        <f t="shared" si="42"/>
        <v>9</v>
      </c>
    </row>
    <row r="2723" spans="2:8" ht="30" hidden="1" x14ac:dyDescent="0.25">
      <c r="B2723" s="51" t="s">
        <v>6052</v>
      </c>
      <c r="C2723" s="52" t="s">
        <v>6053</v>
      </c>
      <c r="D2723" s="53" t="s">
        <v>78</v>
      </c>
      <c r="E2723" s="54">
        <v>17.23</v>
      </c>
      <c r="F2723" s="54">
        <v>11.41</v>
      </c>
      <c r="G2723" s="54">
        <v>28.64</v>
      </c>
      <c r="H2723" s="31">
        <f t="shared" si="42"/>
        <v>9</v>
      </c>
    </row>
    <row r="2724" spans="2:8" ht="30" hidden="1" x14ac:dyDescent="0.25">
      <c r="B2724" s="51" t="s">
        <v>6054</v>
      </c>
      <c r="C2724" s="52" t="s">
        <v>6055</v>
      </c>
      <c r="D2724" s="53" t="s">
        <v>78</v>
      </c>
      <c r="E2724" s="54">
        <v>25.92</v>
      </c>
      <c r="F2724" s="54">
        <v>11.41</v>
      </c>
      <c r="G2724" s="54">
        <v>37.33</v>
      </c>
      <c r="H2724" s="31">
        <f t="shared" si="42"/>
        <v>9</v>
      </c>
    </row>
    <row r="2725" spans="2:8" ht="30" hidden="1" x14ac:dyDescent="0.25">
      <c r="B2725" s="51" t="s">
        <v>6056</v>
      </c>
      <c r="C2725" s="52" t="s">
        <v>6057</v>
      </c>
      <c r="D2725" s="53" t="s">
        <v>78</v>
      </c>
      <c r="E2725" s="54">
        <v>45.65</v>
      </c>
      <c r="F2725" s="54">
        <v>11.41</v>
      </c>
      <c r="G2725" s="54">
        <v>57.06</v>
      </c>
      <c r="H2725" s="31">
        <f t="shared" si="42"/>
        <v>9</v>
      </c>
    </row>
    <row r="2726" spans="2:8" ht="30" hidden="1" x14ac:dyDescent="0.25">
      <c r="B2726" s="51" t="s">
        <v>6058</v>
      </c>
      <c r="C2726" s="52" t="s">
        <v>6059</v>
      </c>
      <c r="D2726" s="53" t="s">
        <v>38</v>
      </c>
      <c r="E2726" s="54">
        <v>179.57</v>
      </c>
      <c r="F2726" s="54">
        <v>22.83</v>
      </c>
      <c r="G2726" s="54">
        <v>202.4</v>
      </c>
      <c r="H2726" s="31">
        <f t="shared" si="42"/>
        <v>9</v>
      </c>
    </row>
    <row r="2727" spans="2:8" ht="30" hidden="1" x14ac:dyDescent="0.25">
      <c r="B2727" s="51" t="s">
        <v>6060</v>
      </c>
      <c r="C2727" s="52" t="s">
        <v>6061</v>
      </c>
      <c r="D2727" s="53" t="s">
        <v>78</v>
      </c>
      <c r="E2727" s="54">
        <v>436.35</v>
      </c>
      <c r="F2727" s="54">
        <v>45.65</v>
      </c>
      <c r="G2727" s="54">
        <v>482</v>
      </c>
      <c r="H2727" s="31">
        <f t="shared" si="42"/>
        <v>9</v>
      </c>
    </row>
    <row r="2728" spans="2:8" ht="30" hidden="1" x14ac:dyDescent="0.25">
      <c r="B2728" s="51" t="s">
        <v>6062</v>
      </c>
      <c r="C2728" s="52" t="s">
        <v>6063</v>
      </c>
      <c r="D2728" s="53" t="s">
        <v>78</v>
      </c>
      <c r="E2728" s="54">
        <v>295.89999999999998</v>
      </c>
      <c r="F2728" s="54">
        <v>45.65</v>
      </c>
      <c r="G2728" s="54">
        <v>341.55</v>
      </c>
      <c r="H2728" s="31">
        <f t="shared" si="42"/>
        <v>9</v>
      </c>
    </row>
    <row r="2729" spans="2:8" hidden="1" x14ac:dyDescent="0.25">
      <c r="B2729" s="51" t="s">
        <v>6064</v>
      </c>
      <c r="C2729" s="52" t="s">
        <v>6065</v>
      </c>
      <c r="D2729" s="53" t="s">
        <v>78</v>
      </c>
      <c r="E2729" s="54">
        <v>1.0900000000000001</v>
      </c>
      <c r="F2729" s="54">
        <v>1.86</v>
      </c>
      <c r="G2729" s="54">
        <v>2.95</v>
      </c>
      <c r="H2729" s="31">
        <f t="shared" si="42"/>
        <v>9</v>
      </c>
    </row>
    <row r="2730" spans="2:8" ht="30" hidden="1" x14ac:dyDescent="0.25">
      <c r="B2730" s="51" t="s">
        <v>6066</v>
      </c>
      <c r="C2730" s="52" t="s">
        <v>6067</v>
      </c>
      <c r="D2730" s="53" t="s">
        <v>78</v>
      </c>
      <c r="E2730" s="54">
        <v>7.47</v>
      </c>
      <c r="F2730" s="54">
        <v>11.41</v>
      </c>
      <c r="G2730" s="54">
        <v>18.88</v>
      </c>
      <c r="H2730" s="31">
        <f t="shared" si="42"/>
        <v>9</v>
      </c>
    </row>
    <row r="2731" spans="2:8" ht="30" hidden="1" x14ac:dyDescent="0.25">
      <c r="B2731" s="51" t="s">
        <v>6068</v>
      </c>
      <c r="C2731" s="52" t="s">
        <v>6069</v>
      </c>
      <c r="D2731" s="53" t="s">
        <v>38</v>
      </c>
      <c r="E2731" s="54">
        <v>8.6</v>
      </c>
      <c r="F2731" s="54">
        <v>22.83</v>
      </c>
      <c r="G2731" s="54">
        <v>31.43</v>
      </c>
      <c r="H2731" s="31">
        <f t="shared" si="42"/>
        <v>9</v>
      </c>
    </row>
    <row r="2732" spans="2:8" ht="30" hidden="1" x14ac:dyDescent="0.25">
      <c r="B2732" s="51" t="s">
        <v>6070</v>
      </c>
      <c r="C2732" s="52" t="s">
        <v>6071</v>
      </c>
      <c r="D2732" s="53" t="s">
        <v>78</v>
      </c>
      <c r="E2732" s="54">
        <v>16.649999999999999</v>
      </c>
      <c r="F2732" s="54">
        <v>4.57</v>
      </c>
      <c r="G2732" s="54">
        <v>21.22</v>
      </c>
      <c r="H2732" s="31">
        <f t="shared" si="42"/>
        <v>9</v>
      </c>
    </row>
    <row r="2733" spans="2:8" ht="30" hidden="1" x14ac:dyDescent="0.25">
      <c r="B2733" s="51" t="s">
        <v>6072</v>
      </c>
      <c r="C2733" s="52" t="s">
        <v>6073</v>
      </c>
      <c r="D2733" s="53" t="s">
        <v>78</v>
      </c>
      <c r="E2733" s="54">
        <v>7.47</v>
      </c>
      <c r="F2733" s="54">
        <v>11.41</v>
      </c>
      <c r="G2733" s="54">
        <v>18.88</v>
      </c>
      <c r="H2733" s="31">
        <f t="shared" si="42"/>
        <v>9</v>
      </c>
    </row>
    <row r="2734" spans="2:8" ht="30" hidden="1" x14ac:dyDescent="0.25">
      <c r="B2734" s="51" t="s">
        <v>6074</v>
      </c>
      <c r="C2734" s="52" t="s">
        <v>6075</v>
      </c>
      <c r="D2734" s="53" t="s">
        <v>78</v>
      </c>
      <c r="E2734" s="54">
        <v>6.74</v>
      </c>
      <c r="F2734" s="54">
        <v>11.41</v>
      </c>
      <c r="G2734" s="54">
        <v>18.149999999999999</v>
      </c>
      <c r="H2734" s="31">
        <f t="shared" si="42"/>
        <v>9</v>
      </c>
    </row>
    <row r="2735" spans="2:8" ht="30" hidden="1" x14ac:dyDescent="0.25">
      <c r="B2735" s="51" t="s">
        <v>6076</v>
      </c>
      <c r="C2735" s="52" t="s">
        <v>6077</v>
      </c>
      <c r="D2735" s="53" t="s">
        <v>38</v>
      </c>
      <c r="E2735" s="54">
        <v>62.23</v>
      </c>
      <c r="F2735" s="54">
        <v>11.41</v>
      </c>
      <c r="G2735" s="54">
        <v>73.64</v>
      </c>
      <c r="H2735" s="31">
        <f t="shared" si="42"/>
        <v>9</v>
      </c>
    </row>
    <row r="2736" spans="2:8" ht="30" hidden="1" x14ac:dyDescent="0.25">
      <c r="B2736" s="51" t="s">
        <v>6078</v>
      </c>
      <c r="C2736" s="52" t="s">
        <v>6079</v>
      </c>
      <c r="D2736" s="53" t="s">
        <v>78</v>
      </c>
      <c r="E2736" s="54">
        <v>51.11</v>
      </c>
      <c r="F2736" s="54">
        <v>11.41</v>
      </c>
      <c r="G2736" s="54">
        <v>62.52</v>
      </c>
      <c r="H2736" s="31">
        <f t="shared" si="42"/>
        <v>9</v>
      </c>
    </row>
    <row r="2737" spans="2:8" ht="30" hidden="1" x14ac:dyDescent="0.25">
      <c r="B2737" s="51" t="s">
        <v>6080</v>
      </c>
      <c r="C2737" s="52" t="s">
        <v>6081</v>
      </c>
      <c r="D2737" s="53" t="s">
        <v>78</v>
      </c>
      <c r="E2737" s="54">
        <v>56.3</v>
      </c>
      <c r="F2737" s="54">
        <v>11.41</v>
      </c>
      <c r="G2737" s="54">
        <v>67.709999999999994</v>
      </c>
      <c r="H2737" s="31">
        <f t="shared" si="42"/>
        <v>9</v>
      </c>
    </row>
    <row r="2738" spans="2:8" hidden="1" x14ac:dyDescent="0.25">
      <c r="B2738" s="51" t="s">
        <v>6082</v>
      </c>
      <c r="C2738" s="52" t="s">
        <v>6083</v>
      </c>
      <c r="D2738" s="53" t="s">
        <v>78</v>
      </c>
      <c r="E2738" s="54">
        <v>4.6500000000000004</v>
      </c>
      <c r="F2738" s="54">
        <v>11.41</v>
      </c>
      <c r="G2738" s="54">
        <v>16.059999999999999</v>
      </c>
      <c r="H2738" s="31">
        <f t="shared" si="42"/>
        <v>9</v>
      </c>
    </row>
    <row r="2739" spans="2:8" hidden="1" x14ac:dyDescent="0.25">
      <c r="B2739" s="51" t="s">
        <v>6084</v>
      </c>
      <c r="C2739" s="52" t="s">
        <v>6085</v>
      </c>
      <c r="D2739" s="53" t="s">
        <v>78</v>
      </c>
      <c r="E2739" s="54">
        <v>7.07</v>
      </c>
      <c r="F2739" s="54">
        <v>11.41</v>
      </c>
      <c r="G2739" s="54">
        <v>18.48</v>
      </c>
      <c r="H2739" s="31">
        <f t="shared" si="42"/>
        <v>9</v>
      </c>
    </row>
    <row r="2740" spans="2:8" hidden="1" x14ac:dyDescent="0.25">
      <c r="B2740" s="51" t="s">
        <v>6086</v>
      </c>
      <c r="C2740" s="52" t="s">
        <v>6087</v>
      </c>
      <c r="D2740" s="53" t="s">
        <v>78</v>
      </c>
      <c r="E2740" s="54">
        <v>9.9499999999999993</v>
      </c>
      <c r="F2740" s="54">
        <v>11.41</v>
      </c>
      <c r="G2740" s="54">
        <v>21.36</v>
      </c>
      <c r="H2740" s="31">
        <f t="shared" si="42"/>
        <v>9</v>
      </c>
    </row>
    <row r="2741" spans="2:8" hidden="1" x14ac:dyDescent="0.25">
      <c r="B2741" s="51" t="s">
        <v>6088</v>
      </c>
      <c r="C2741" s="52" t="s">
        <v>6089</v>
      </c>
      <c r="D2741" s="53" t="s">
        <v>78</v>
      </c>
      <c r="E2741" s="54">
        <v>12.85</v>
      </c>
      <c r="F2741" s="54">
        <v>11.41</v>
      </c>
      <c r="G2741" s="54">
        <v>24.26</v>
      </c>
      <c r="H2741" s="31">
        <f t="shared" si="42"/>
        <v>9</v>
      </c>
    </row>
    <row r="2742" spans="2:8" ht="30" hidden="1" x14ac:dyDescent="0.25">
      <c r="B2742" s="51" t="s">
        <v>6090</v>
      </c>
      <c r="C2742" s="52" t="s">
        <v>6091</v>
      </c>
      <c r="D2742" s="53" t="s">
        <v>78</v>
      </c>
      <c r="E2742" s="54">
        <v>116.62</v>
      </c>
      <c r="F2742" s="54">
        <v>11.41</v>
      </c>
      <c r="G2742" s="54">
        <v>128.03</v>
      </c>
      <c r="H2742" s="31">
        <f t="shared" si="42"/>
        <v>9</v>
      </c>
    </row>
    <row r="2743" spans="2:8" ht="30" hidden="1" x14ac:dyDescent="0.25">
      <c r="B2743" s="51" t="s">
        <v>6092</v>
      </c>
      <c r="C2743" s="52" t="s">
        <v>6093</v>
      </c>
      <c r="D2743" s="53" t="s">
        <v>9</v>
      </c>
      <c r="E2743" s="54">
        <v>218.48</v>
      </c>
      <c r="F2743" s="54">
        <v>4.6399999999999997</v>
      </c>
      <c r="G2743" s="54">
        <v>223.12</v>
      </c>
      <c r="H2743" s="31">
        <f t="shared" si="42"/>
        <v>9</v>
      </c>
    </row>
    <row r="2744" spans="2:8" hidden="1" x14ac:dyDescent="0.25">
      <c r="B2744" s="51" t="s">
        <v>6094</v>
      </c>
      <c r="C2744" s="52" t="s">
        <v>6095</v>
      </c>
      <c r="D2744" s="53"/>
      <c r="E2744" s="54"/>
      <c r="F2744" s="54"/>
      <c r="G2744" s="54"/>
      <c r="H2744" s="31">
        <f t="shared" si="42"/>
        <v>5</v>
      </c>
    </row>
    <row r="2745" spans="2:8" ht="30" hidden="1" x14ac:dyDescent="0.25">
      <c r="B2745" s="51" t="s">
        <v>6096</v>
      </c>
      <c r="C2745" s="52" t="s">
        <v>6097</v>
      </c>
      <c r="D2745" s="53" t="s">
        <v>78</v>
      </c>
      <c r="E2745" s="54">
        <v>10.43</v>
      </c>
      <c r="F2745" s="54">
        <v>22.83</v>
      </c>
      <c r="G2745" s="54">
        <v>33.26</v>
      </c>
      <c r="H2745" s="31">
        <f t="shared" si="42"/>
        <v>9</v>
      </c>
    </row>
    <row r="2746" spans="2:8" ht="30" hidden="1" x14ac:dyDescent="0.25">
      <c r="B2746" s="51" t="s">
        <v>6098</v>
      </c>
      <c r="C2746" s="52" t="s">
        <v>6099</v>
      </c>
      <c r="D2746" s="53" t="s">
        <v>78</v>
      </c>
      <c r="E2746" s="54">
        <v>20.11</v>
      </c>
      <c r="F2746" s="54">
        <v>22.83</v>
      </c>
      <c r="G2746" s="54">
        <v>42.94</v>
      </c>
      <c r="H2746" s="31">
        <f t="shared" si="42"/>
        <v>9</v>
      </c>
    </row>
    <row r="2747" spans="2:8" ht="30" hidden="1" x14ac:dyDescent="0.25">
      <c r="B2747" s="51" t="s">
        <v>6100</v>
      </c>
      <c r="C2747" s="52" t="s">
        <v>6101</v>
      </c>
      <c r="D2747" s="53" t="s">
        <v>78</v>
      </c>
      <c r="E2747" s="54">
        <v>20.29</v>
      </c>
      <c r="F2747" s="54">
        <v>22.83</v>
      </c>
      <c r="G2747" s="54">
        <v>43.12</v>
      </c>
      <c r="H2747" s="31">
        <f t="shared" si="42"/>
        <v>9</v>
      </c>
    </row>
    <row r="2748" spans="2:8" ht="30" hidden="1" x14ac:dyDescent="0.25">
      <c r="B2748" s="51" t="s">
        <v>6102</v>
      </c>
      <c r="C2748" s="52" t="s">
        <v>6103</v>
      </c>
      <c r="D2748" s="53" t="s">
        <v>78</v>
      </c>
      <c r="E2748" s="54">
        <v>39.21</v>
      </c>
      <c r="F2748" s="54">
        <v>22.83</v>
      </c>
      <c r="G2748" s="54">
        <v>62.04</v>
      </c>
      <c r="H2748" s="31">
        <f t="shared" si="42"/>
        <v>9</v>
      </c>
    </row>
    <row r="2749" spans="2:8" ht="30" hidden="1" x14ac:dyDescent="0.25">
      <c r="B2749" s="51" t="s">
        <v>6104</v>
      </c>
      <c r="C2749" s="52" t="s">
        <v>6105</v>
      </c>
      <c r="D2749" s="53" t="s">
        <v>78</v>
      </c>
      <c r="E2749" s="54">
        <v>10.53</v>
      </c>
      <c r="F2749" s="54">
        <v>22.83</v>
      </c>
      <c r="G2749" s="54">
        <v>33.36</v>
      </c>
      <c r="H2749" s="31">
        <f t="shared" si="42"/>
        <v>9</v>
      </c>
    </row>
    <row r="2750" spans="2:8" ht="30" hidden="1" x14ac:dyDescent="0.25">
      <c r="B2750" s="51" t="s">
        <v>6106</v>
      </c>
      <c r="C2750" s="52" t="s">
        <v>6107</v>
      </c>
      <c r="D2750" s="53" t="s">
        <v>78</v>
      </c>
      <c r="E2750" s="54">
        <v>19.82</v>
      </c>
      <c r="F2750" s="54">
        <v>22.83</v>
      </c>
      <c r="G2750" s="54">
        <v>42.65</v>
      </c>
      <c r="H2750" s="31">
        <f t="shared" si="42"/>
        <v>9</v>
      </c>
    </row>
    <row r="2751" spans="2:8" ht="30" hidden="1" x14ac:dyDescent="0.25">
      <c r="B2751" s="51" t="s">
        <v>6108</v>
      </c>
      <c r="C2751" s="52" t="s">
        <v>6109</v>
      </c>
      <c r="D2751" s="53" t="s">
        <v>78</v>
      </c>
      <c r="E2751" s="54">
        <v>10.44</v>
      </c>
      <c r="F2751" s="54">
        <v>22.83</v>
      </c>
      <c r="G2751" s="54">
        <v>33.270000000000003</v>
      </c>
      <c r="H2751" s="31">
        <f t="shared" si="42"/>
        <v>9</v>
      </c>
    </row>
    <row r="2752" spans="2:8" ht="30" hidden="1" x14ac:dyDescent="0.25">
      <c r="B2752" s="51" t="s">
        <v>6110</v>
      </c>
      <c r="C2752" s="52" t="s">
        <v>6111</v>
      </c>
      <c r="D2752" s="53" t="s">
        <v>78</v>
      </c>
      <c r="E2752" s="54">
        <v>39.479999999999997</v>
      </c>
      <c r="F2752" s="54">
        <v>22.83</v>
      </c>
      <c r="G2752" s="54">
        <v>62.31</v>
      </c>
      <c r="H2752" s="31">
        <f t="shared" si="42"/>
        <v>9</v>
      </c>
    </row>
    <row r="2753" spans="2:8" ht="30" hidden="1" x14ac:dyDescent="0.25">
      <c r="B2753" s="51" t="s">
        <v>6112</v>
      </c>
      <c r="C2753" s="52" t="s">
        <v>6113</v>
      </c>
      <c r="D2753" s="53" t="s">
        <v>78</v>
      </c>
      <c r="E2753" s="54">
        <v>20.6</v>
      </c>
      <c r="F2753" s="54">
        <v>22.83</v>
      </c>
      <c r="G2753" s="54">
        <v>43.43</v>
      </c>
      <c r="H2753" s="31">
        <f t="shared" si="42"/>
        <v>9</v>
      </c>
    </row>
    <row r="2754" spans="2:8" ht="30" hidden="1" x14ac:dyDescent="0.25">
      <c r="B2754" s="51" t="s">
        <v>6114</v>
      </c>
      <c r="C2754" s="52" t="s">
        <v>6115</v>
      </c>
      <c r="D2754" s="53" t="s">
        <v>78</v>
      </c>
      <c r="E2754" s="54">
        <v>39.53</v>
      </c>
      <c r="F2754" s="54">
        <v>22.83</v>
      </c>
      <c r="G2754" s="54">
        <v>62.36</v>
      </c>
      <c r="H2754" s="31">
        <f t="shared" si="42"/>
        <v>9</v>
      </c>
    </row>
    <row r="2755" spans="2:8" ht="30" hidden="1" x14ac:dyDescent="0.25">
      <c r="B2755" s="51" t="s">
        <v>6116</v>
      </c>
      <c r="C2755" s="52" t="s">
        <v>6117</v>
      </c>
      <c r="D2755" s="53" t="s">
        <v>78</v>
      </c>
      <c r="E2755" s="54">
        <v>20.66</v>
      </c>
      <c r="F2755" s="54">
        <v>22.83</v>
      </c>
      <c r="G2755" s="54">
        <v>43.49</v>
      </c>
      <c r="H2755" s="31">
        <f t="shared" si="42"/>
        <v>9</v>
      </c>
    </row>
    <row r="2756" spans="2:8" ht="30" hidden="1" x14ac:dyDescent="0.25">
      <c r="B2756" s="51" t="s">
        <v>6118</v>
      </c>
      <c r="C2756" s="52" t="s">
        <v>6119</v>
      </c>
      <c r="D2756" s="53" t="s">
        <v>78</v>
      </c>
      <c r="E2756" s="54">
        <v>19.829999999999998</v>
      </c>
      <c r="F2756" s="54">
        <v>22.83</v>
      </c>
      <c r="G2756" s="54">
        <v>42.66</v>
      </c>
      <c r="H2756" s="31">
        <f t="shared" si="42"/>
        <v>9</v>
      </c>
    </row>
    <row r="2757" spans="2:8" ht="30" hidden="1" x14ac:dyDescent="0.25">
      <c r="B2757" s="51" t="s">
        <v>6120</v>
      </c>
      <c r="C2757" s="52" t="s">
        <v>6121</v>
      </c>
      <c r="D2757" s="53" t="s">
        <v>78</v>
      </c>
      <c r="E2757" s="54">
        <v>19.850000000000001</v>
      </c>
      <c r="F2757" s="54">
        <v>22.83</v>
      </c>
      <c r="G2757" s="54">
        <v>42.68</v>
      </c>
      <c r="H2757" s="31">
        <f t="shared" si="42"/>
        <v>9</v>
      </c>
    </row>
    <row r="2758" spans="2:8" ht="30" hidden="1" x14ac:dyDescent="0.25">
      <c r="B2758" s="51" t="s">
        <v>6122</v>
      </c>
      <c r="C2758" s="52" t="s">
        <v>6123</v>
      </c>
      <c r="D2758" s="53" t="s">
        <v>78</v>
      </c>
      <c r="E2758" s="54">
        <v>10.11</v>
      </c>
      <c r="F2758" s="54">
        <v>22.83</v>
      </c>
      <c r="G2758" s="54">
        <v>32.94</v>
      </c>
      <c r="H2758" s="31">
        <f t="shared" si="42"/>
        <v>9</v>
      </c>
    </row>
    <row r="2759" spans="2:8" ht="45" hidden="1" x14ac:dyDescent="0.25">
      <c r="B2759" s="51" t="s">
        <v>6124</v>
      </c>
      <c r="C2759" s="52" t="s">
        <v>6125</v>
      </c>
      <c r="D2759" s="53" t="s">
        <v>78</v>
      </c>
      <c r="E2759" s="54">
        <v>21.86</v>
      </c>
      <c r="F2759" s="54">
        <v>22.83</v>
      </c>
      <c r="G2759" s="54">
        <v>44.69</v>
      </c>
      <c r="H2759" s="31">
        <f t="shared" si="42"/>
        <v>9</v>
      </c>
    </row>
    <row r="2760" spans="2:8" ht="45" hidden="1" x14ac:dyDescent="0.25">
      <c r="B2760" s="51" t="s">
        <v>6126</v>
      </c>
      <c r="C2760" s="52" t="s">
        <v>6127</v>
      </c>
      <c r="D2760" s="53" t="s">
        <v>78</v>
      </c>
      <c r="E2760" s="54">
        <v>20.100000000000001</v>
      </c>
      <c r="F2760" s="54">
        <v>22.83</v>
      </c>
      <c r="G2760" s="54">
        <v>42.93</v>
      </c>
      <c r="H2760" s="31">
        <f t="shared" si="42"/>
        <v>9</v>
      </c>
    </row>
    <row r="2761" spans="2:8" ht="45" hidden="1" x14ac:dyDescent="0.25">
      <c r="B2761" s="51" t="s">
        <v>6128</v>
      </c>
      <c r="C2761" s="52" t="s">
        <v>6129</v>
      </c>
      <c r="D2761" s="53" t="s">
        <v>78</v>
      </c>
      <c r="E2761" s="54">
        <v>20.07</v>
      </c>
      <c r="F2761" s="54">
        <v>22.83</v>
      </c>
      <c r="G2761" s="54">
        <v>42.9</v>
      </c>
      <c r="H2761" s="31">
        <f t="shared" si="42"/>
        <v>9</v>
      </c>
    </row>
    <row r="2762" spans="2:8" ht="30" hidden="1" x14ac:dyDescent="0.25">
      <c r="B2762" s="51" t="s">
        <v>6130</v>
      </c>
      <c r="C2762" s="52" t="s">
        <v>6131</v>
      </c>
      <c r="D2762" s="53" t="s">
        <v>78</v>
      </c>
      <c r="E2762" s="54">
        <v>10.38</v>
      </c>
      <c r="F2762" s="54">
        <v>22.83</v>
      </c>
      <c r="G2762" s="54">
        <v>33.21</v>
      </c>
      <c r="H2762" s="31">
        <f t="shared" ref="H2762:H2825" si="43">LEN(B2762)</f>
        <v>9</v>
      </c>
    </row>
    <row r="2763" spans="2:8" ht="30" hidden="1" x14ac:dyDescent="0.25">
      <c r="B2763" s="51" t="s">
        <v>6132</v>
      </c>
      <c r="C2763" s="52" t="s">
        <v>6133</v>
      </c>
      <c r="D2763" s="53" t="s">
        <v>78</v>
      </c>
      <c r="E2763" s="54">
        <v>10.06</v>
      </c>
      <c r="F2763" s="54">
        <v>22.83</v>
      </c>
      <c r="G2763" s="54">
        <v>32.89</v>
      </c>
      <c r="H2763" s="31">
        <f t="shared" si="43"/>
        <v>9</v>
      </c>
    </row>
    <row r="2764" spans="2:8" ht="30" hidden="1" x14ac:dyDescent="0.25">
      <c r="B2764" s="51" t="s">
        <v>6134</v>
      </c>
      <c r="C2764" s="52" t="s">
        <v>6135</v>
      </c>
      <c r="D2764" s="53" t="s">
        <v>78</v>
      </c>
      <c r="E2764" s="54">
        <v>19.84</v>
      </c>
      <c r="F2764" s="54">
        <v>22.83</v>
      </c>
      <c r="G2764" s="54">
        <v>42.67</v>
      </c>
      <c r="H2764" s="31">
        <f t="shared" si="43"/>
        <v>9</v>
      </c>
    </row>
    <row r="2765" spans="2:8" hidden="1" x14ac:dyDescent="0.25">
      <c r="B2765" s="51" t="s">
        <v>6136</v>
      </c>
      <c r="C2765" s="52" t="s">
        <v>6137</v>
      </c>
      <c r="D2765" s="53"/>
      <c r="E2765" s="54"/>
      <c r="F2765" s="54"/>
      <c r="G2765" s="54"/>
      <c r="H2765" s="31">
        <f t="shared" si="43"/>
        <v>2</v>
      </c>
    </row>
    <row r="2766" spans="2:8" hidden="1" x14ac:dyDescent="0.25">
      <c r="B2766" s="51" t="s">
        <v>6138</v>
      </c>
      <c r="C2766" s="52" t="s">
        <v>6139</v>
      </c>
      <c r="D2766" s="53"/>
      <c r="E2766" s="54"/>
      <c r="F2766" s="54"/>
      <c r="G2766" s="54"/>
      <c r="H2766" s="31">
        <f t="shared" si="43"/>
        <v>5</v>
      </c>
    </row>
    <row r="2767" spans="2:8" ht="45" hidden="1" x14ac:dyDescent="0.25">
      <c r="B2767" s="51" t="s">
        <v>6140</v>
      </c>
      <c r="C2767" s="52" t="s">
        <v>6141</v>
      </c>
      <c r="D2767" s="53" t="s">
        <v>78</v>
      </c>
      <c r="E2767" s="54">
        <v>1374.04</v>
      </c>
      <c r="F2767" s="54">
        <v>64.22</v>
      </c>
      <c r="G2767" s="54">
        <v>1438.26</v>
      </c>
      <c r="H2767" s="31">
        <f t="shared" si="43"/>
        <v>9</v>
      </c>
    </row>
    <row r="2768" spans="2:8" ht="45" hidden="1" x14ac:dyDescent="0.25">
      <c r="B2768" s="51" t="s">
        <v>6142</v>
      </c>
      <c r="C2768" s="52" t="s">
        <v>6143</v>
      </c>
      <c r="D2768" s="53" t="s">
        <v>78</v>
      </c>
      <c r="E2768" s="54">
        <v>1723.14</v>
      </c>
      <c r="F2768" s="54">
        <v>64.22</v>
      </c>
      <c r="G2768" s="54">
        <v>1787.36</v>
      </c>
      <c r="H2768" s="31">
        <f t="shared" si="43"/>
        <v>9</v>
      </c>
    </row>
    <row r="2769" spans="2:8" hidden="1" x14ac:dyDescent="0.25">
      <c r="B2769" s="51" t="s">
        <v>6144</v>
      </c>
      <c r="C2769" s="52" t="s">
        <v>6145</v>
      </c>
      <c r="D2769" s="53"/>
      <c r="E2769" s="54"/>
      <c r="F2769" s="54"/>
      <c r="G2769" s="54"/>
      <c r="H2769" s="31">
        <f t="shared" si="43"/>
        <v>5</v>
      </c>
    </row>
    <row r="2770" spans="2:8" hidden="1" x14ac:dyDescent="0.25">
      <c r="B2770" s="51" t="s">
        <v>6146</v>
      </c>
      <c r="C2770" s="52" t="s">
        <v>6147</v>
      </c>
      <c r="D2770" s="53" t="s">
        <v>78</v>
      </c>
      <c r="E2770" s="54">
        <v>25.59</v>
      </c>
      <c r="F2770" s="54">
        <v>22.83</v>
      </c>
      <c r="G2770" s="54">
        <v>48.42</v>
      </c>
      <c r="H2770" s="31">
        <f t="shared" si="43"/>
        <v>9</v>
      </c>
    </row>
    <row r="2771" spans="2:8" ht="30" hidden="1" x14ac:dyDescent="0.25">
      <c r="B2771" s="51" t="s">
        <v>6148</v>
      </c>
      <c r="C2771" s="52" t="s">
        <v>6149</v>
      </c>
      <c r="D2771" s="53" t="s">
        <v>78</v>
      </c>
      <c r="E2771" s="54">
        <v>1106.67</v>
      </c>
      <c r="F2771" s="54">
        <v>43.37</v>
      </c>
      <c r="G2771" s="54">
        <v>1150.04</v>
      </c>
      <c r="H2771" s="31">
        <f t="shared" si="43"/>
        <v>9</v>
      </c>
    </row>
    <row r="2772" spans="2:8" hidden="1" x14ac:dyDescent="0.25">
      <c r="B2772" s="51" t="s">
        <v>6150</v>
      </c>
      <c r="C2772" s="52" t="s">
        <v>6151</v>
      </c>
      <c r="D2772" s="53" t="s">
        <v>78</v>
      </c>
      <c r="E2772" s="54">
        <v>487.46</v>
      </c>
      <c r="F2772" s="54">
        <v>36.369999999999997</v>
      </c>
      <c r="G2772" s="54">
        <v>523.83000000000004</v>
      </c>
      <c r="H2772" s="31">
        <f t="shared" si="43"/>
        <v>9</v>
      </c>
    </row>
    <row r="2773" spans="2:8" ht="30" hidden="1" x14ac:dyDescent="0.25">
      <c r="B2773" s="51" t="s">
        <v>6152</v>
      </c>
      <c r="C2773" s="52" t="s">
        <v>6153</v>
      </c>
      <c r="D2773" s="53" t="s">
        <v>78</v>
      </c>
      <c r="E2773" s="54">
        <v>169.76</v>
      </c>
      <c r="F2773" s="54">
        <v>22.83</v>
      </c>
      <c r="G2773" s="54">
        <v>192.59</v>
      </c>
      <c r="H2773" s="31">
        <f t="shared" si="43"/>
        <v>9</v>
      </c>
    </row>
    <row r="2774" spans="2:8" ht="30" hidden="1" x14ac:dyDescent="0.25">
      <c r="B2774" s="51" t="s">
        <v>6154</v>
      </c>
      <c r="C2774" s="52" t="s">
        <v>6155</v>
      </c>
      <c r="D2774" s="53" t="s">
        <v>78</v>
      </c>
      <c r="E2774" s="54">
        <v>14.57</v>
      </c>
      <c r="F2774" s="54">
        <v>27.47</v>
      </c>
      <c r="G2774" s="54">
        <v>42.04</v>
      </c>
      <c r="H2774" s="31">
        <f t="shared" si="43"/>
        <v>9</v>
      </c>
    </row>
    <row r="2775" spans="2:8" hidden="1" x14ac:dyDescent="0.25">
      <c r="B2775" s="51" t="s">
        <v>6156</v>
      </c>
      <c r="C2775" s="52" t="s">
        <v>6157</v>
      </c>
      <c r="D2775" s="53" t="s">
        <v>78</v>
      </c>
      <c r="E2775" s="54">
        <v>86.59</v>
      </c>
      <c r="F2775" s="54">
        <v>36.369999999999997</v>
      </c>
      <c r="G2775" s="54">
        <v>122.96</v>
      </c>
      <c r="H2775" s="31">
        <f t="shared" si="43"/>
        <v>9</v>
      </c>
    </row>
    <row r="2776" spans="2:8" ht="30" hidden="1" x14ac:dyDescent="0.25">
      <c r="B2776" s="51" t="s">
        <v>6158</v>
      </c>
      <c r="C2776" s="52" t="s">
        <v>6159</v>
      </c>
      <c r="D2776" s="53" t="s">
        <v>78</v>
      </c>
      <c r="E2776" s="54">
        <v>1948.83</v>
      </c>
      <c r="F2776" s="54">
        <v>91.3</v>
      </c>
      <c r="G2776" s="54">
        <v>2040.13</v>
      </c>
      <c r="H2776" s="31">
        <f t="shared" si="43"/>
        <v>9</v>
      </c>
    </row>
    <row r="2777" spans="2:8" hidden="1" x14ac:dyDescent="0.25">
      <c r="B2777" s="51" t="s">
        <v>6160</v>
      </c>
      <c r="C2777" s="52" t="s">
        <v>6161</v>
      </c>
      <c r="D2777" s="53" t="s">
        <v>78</v>
      </c>
      <c r="E2777" s="54">
        <v>491.4</v>
      </c>
      <c r="F2777" s="54">
        <v>36.369999999999997</v>
      </c>
      <c r="G2777" s="54">
        <v>527.77</v>
      </c>
      <c r="H2777" s="31">
        <f t="shared" si="43"/>
        <v>9</v>
      </c>
    </row>
    <row r="2778" spans="2:8" hidden="1" x14ac:dyDescent="0.25">
      <c r="B2778" s="51" t="s">
        <v>6162</v>
      </c>
      <c r="C2778" s="52" t="s">
        <v>6163</v>
      </c>
      <c r="D2778" s="53" t="s">
        <v>78</v>
      </c>
      <c r="E2778" s="54">
        <v>151.84</v>
      </c>
      <c r="F2778" s="54">
        <v>36.369999999999997</v>
      </c>
      <c r="G2778" s="54">
        <v>188.21</v>
      </c>
      <c r="H2778" s="31">
        <f t="shared" si="43"/>
        <v>9</v>
      </c>
    </row>
    <row r="2779" spans="2:8" hidden="1" x14ac:dyDescent="0.25">
      <c r="B2779" s="51" t="s">
        <v>6164</v>
      </c>
      <c r="C2779" s="52" t="s">
        <v>6165</v>
      </c>
      <c r="D2779" s="53"/>
      <c r="E2779" s="54"/>
      <c r="F2779" s="54"/>
      <c r="G2779" s="54"/>
      <c r="H2779" s="31">
        <f t="shared" si="43"/>
        <v>5</v>
      </c>
    </row>
    <row r="2780" spans="2:8" hidden="1" x14ac:dyDescent="0.25">
      <c r="B2780" s="51" t="s">
        <v>6166</v>
      </c>
      <c r="C2780" s="52" t="s">
        <v>6167</v>
      </c>
      <c r="D2780" s="53" t="s">
        <v>78</v>
      </c>
      <c r="E2780" s="54">
        <v>31497.88</v>
      </c>
      <c r="F2780" s="54">
        <v>182.6</v>
      </c>
      <c r="G2780" s="54">
        <v>31680.48</v>
      </c>
      <c r="H2780" s="31">
        <f t="shared" si="43"/>
        <v>9</v>
      </c>
    </row>
    <row r="2781" spans="2:8" hidden="1" x14ac:dyDescent="0.25">
      <c r="B2781" s="51" t="s">
        <v>6168</v>
      </c>
      <c r="C2781" s="52" t="s">
        <v>6169</v>
      </c>
      <c r="D2781" s="53" t="s">
        <v>78</v>
      </c>
      <c r="E2781" s="54">
        <v>31274.71</v>
      </c>
      <c r="F2781" s="54">
        <v>205.43</v>
      </c>
      <c r="G2781" s="54">
        <v>31480.14</v>
      </c>
      <c r="H2781" s="31">
        <f t="shared" si="43"/>
        <v>9</v>
      </c>
    </row>
    <row r="2782" spans="2:8" ht="30" hidden="1" x14ac:dyDescent="0.25">
      <c r="B2782" s="51" t="s">
        <v>6170</v>
      </c>
      <c r="C2782" s="52" t="s">
        <v>6171</v>
      </c>
      <c r="D2782" s="53" t="s">
        <v>78</v>
      </c>
      <c r="E2782" s="54">
        <v>570.11</v>
      </c>
      <c r="F2782" s="54">
        <v>228.25</v>
      </c>
      <c r="G2782" s="54">
        <v>798.36</v>
      </c>
      <c r="H2782" s="31">
        <f t="shared" si="43"/>
        <v>9</v>
      </c>
    </row>
    <row r="2783" spans="2:8" ht="30" hidden="1" x14ac:dyDescent="0.25">
      <c r="B2783" s="51" t="s">
        <v>6172</v>
      </c>
      <c r="C2783" s="52" t="s">
        <v>6173</v>
      </c>
      <c r="D2783" s="53" t="s">
        <v>532</v>
      </c>
      <c r="E2783" s="54">
        <v>18331.09</v>
      </c>
      <c r="F2783" s="54">
        <v>4840.4799999999996</v>
      </c>
      <c r="G2783" s="54">
        <v>23171.57</v>
      </c>
      <c r="H2783" s="31">
        <f t="shared" si="43"/>
        <v>9</v>
      </c>
    </row>
    <row r="2784" spans="2:8" ht="30" hidden="1" x14ac:dyDescent="0.25">
      <c r="B2784" s="51" t="s">
        <v>6174</v>
      </c>
      <c r="C2784" s="52" t="s">
        <v>6175</v>
      </c>
      <c r="D2784" s="53" t="s">
        <v>78</v>
      </c>
      <c r="E2784" s="54">
        <v>1232.1300000000001</v>
      </c>
      <c r="F2784" s="54">
        <v>47.35</v>
      </c>
      <c r="G2784" s="54">
        <v>1279.48</v>
      </c>
      <c r="H2784" s="31">
        <f t="shared" si="43"/>
        <v>9</v>
      </c>
    </row>
    <row r="2785" spans="2:8" ht="30" hidden="1" x14ac:dyDescent="0.25">
      <c r="B2785" s="51" t="s">
        <v>6176</v>
      </c>
      <c r="C2785" s="52" t="s">
        <v>6177</v>
      </c>
      <c r="D2785" s="53" t="s">
        <v>78</v>
      </c>
      <c r="E2785" s="54">
        <v>1953.44</v>
      </c>
      <c r="F2785" s="54">
        <v>59.19</v>
      </c>
      <c r="G2785" s="54">
        <v>2012.63</v>
      </c>
      <c r="H2785" s="31">
        <f t="shared" si="43"/>
        <v>9</v>
      </c>
    </row>
    <row r="2786" spans="2:8" ht="30" hidden="1" x14ac:dyDescent="0.25">
      <c r="B2786" s="51" t="s">
        <v>6178</v>
      </c>
      <c r="C2786" s="52" t="s">
        <v>6179</v>
      </c>
      <c r="D2786" s="53" t="s">
        <v>78</v>
      </c>
      <c r="E2786" s="54">
        <v>3955.16</v>
      </c>
      <c r="F2786" s="54">
        <v>64.22</v>
      </c>
      <c r="G2786" s="54">
        <v>4019.38</v>
      </c>
      <c r="H2786" s="31">
        <f t="shared" si="43"/>
        <v>9</v>
      </c>
    </row>
    <row r="2787" spans="2:8" hidden="1" x14ac:dyDescent="0.25">
      <c r="B2787" s="51" t="s">
        <v>6180</v>
      </c>
      <c r="C2787" s="52" t="s">
        <v>6181</v>
      </c>
      <c r="D2787" s="53"/>
      <c r="E2787" s="54"/>
      <c r="F2787" s="54"/>
      <c r="G2787" s="54"/>
      <c r="H2787" s="31">
        <f t="shared" si="43"/>
        <v>5</v>
      </c>
    </row>
    <row r="2788" spans="2:8" hidden="1" x14ac:dyDescent="0.25">
      <c r="B2788" s="51" t="s">
        <v>6182</v>
      </c>
      <c r="C2788" s="52" t="s">
        <v>6183</v>
      </c>
      <c r="D2788" s="53" t="s">
        <v>78</v>
      </c>
      <c r="E2788" s="54">
        <v>213.03</v>
      </c>
      <c r="F2788" s="54">
        <v>36.369999999999997</v>
      </c>
      <c r="G2788" s="54">
        <v>249.4</v>
      </c>
      <c r="H2788" s="31">
        <f t="shared" si="43"/>
        <v>9</v>
      </c>
    </row>
    <row r="2789" spans="2:8" hidden="1" x14ac:dyDescent="0.25">
      <c r="B2789" s="51" t="s">
        <v>6184</v>
      </c>
      <c r="C2789" s="52" t="s">
        <v>6185</v>
      </c>
      <c r="D2789" s="53"/>
      <c r="E2789" s="54"/>
      <c r="F2789" s="54"/>
      <c r="G2789" s="54"/>
      <c r="H2789" s="31">
        <f t="shared" si="43"/>
        <v>5</v>
      </c>
    </row>
    <row r="2790" spans="2:8" hidden="1" x14ac:dyDescent="0.25">
      <c r="B2790" s="51" t="s">
        <v>6186</v>
      </c>
      <c r="C2790" s="52" t="s">
        <v>6187</v>
      </c>
      <c r="D2790" s="53" t="s">
        <v>78</v>
      </c>
      <c r="E2790" s="54">
        <v>426.52</v>
      </c>
      <c r="F2790" s="54">
        <v>45.65</v>
      </c>
      <c r="G2790" s="54">
        <v>472.17</v>
      </c>
      <c r="H2790" s="31">
        <f t="shared" si="43"/>
        <v>9</v>
      </c>
    </row>
    <row r="2791" spans="2:8" ht="30" hidden="1" x14ac:dyDescent="0.25">
      <c r="B2791" s="51" t="s">
        <v>6188</v>
      </c>
      <c r="C2791" s="52" t="s">
        <v>6189</v>
      </c>
      <c r="D2791" s="53" t="s">
        <v>78</v>
      </c>
      <c r="E2791" s="54">
        <v>318.33999999999997</v>
      </c>
      <c r="F2791" s="54">
        <v>45.65</v>
      </c>
      <c r="G2791" s="54">
        <v>363.99</v>
      </c>
      <c r="H2791" s="31">
        <f t="shared" si="43"/>
        <v>9</v>
      </c>
    </row>
    <row r="2792" spans="2:8" hidden="1" x14ac:dyDescent="0.25">
      <c r="B2792" s="51" t="s">
        <v>6190</v>
      </c>
      <c r="C2792" s="52" t="s">
        <v>6191</v>
      </c>
      <c r="D2792" s="53"/>
      <c r="E2792" s="54"/>
      <c r="F2792" s="54"/>
      <c r="G2792" s="54"/>
      <c r="H2792" s="31">
        <f t="shared" si="43"/>
        <v>5</v>
      </c>
    </row>
    <row r="2793" spans="2:8" hidden="1" x14ac:dyDescent="0.25">
      <c r="B2793" s="51" t="s">
        <v>6192</v>
      </c>
      <c r="C2793" s="52" t="s">
        <v>6193</v>
      </c>
      <c r="D2793" s="53" t="s">
        <v>78</v>
      </c>
      <c r="E2793" s="54">
        <v>39.119999999999997</v>
      </c>
      <c r="F2793" s="54">
        <v>22.83</v>
      </c>
      <c r="G2793" s="54">
        <v>61.95</v>
      </c>
      <c r="H2793" s="31">
        <f t="shared" si="43"/>
        <v>9</v>
      </c>
    </row>
    <row r="2794" spans="2:8" hidden="1" x14ac:dyDescent="0.25">
      <c r="B2794" s="51" t="s">
        <v>6194</v>
      </c>
      <c r="C2794" s="52" t="s">
        <v>6195</v>
      </c>
      <c r="D2794" s="53"/>
      <c r="E2794" s="54"/>
      <c r="F2794" s="54"/>
      <c r="G2794" s="54"/>
      <c r="H2794" s="31">
        <f t="shared" si="43"/>
        <v>5</v>
      </c>
    </row>
    <row r="2795" spans="2:8" ht="30" hidden="1" x14ac:dyDescent="0.25">
      <c r="B2795" s="51" t="s">
        <v>6196</v>
      </c>
      <c r="C2795" s="52" t="s">
        <v>6197</v>
      </c>
      <c r="D2795" s="53" t="s">
        <v>532</v>
      </c>
      <c r="E2795" s="54">
        <v>17348.18</v>
      </c>
      <c r="F2795" s="54">
        <v>370.47</v>
      </c>
      <c r="G2795" s="54">
        <v>17718.650000000001</v>
      </c>
      <c r="H2795" s="31">
        <f t="shared" si="43"/>
        <v>9</v>
      </c>
    </row>
    <row r="2796" spans="2:8" ht="30" hidden="1" x14ac:dyDescent="0.25">
      <c r="B2796" s="51" t="s">
        <v>6198</v>
      </c>
      <c r="C2796" s="52" t="s">
        <v>6199</v>
      </c>
      <c r="D2796" s="53" t="s">
        <v>532</v>
      </c>
      <c r="E2796" s="54">
        <v>8175.13</v>
      </c>
      <c r="F2796" s="54">
        <v>358.84</v>
      </c>
      <c r="G2796" s="54">
        <v>8533.9699999999993</v>
      </c>
      <c r="H2796" s="31">
        <f t="shared" si="43"/>
        <v>9</v>
      </c>
    </row>
    <row r="2797" spans="2:8" ht="30" hidden="1" x14ac:dyDescent="0.25">
      <c r="B2797" s="51" t="s">
        <v>6200</v>
      </c>
      <c r="C2797" s="52" t="s">
        <v>6201</v>
      </c>
      <c r="D2797" s="53" t="s">
        <v>532</v>
      </c>
      <c r="E2797" s="54">
        <v>8780.39</v>
      </c>
      <c r="F2797" s="54">
        <v>370.47</v>
      </c>
      <c r="G2797" s="54">
        <v>9150.86</v>
      </c>
      <c r="H2797" s="31">
        <f t="shared" si="43"/>
        <v>9</v>
      </c>
    </row>
    <row r="2798" spans="2:8" ht="30" hidden="1" x14ac:dyDescent="0.25">
      <c r="B2798" s="51" t="s">
        <v>6202</v>
      </c>
      <c r="C2798" s="52" t="s">
        <v>6203</v>
      </c>
      <c r="D2798" s="53" t="s">
        <v>532</v>
      </c>
      <c r="E2798" s="54">
        <v>13441.48</v>
      </c>
      <c r="F2798" s="54">
        <v>370.47</v>
      </c>
      <c r="G2798" s="54">
        <v>13811.95</v>
      </c>
      <c r="H2798" s="31">
        <f t="shared" si="43"/>
        <v>9</v>
      </c>
    </row>
    <row r="2799" spans="2:8" ht="30" hidden="1" x14ac:dyDescent="0.25">
      <c r="B2799" s="51" t="s">
        <v>6204</v>
      </c>
      <c r="C2799" s="52" t="s">
        <v>6205</v>
      </c>
      <c r="D2799" s="53" t="s">
        <v>532</v>
      </c>
      <c r="E2799" s="54">
        <v>3470.35</v>
      </c>
      <c r="F2799" s="54">
        <v>358.84</v>
      </c>
      <c r="G2799" s="54">
        <v>3829.19</v>
      </c>
      <c r="H2799" s="31">
        <f t="shared" si="43"/>
        <v>9</v>
      </c>
    </row>
    <row r="2800" spans="2:8" ht="30" hidden="1" x14ac:dyDescent="0.25">
      <c r="B2800" s="51" t="s">
        <v>6206</v>
      </c>
      <c r="C2800" s="52" t="s">
        <v>6207</v>
      </c>
      <c r="D2800" s="53" t="s">
        <v>532</v>
      </c>
      <c r="E2800" s="54">
        <v>4666.08</v>
      </c>
      <c r="F2800" s="54">
        <v>358.84</v>
      </c>
      <c r="G2800" s="54">
        <v>5024.92</v>
      </c>
      <c r="H2800" s="31">
        <f t="shared" si="43"/>
        <v>9</v>
      </c>
    </row>
    <row r="2801" spans="2:8" ht="30" hidden="1" x14ac:dyDescent="0.25">
      <c r="B2801" s="51" t="s">
        <v>6208</v>
      </c>
      <c r="C2801" s="52" t="s">
        <v>6209</v>
      </c>
      <c r="D2801" s="53" t="s">
        <v>532</v>
      </c>
      <c r="E2801" s="54">
        <v>7010.7</v>
      </c>
      <c r="F2801" s="54">
        <v>370.47</v>
      </c>
      <c r="G2801" s="54">
        <v>7381.17</v>
      </c>
      <c r="H2801" s="31">
        <f t="shared" si="43"/>
        <v>9</v>
      </c>
    </row>
    <row r="2802" spans="2:8" ht="30" hidden="1" x14ac:dyDescent="0.25">
      <c r="B2802" s="51" t="s">
        <v>6210</v>
      </c>
      <c r="C2802" s="52" t="s">
        <v>6211</v>
      </c>
      <c r="D2802" s="53" t="s">
        <v>532</v>
      </c>
      <c r="E2802" s="54">
        <v>8126.9</v>
      </c>
      <c r="F2802" s="54">
        <v>370.47</v>
      </c>
      <c r="G2802" s="54">
        <v>8497.3700000000008</v>
      </c>
      <c r="H2802" s="31">
        <f t="shared" si="43"/>
        <v>9</v>
      </c>
    </row>
    <row r="2803" spans="2:8" ht="30" hidden="1" x14ac:dyDescent="0.25">
      <c r="B2803" s="51" t="s">
        <v>6212</v>
      </c>
      <c r="C2803" s="52" t="s">
        <v>6213</v>
      </c>
      <c r="D2803" s="53" t="s">
        <v>532</v>
      </c>
      <c r="E2803" s="54">
        <v>6872.69</v>
      </c>
      <c r="F2803" s="54">
        <v>370.47</v>
      </c>
      <c r="G2803" s="54">
        <v>7243.16</v>
      </c>
      <c r="H2803" s="31">
        <f t="shared" si="43"/>
        <v>9</v>
      </c>
    </row>
    <row r="2804" spans="2:8" ht="30" hidden="1" x14ac:dyDescent="0.25">
      <c r="B2804" s="51" t="s">
        <v>6214</v>
      </c>
      <c r="C2804" s="52" t="s">
        <v>6215</v>
      </c>
      <c r="D2804" s="53" t="s">
        <v>532</v>
      </c>
      <c r="E2804" s="54">
        <v>10946.45</v>
      </c>
      <c r="F2804" s="54">
        <v>370.47</v>
      </c>
      <c r="G2804" s="54">
        <v>11316.92</v>
      </c>
      <c r="H2804" s="31">
        <f t="shared" si="43"/>
        <v>9</v>
      </c>
    </row>
    <row r="2805" spans="2:8" hidden="1" x14ac:dyDescent="0.25">
      <c r="B2805" s="51" t="s">
        <v>6216</v>
      </c>
      <c r="C2805" s="52" t="s">
        <v>6217</v>
      </c>
      <c r="D2805" s="53"/>
      <c r="E2805" s="54"/>
      <c r="F2805" s="54"/>
      <c r="G2805" s="54"/>
      <c r="H2805" s="31">
        <f t="shared" si="43"/>
        <v>5</v>
      </c>
    </row>
    <row r="2806" spans="2:8" ht="30" hidden="1" x14ac:dyDescent="0.25">
      <c r="B2806" s="51" t="s">
        <v>6218</v>
      </c>
      <c r="C2806" s="52" t="s">
        <v>6219</v>
      </c>
      <c r="D2806" s="53" t="s">
        <v>78</v>
      </c>
      <c r="E2806" s="54">
        <v>45137.55</v>
      </c>
      <c r="F2806" s="54">
        <v>837.84</v>
      </c>
      <c r="G2806" s="54">
        <v>45975.39</v>
      </c>
      <c r="H2806" s="31">
        <f t="shared" si="43"/>
        <v>9</v>
      </c>
    </row>
    <row r="2807" spans="2:8" ht="30" hidden="1" x14ac:dyDescent="0.25">
      <c r="B2807" s="51" t="s">
        <v>6220</v>
      </c>
      <c r="C2807" s="52" t="s">
        <v>6221</v>
      </c>
      <c r="D2807" s="53" t="s">
        <v>78</v>
      </c>
      <c r="E2807" s="54">
        <v>52177</v>
      </c>
      <c r="F2807" s="54">
        <v>837.84</v>
      </c>
      <c r="G2807" s="54">
        <v>53014.84</v>
      </c>
      <c r="H2807" s="31">
        <f t="shared" si="43"/>
        <v>9</v>
      </c>
    </row>
    <row r="2808" spans="2:8" ht="30" hidden="1" x14ac:dyDescent="0.25">
      <c r="B2808" s="51" t="s">
        <v>6222</v>
      </c>
      <c r="C2808" s="52" t="s">
        <v>6223</v>
      </c>
      <c r="D2808" s="53" t="s">
        <v>78</v>
      </c>
      <c r="E2808" s="54">
        <v>60286.69</v>
      </c>
      <c r="F2808" s="54">
        <v>837.84</v>
      </c>
      <c r="G2808" s="54">
        <v>61124.53</v>
      </c>
      <c r="H2808" s="31">
        <f t="shared" si="43"/>
        <v>9</v>
      </c>
    </row>
    <row r="2809" spans="2:8" ht="30" hidden="1" x14ac:dyDescent="0.25">
      <c r="B2809" s="51" t="s">
        <v>6224</v>
      </c>
      <c r="C2809" s="52" t="s">
        <v>6225</v>
      </c>
      <c r="D2809" s="53" t="s">
        <v>78</v>
      </c>
      <c r="E2809" s="54">
        <v>67182.7</v>
      </c>
      <c r="F2809" s="54">
        <v>837.84</v>
      </c>
      <c r="G2809" s="54">
        <v>68020.539999999994</v>
      </c>
      <c r="H2809" s="31">
        <f t="shared" si="43"/>
        <v>9</v>
      </c>
    </row>
    <row r="2810" spans="2:8" ht="30" hidden="1" x14ac:dyDescent="0.25">
      <c r="B2810" s="51" t="s">
        <v>6226</v>
      </c>
      <c r="C2810" s="52" t="s">
        <v>6227</v>
      </c>
      <c r="D2810" s="53" t="s">
        <v>78</v>
      </c>
      <c r="E2810" s="54">
        <v>4339.99</v>
      </c>
      <c r="F2810" s="54">
        <v>733.11</v>
      </c>
      <c r="G2810" s="54">
        <v>5073.1000000000004</v>
      </c>
      <c r="H2810" s="31">
        <f t="shared" si="43"/>
        <v>9</v>
      </c>
    </row>
    <row r="2811" spans="2:8" ht="30" hidden="1" x14ac:dyDescent="0.25">
      <c r="B2811" s="51" t="s">
        <v>6228</v>
      </c>
      <c r="C2811" s="52" t="s">
        <v>6229</v>
      </c>
      <c r="D2811" s="53" t="s">
        <v>78</v>
      </c>
      <c r="E2811" s="54">
        <v>5610.86</v>
      </c>
      <c r="F2811" s="54">
        <v>733.11</v>
      </c>
      <c r="G2811" s="54">
        <v>6343.97</v>
      </c>
      <c r="H2811" s="31">
        <f t="shared" si="43"/>
        <v>9</v>
      </c>
    </row>
    <row r="2812" spans="2:8" ht="30" hidden="1" x14ac:dyDescent="0.25">
      <c r="B2812" s="51" t="s">
        <v>6230</v>
      </c>
      <c r="C2812" s="52" t="s">
        <v>6231</v>
      </c>
      <c r="D2812" s="53" t="s">
        <v>78</v>
      </c>
      <c r="E2812" s="54">
        <v>7544.37</v>
      </c>
      <c r="F2812" s="54">
        <v>733.11</v>
      </c>
      <c r="G2812" s="54">
        <v>8277.48</v>
      </c>
      <c r="H2812" s="31">
        <f t="shared" si="43"/>
        <v>9</v>
      </c>
    </row>
    <row r="2813" spans="2:8" ht="30" hidden="1" x14ac:dyDescent="0.25">
      <c r="B2813" s="51" t="s">
        <v>6232</v>
      </c>
      <c r="C2813" s="52" t="s">
        <v>6233</v>
      </c>
      <c r="D2813" s="53" t="s">
        <v>78</v>
      </c>
      <c r="E2813" s="54">
        <v>4831.41</v>
      </c>
      <c r="F2813" s="54">
        <v>733.11</v>
      </c>
      <c r="G2813" s="54">
        <v>5564.52</v>
      </c>
      <c r="H2813" s="31">
        <f t="shared" si="43"/>
        <v>9</v>
      </c>
    </row>
    <row r="2814" spans="2:8" ht="30" hidden="1" x14ac:dyDescent="0.25">
      <c r="B2814" s="51" t="s">
        <v>6234</v>
      </c>
      <c r="C2814" s="52" t="s">
        <v>6235</v>
      </c>
      <c r="D2814" s="53" t="s">
        <v>78</v>
      </c>
      <c r="E2814" s="54">
        <v>5563.19</v>
      </c>
      <c r="F2814" s="54">
        <v>733.11</v>
      </c>
      <c r="G2814" s="54">
        <v>6296.3</v>
      </c>
      <c r="H2814" s="31">
        <f t="shared" si="43"/>
        <v>9</v>
      </c>
    </row>
    <row r="2815" spans="2:8" ht="30" hidden="1" x14ac:dyDescent="0.25">
      <c r="B2815" s="51" t="s">
        <v>6236</v>
      </c>
      <c r="C2815" s="52" t="s">
        <v>6237</v>
      </c>
      <c r="D2815" s="53" t="s">
        <v>78</v>
      </c>
      <c r="E2815" s="54">
        <v>6604.89</v>
      </c>
      <c r="F2815" s="54">
        <v>733.11</v>
      </c>
      <c r="G2815" s="54">
        <v>7338</v>
      </c>
      <c r="H2815" s="31">
        <f t="shared" si="43"/>
        <v>9</v>
      </c>
    </row>
    <row r="2816" spans="2:8" ht="30" hidden="1" x14ac:dyDescent="0.25">
      <c r="B2816" s="51" t="s">
        <v>6238</v>
      </c>
      <c r="C2816" s="52" t="s">
        <v>6239</v>
      </c>
      <c r="D2816" s="53" t="s">
        <v>78</v>
      </c>
      <c r="E2816" s="54">
        <v>7649.94</v>
      </c>
      <c r="F2816" s="54">
        <v>733.11</v>
      </c>
      <c r="G2816" s="54">
        <v>8383.0499999999993</v>
      </c>
      <c r="H2816" s="31">
        <f t="shared" si="43"/>
        <v>9</v>
      </c>
    </row>
    <row r="2817" spans="2:8" ht="30" hidden="1" x14ac:dyDescent="0.25">
      <c r="B2817" s="51" t="s">
        <v>6240</v>
      </c>
      <c r="C2817" s="52" t="s">
        <v>6241</v>
      </c>
      <c r="D2817" s="53" t="s">
        <v>78</v>
      </c>
      <c r="E2817" s="54">
        <v>4458.95</v>
      </c>
      <c r="F2817" s="54">
        <v>733.11</v>
      </c>
      <c r="G2817" s="54">
        <v>5192.0600000000004</v>
      </c>
      <c r="H2817" s="31">
        <f t="shared" si="43"/>
        <v>9</v>
      </c>
    </row>
    <row r="2818" spans="2:8" ht="30" hidden="1" x14ac:dyDescent="0.25">
      <c r="B2818" s="51" t="s">
        <v>6242</v>
      </c>
      <c r="C2818" s="52" t="s">
        <v>6243</v>
      </c>
      <c r="D2818" s="53" t="s">
        <v>78</v>
      </c>
      <c r="E2818" s="54">
        <v>5065.95</v>
      </c>
      <c r="F2818" s="54">
        <v>733.11</v>
      </c>
      <c r="G2818" s="54">
        <v>5799.06</v>
      </c>
      <c r="H2818" s="31">
        <f t="shared" si="43"/>
        <v>9</v>
      </c>
    </row>
    <row r="2819" spans="2:8" ht="30" hidden="1" x14ac:dyDescent="0.25">
      <c r="B2819" s="51" t="s">
        <v>6244</v>
      </c>
      <c r="C2819" s="52" t="s">
        <v>6245</v>
      </c>
      <c r="D2819" s="53" t="s">
        <v>78</v>
      </c>
      <c r="E2819" s="54">
        <v>5498.53</v>
      </c>
      <c r="F2819" s="54">
        <v>733.11</v>
      </c>
      <c r="G2819" s="54">
        <v>6231.64</v>
      </c>
      <c r="H2819" s="31">
        <f t="shared" si="43"/>
        <v>9</v>
      </c>
    </row>
    <row r="2820" spans="2:8" ht="30" hidden="1" x14ac:dyDescent="0.25">
      <c r="B2820" s="51" t="s">
        <v>6246</v>
      </c>
      <c r="C2820" s="52" t="s">
        <v>6247</v>
      </c>
      <c r="D2820" s="53" t="s">
        <v>78</v>
      </c>
      <c r="E2820" s="54">
        <v>5678.88</v>
      </c>
      <c r="F2820" s="54">
        <v>733.11</v>
      </c>
      <c r="G2820" s="54">
        <v>6411.99</v>
      </c>
      <c r="H2820" s="31">
        <f t="shared" si="43"/>
        <v>9</v>
      </c>
    </row>
    <row r="2821" spans="2:8" hidden="1" x14ac:dyDescent="0.25">
      <c r="B2821" s="51" t="s">
        <v>6248</v>
      </c>
      <c r="C2821" s="52" t="s">
        <v>6249</v>
      </c>
      <c r="D2821" s="53"/>
      <c r="E2821" s="54"/>
      <c r="F2821" s="54"/>
      <c r="G2821" s="54"/>
      <c r="H2821" s="31">
        <f t="shared" si="43"/>
        <v>5</v>
      </c>
    </row>
    <row r="2822" spans="2:8" ht="30" hidden="1" x14ac:dyDescent="0.25">
      <c r="B2822" s="51" t="s">
        <v>6250</v>
      </c>
      <c r="C2822" s="52" t="s">
        <v>6251</v>
      </c>
      <c r="D2822" s="53" t="s">
        <v>78</v>
      </c>
      <c r="E2822" s="54">
        <v>9702.2000000000007</v>
      </c>
      <c r="F2822" s="54">
        <v>256.88</v>
      </c>
      <c r="G2822" s="54">
        <v>9959.08</v>
      </c>
      <c r="H2822" s="31">
        <f t="shared" si="43"/>
        <v>9</v>
      </c>
    </row>
    <row r="2823" spans="2:8" ht="30" hidden="1" x14ac:dyDescent="0.25">
      <c r="B2823" s="51" t="s">
        <v>6252</v>
      </c>
      <c r="C2823" s="52" t="s">
        <v>6253</v>
      </c>
      <c r="D2823" s="53" t="s">
        <v>78</v>
      </c>
      <c r="E2823" s="54">
        <v>19194.310000000001</v>
      </c>
      <c r="F2823" s="54">
        <v>256.88</v>
      </c>
      <c r="G2823" s="54">
        <v>19451.189999999999</v>
      </c>
      <c r="H2823" s="31">
        <f t="shared" si="43"/>
        <v>9</v>
      </c>
    </row>
    <row r="2824" spans="2:8" ht="30" hidden="1" x14ac:dyDescent="0.25">
      <c r="B2824" s="51" t="s">
        <v>6254</v>
      </c>
      <c r="C2824" s="52" t="s">
        <v>6255</v>
      </c>
      <c r="D2824" s="53" t="s">
        <v>78</v>
      </c>
      <c r="E2824" s="54">
        <v>5409.34</v>
      </c>
      <c r="F2824" s="54">
        <v>256.88</v>
      </c>
      <c r="G2824" s="54">
        <v>5666.22</v>
      </c>
      <c r="H2824" s="31">
        <f t="shared" si="43"/>
        <v>9</v>
      </c>
    </row>
    <row r="2825" spans="2:8" ht="30" hidden="1" x14ac:dyDescent="0.25">
      <c r="B2825" s="51" t="s">
        <v>6256</v>
      </c>
      <c r="C2825" s="52" t="s">
        <v>6257</v>
      </c>
      <c r="D2825" s="53" t="s">
        <v>78</v>
      </c>
      <c r="E2825" s="54">
        <v>2308.38</v>
      </c>
      <c r="F2825" s="54">
        <v>256.88</v>
      </c>
      <c r="G2825" s="54">
        <v>2565.2600000000002</v>
      </c>
      <c r="H2825" s="31">
        <f t="shared" si="43"/>
        <v>9</v>
      </c>
    </row>
    <row r="2826" spans="2:8" ht="30" hidden="1" x14ac:dyDescent="0.25">
      <c r="B2826" s="51" t="s">
        <v>6258</v>
      </c>
      <c r="C2826" s="52" t="s">
        <v>6259</v>
      </c>
      <c r="D2826" s="53" t="s">
        <v>78</v>
      </c>
      <c r="E2826" s="54">
        <v>57242.03</v>
      </c>
      <c r="F2826" s="54">
        <v>256.88</v>
      </c>
      <c r="G2826" s="54">
        <v>57498.91</v>
      </c>
      <c r="H2826" s="31">
        <f t="shared" ref="H2826:H2889" si="44">LEN(B2826)</f>
        <v>9</v>
      </c>
    </row>
    <row r="2827" spans="2:8" ht="30" hidden="1" x14ac:dyDescent="0.25">
      <c r="B2827" s="51" t="s">
        <v>6260</v>
      </c>
      <c r="C2827" s="52" t="s">
        <v>6261</v>
      </c>
      <c r="D2827" s="53" t="s">
        <v>78</v>
      </c>
      <c r="E2827" s="54">
        <v>3562.4</v>
      </c>
      <c r="F2827" s="54">
        <v>256.88</v>
      </c>
      <c r="G2827" s="54">
        <v>3819.28</v>
      </c>
      <c r="H2827" s="31">
        <f t="shared" si="44"/>
        <v>9</v>
      </c>
    </row>
    <row r="2828" spans="2:8" ht="30" hidden="1" x14ac:dyDescent="0.25">
      <c r="B2828" s="51" t="s">
        <v>6262</v>
      </c>
      <c r="C2828" s="52" t="s">
        <v>6263</v>
      </c>
      <c r="D2828" s="53" t="s">
        <v>78</v>
      </c>
      <c r="E2828" s="54">
        <v>11947.38</v>
      </c>
      <c r="F2828" s="54">
        <v>256.88</v>
      </c>
      <c r="G2828" s="54">
        <v>12204.26</v>
      </c>
      <c r="H2828" s="31">
        <f t="shared" si="44"/>
        <v>9</v>
      </c>
    </row>
    <row r="2829" spans="2:8" ht="30" hidden="1" x14ac:dyDescent="0.25">
      <c r="B2829" s="51" t="s">
        <v>6264</v>
      </c>
      <c r="C2829" s="52" t="s">
        <v>6265</v>
      </c>
      <c r="D2829" s="53" t="s">
        <v>78</v>
      </c>
      <c r="E2829" s="54">
        <v>5225.0200000000004</v>
      </c>
      <c r="F2829" s="54">
        <v>256.88</v>
      </c>
      <c r="G2829" s="54">
        <v>5481.9</v>
      </c>
      <c r="H2829" s="31">
        <f t="shared" si="44"/>
        <v>9</v>
      </c>
    </row>
    <row r="2830" spans="2:8" ht="30" hidden="1" x14ac:dyDescent="0.25">
      <c r="B2830" s="51" t="s">
        <v>6266</v>
      </c>
      <c r="C2830" s="52" t="s">
        <v>6267</v>
      </c>
      <c r="D2830" s="53" t="s">
        <v>78</v>
      </c>
      <c r="E2830" s="54">
        <v>21786.76</v>
      </c>
      <c r="F2830" s="54">
        <v>256.88</v>
      </c>
      <c r="G2830" s="54">
        <v>22043.64</v>
      </c>
      <c r="H2830" s="31">
        <f t="shared" si="44"/>
        <v>9</v>
      </c>
    </row>
    <row r="2831" spans="2:8" ht="30" hidden="1" x14ac:dyDescent="0.25">
      <c r="B2831" s="51" t="s">
        <v>6268</v>
      </c>
      <c r="C2831" s="52" t="s">
        <v>6269</v>
      </c>
      <c r="D2831" s="53" t="s">
        <v>78</v>
      </c>
      <c r="E2831" s="54">
        <v>3423.94</v>
      </c>
      <c r="F2831" s="54">
        <v>256.88</v>
      </c>
      <c r="G2831" s="54">
        <v>3680.82</v>
      </c>
      <c r="H2831" s="31">
        <f t="shared" si="44"/>
        <v>9</v>
      </c>
    </row>
    <row r="2832" spans="2:8" ht="30" hidden="1" x14ac:dyDescent="0.25">
      <c r="B2832" s="51" t="s">
        <v>6270</v>
      </c>
      <c r="C2832" s="52" t="s">
        <v>6271</v>
      </c>
      <c r="D2832" s="53" t="s">
        <v>78</v>
      </c>
      <c r="E2832" s="54">
        <v>5426.73</v>
      </c>
      <c r="F2832" s="54">
        <v>256.88</v>
      </c>
      <c r="G2832" s="54">
        <v>5683.61</v>
      </c>
      <c r="H2832" s="31">
        <f t="shared" si="44"/>
        <v>9</v>
      </c>
    </row>
    <row r="2833" spans="2:8" ht="30" hidden="1" x14ac:dyDescent="0.25">
      <c r="B2833" s="51" t="s">
        <v>6272</v>
      </c>
      <c r="C2833" s="52" t="s">
        <v>6273</v>
      </c>
      <c r="D2833" s="53" t="s">
        <v>78</v>
      </c>
      <c r="E2833" s="54">
        <v>5551.56</v>
      </c>
      <c r="F2833" s="54">
        <v>256.88</v>
      </c>
      <c r="G2833" s="54">
        <v>5808.44</v>
      </c>
      <c r="H2833" s="31">
        <f t="shared" si="44"/>
        <v>9</v>
      </c>
    </row>
    <row r="2834" spans="2:8" ht="30" hidden="1" x14ac:dyDescent="0.25">
      <c r="B2834" s="51" t="s">
        <v>6274</v>
      </c>
      <c r="C2834" s="52" t="s">
        <v>6275</v>
      </c>
      <c r="D2834" s="53" t="s">
        <v>78</v>
      </c>
      <c r="E2834" s="54">
        <v>8774.5</v>
      </c>
      <c r="F2834" s="54">
        <v>256.88</v>
      </c>
      <c r="G2834" s="54">
        <v>9031.3799999999992</v>
      </c>
      <c r="H2834" s="31">
        <f t="shared" si="44"/>
        <v>9</v>
      </c>
    </row>
    <row r="2835" spans="2:8" ht="30" hidden="1" x14ac:dyDescent="0.25">
      <c r="B2835" s="51" t="s">
        <v>6276</v>
      </c>
      <c r="C2835" s="52" t="s">
        <v>6277</v>
      </c>
      <c r="D2835" s="53" t="s">
        <v>78</v>
      </c>
      <c r="E2835" s="54">
        <v>5923.93</v>
      </c>
      <c r="F2835" s="54">
        <v>256.88</v>
      </c>
      <c r="G2835" s="54">
        <v>6180.81</v>
      </c>
      <c r="H2835" s="31">
        <f t="shared" si="44"/>
        <v>9</v>
      </c>
    </row>
    <row r="2836" spans="2:8" ht="30" hidden="1" x14ac:dyDescent="0.25">
      <c r="B2836" s="51" t="s">
        <v>6278</v>
      </c>
      <c r="C2836" s="52" t="s">
        <v>6279</v>
      </c>
      <c r="D2836" s="53" t="s">
        <v>78</v>
      </c>
      <c r="E2836" s="54">
        <v>2108.4299999999998</v>
      </c>
      <c r="F2836" s="54">
        <v>256.88</v>
      </c>
      <c r="G2836" s="54">
        <v>2365.31</v>
      </c>
      <c r="H2836" s="31">
        <f t="shared" si="44"/>
        <v>9</v>
      </c>
    </row>
    <row r="2837" spans="2:8" ht="30" hidden="1" x14ac:dyDescent="0.25">
      <c r="B2837" s="51" t="s">
        <v>6280</v>
      </c>
      <c r="C2837" s="52" t="s">
        <v>6281</v>
      </c>
      <c r="D2837" s="53" t="s">
        <v>78</v>
      </c>
      <c r="E2837" s="54">
        <v>1626.02</v>
      </c>
      <c r="F2837" s="54">
        <v>256.88</v>
      </c>
      <c r="G2837" s="54">
        <v>1882.9</v>
      </c>
      <c r="H2837" s="31">
        <f t="shared" si="44"/>
        <v>9</v>
      </c>
    </row>
    <row r="2838" spans="2:8" ht="30" hidden="1" x14ac:dyDescent="0.25">
      <c r="B2838" s="51" t="s">
        <v>6282</v>
      </c>
      <c r="C2838" s="52" t="s">
        <v>6283</v>
      </c>
      <c r="D2838" s="53" t="s">
        <v>78</v>
      </c>
      <c r="E2838" s="54">
        <v>21691.99</v>
      </c>
      <c r="F2838" s="54">
        <v>256.88</v>
      </c>
      <c r="G2838" s="54">
        <v>21948.87</v>
      </c>
      <c r="H2838" s="31">
        <f t="shared" si="44"/>
        <v>9</v>
      </c>
    </row>
    <row r="2839" spans="2:8" ht="30" hidden="1" x14ac:dyDescent="0.25">
      <c r="B2839" s="51" t="s">
        <v>6284</v>
      </c>
      <c r="C2839" s="52" t="s">
        <v>6285</v>
      </c>
      <c r="D2839" s="53" t="s">
        <v>78</v>
      </c>
      <c r="E2839" s="54">
        <v>15342.86</v>
      </c>
      <c r="F2839" s="54">
        <v>256.88</v>
      </c>
      <c r="G2839" s="54">
        <v>15599.74</v>
      </c>
      <c r="H2839" s="31">
        <f t="shared" si="44"/>
        <v>9</v>
      </c>
    </row>
    <row r="2840" spans="2:8" ht="30" hidden="1" x14ac:dyDescent="0.25">
      <c r="B2840" s="51" t="s">
        <v>6286</v>
      </c>
      <c r="C2840" s="52" t="s">
        <v>6287</v>
      </c>
      <c r="D2840" s="53" t="s">
        <v>78</v>
      </c>
      <c r="E2840" s="54">
        <v>2030.84</v>
      </c>
      <c r="F2840" s="54">
        <v>256.88</v>
      </c>
      <c r="G2840" s="54">
        <v>2287.7199999999998</v>
      </c>
      <c r="H2840" s="31">
        <f t="shared" si="44"/>
        <v>9</v>
      </c>
    </row>
    <row r="2841" spans="2:8" ht="30" hidden="1" x14ac:dyDescent="0.25">
      <c r="B2841" s="51" t="s">
        <v>6288</v>
      </c>
      <c r="C2841" s="52" t="s">
        <v>6289</v>
      </c>
      <c r="D2841" s="53" t="s">
        <v>78</v>
      </c>
      <c r="E2841" s="54">
        <v>27923.34</v>
      </c>
      <c r="F2841" s="54">
        <v>256.88</v>
      </c>
      <c r="G2841" s="54">
        <v>28180.22</v>
      </c>
      <c r="H2841" s="31">
        <f t="shared" si="44"/>
        <v>9</v>
      </c>
    </row>
    <row r="2842" spans="2:8" ht="30" hidden="1" x14ac:dyDescent="0.25">
      <c r="B2842" s="51" t="s">
        <v>6290</v>
      </c>
      <c r="C2842" s="52" t="s">
        <v>6291</v>
      </c>
      <c r="D2842" s="53" t="s">
        <v>78</v>
      </c>
      <c r="E2842" s="54">
        <v>30596.48</v>
      </c>
      <c r="F2842" s="54">
        <v>256.88</v>
      </c>
      <c r="G2842" s="54">
        <v>30853.360000000001</v>
      </c>
      <c r="H2842" s="31">
        <f t="shared" si="44"/>
        <v>9</v>
      </c>
    </row>
    <row r="2843" spans="2:8" ht="30" hidden="1" x14ac:dyDescent="0.25">
      <c r="B2843" s="51" t="s">
        <v>6292</v>
      </c>
      <c r="C2843" s="52" t="s">
        <v>6293</v>
      </c>
      <c r="D2843" s="53" t="s">
        <v>78</v>
      </c>
      <c r="E2843" s="54">
        <v>2236.5300000000002</v>
      </c>
      <c r="F2843" s="54">
        <v>256.88</v>
      </c>
      <c r="G2843" s="54">
        <v>2493.41</v>
      </c>
      <c r="H2843" s="31">
        <f t="shared" si="44"/>
        <v>9</v>
      </c>
    </row>
    <row r="2844" spans="2:8" ht="30" hidden="1" x14ac:dyDescent="0.25">
      <c r="B2844" s="51" t="s">
        <v>6294</v>
      </c>
      <c r="C2844" s="52" t="s">
        <v>6295</v>
      </c>
      <c r="D2844" s="53" t="s">
        <v>78</v>
      </c>
      <c r="E2844" s="54">
        <v>4455.3900000000003</v>
      </c>
      <c r="F2844" s="54">
        <v>256.88</v>
      </c>
      <c r="G2844" s="54">
        <v>4712.2700000000004</v>
      </c>
      <c r="H2844" s="31">
        <f t="shared" si="44"/>
        <v>9</v>
      </c>
    </row>
    <row r="2845" spans="2:8" hidden="1" x14ac:dyDescent="0.25">
      <c r="B2845" s="51" t="s">
        <v>6296</v>
      </c>
      <c r="C2845" s="52" t="s">
        <v>6297</v>
      </c>
      <c r="D2845" s="53"/>
      <c r="E2845" s="54"/>
      <c r="F2845" s="54"/>
      <c r="G2845" s="54"/>
      <c r="H2845" s="31">
        <f t="shared" si="44"/>
        <v>5</v>
      </c>
    </row>
    <row r="2846" spans="2:8" ht="30" hidden="1" x14ac:dyDescent="0.25">
      <c r="B2846" s="51" t="s">
        <v>6298</v>
      </c>
      <c r="C2846" s="52" t="s">
        <v>6299</v>
      </c>
      <c r="D2846" s="53" t="s">
        <v>78</v>
      </c>
      <c r="E2846" s="54">
        <v>10365.799999999999</v>
      </c>
      <c r="F2846" s="54">
        <v>547.79999999999995</v>
      </c>
      <c r="G2846" s="54">
        <v>10913.6</v>
      </c>
      <c r="H2846" s="31">
        <f t="shared" si="44"/>
        <v>9</v>
      </c>
    </row>
    <row r="2847" spans="2:8" ht="30" hidden="1" x14ac:dyDescent="0.25">
      <c r="B2847" s="51" t="s">
        <v>6300</v>
      </c>
      <c r="C2847" s="52" t="s">
        <v>6301</v>
      </c>
      <c r="D2847" s="53" t="s">
        <v>78</v>
      </c>
      <c r="E2847" s="54">
        <v>9032.9699999999993</v>
      </c>
      <c r="F2847" s="54">
        <v>547.79999999999995</v>
      </c>
      <c r="G2847" s="54">
        <v>9580.77</v>
      </c>
      <c r="H2847" s="31">
        <f t="shared" si="44"/>
        <v>9</v>
      </c>
    </row>
    <row r="2848" spans="2:8" ht="30" hidden="1" x14ac:dyDescent="0.25">
      <c r="B2848" s="51" t="s">
        <v>6302</v>
      </c>
      <c r="C2848" s="52" t="s">
        <v>6303</v>
      </c>
      <c r="D2848" s="53" t="s">
        <v>78</v>
      </c>
      <c r="E2848" s="54">
        <v>18829.82</v>
      </c>
      <c r="F2848" s="54">
        <v>547.79999999999995</v>
      </c>
      <c r="G2848" s="54">
        <v>19377.62</v>
      </c>
      <c r="H2848" s="31">
        <f t="shared" si="44"/>
        <v>9</v>
      </c>
    </row>
    <row r="2849" spans="2:8" ht="30" hidden="1" x14ac:dyDescent="0.25">
      <c r="B2849" s="51" t="s">
        <v>6304</v>
      </c>
      <c r="C2849" s="52" t="s">
        <v>6305</v>
      </c>
      <c r="D2849" s="53" t="s">
        <v>78</v>
      </c>
      <c r="E2849" s="54">
        <v>10117.24</v>
      </c>
      <c r="F2849" s="54">
        <v>547.79999999999995</v>
      </c>
      <c r="G2849" s="54">
        <v>10665.04</v>
      </c>
      <c r="H2849" s="31">
        <f t="shared" si="44"/>
        <v>9</v>
      </c>
    </row>
    <row r="2850" spans="2:8" ht="30" hidden="1" x14ac:dyDescent="0.25">
      <c r="B2850" s="51" t="s">
        <v>6306</v>
      </c>
      <c r="C2850" s="52" t="s">
        <v>6307</v>
      </c>
      <c r="D2850" s="53" t="s">
        <v>78</v>
      </c>
      <c r="E2850" s="54">
        <v>9376.0499999999993</v>
      </c>
      <c r="F2850" s="54">
        <v>547.79999999999995</v>
      </c>
      <c r="G2850" s="54">
        <v>9923.85</v>
      </c>
      <c r="H2850" s="31">
        <f t="shared" si="44"/>
        <v>9</v>
      </c>
    </row>
    <row r="2851" spans="2:8" ht="30" hidden="1" x14ac:dyDescent="0.25">
      <c r="B2851" s="51" t="s">
        <v>6308</v>
      </c>
      <c r="C2851" s="52" t="s">
        <v>6309</v>
      </c>
      <c r="D2851" s="53" t="s">
        <v>78</v>
      </c>
      <c r="E2851" s="54">
        <v>16920.080000000002</v>
      </c>
      <c r="F2851" s="54">
        <v>547.79999999999995</v>
      </c>
      <c r="G2851" s="54">
        <v>17467.88</v>
      </c>
      <c r="H2851" s="31">
        <f t="shared" si="44"/>
        <v>9</v>
      </c>
    </row>
    <row r="2852" spans="2:8" ht="45" hidden="1" x14ac:dyDescent="0.25">
      <c r="B2852" s="51" t="s">
        <v>6310</v>
      </c>
      <c r="C2852" s="52" t="s">
        <v>6311</v>
      </c>
      <c r="D2852" s="53" t="s">
        <v>78</v>
      </c>
      <c r="E2852" s="54">
        <v>7157.48</v>
      </c>
      <c r="F2852" s="54">
        <v>365.2</v>
      </c>
      <c r="G2852" s="54">
        <v>7522.68</v>
      </c>
      <c r="H2852" s="31">
        <f t="shared" si="44"/>
        <v>9</v>
      </c>
    </row>
    <row r="2853" spans="2:8" ht="45" hidden="1" x14ac:dyDescent="0.25">
      <c r="B2853" s="51" t="s">
        <v>6312</v>
      </c>
      <c r="C2853" s="52" t="s">
        <v>6313</v>
      </c>
      <c r="D2853" s="53" t="s">
        <v>78</v>
      </c>
      <c r="E2853" s="54">
        <v>9952.26</v>
      </c>
      <c r="F2853" s="54">
        <v>365.2</v>
      </c>
      <c r="G2853" s="54">
        <v>10317.459999999999</v>
      </c>
      <c r="H2853" s="31">
        <f t="shared" si="44"/>
        <v>9</v>
      </c>
    </row>
    <row r="2854" spans="2:8" ht="30" hidden="1" x14ac:dyDescent="0.25">
      <c r="B2854" s="51" t="s">
        <v>6314</v>
      </c>
      <c r="C2854" s="52" t="s">
        <v>6315</v>
      </c>
      <c r="D2854" s="53" t="s">
        <v>78</v>
      </c>
      <c r="E2854" s="54">
        <v>2686.43</v>
      </c>
      <c r="F2854" s="54">
        <v>365.2</v>
      </c>
      <c r="G2854" s="54">
        <v>3051.63</v>
      </c>
      <c r="H2854" s="31">
        <f t="shared" si="44"/>
        <v>9</v>
      </c>
    </row>
    <row r="2855" spans="2:8" ht="30" hidden="1" x14ac:dyDescent="0.25">
      <c r="B2855" s="51" t="s">
        <v>6316</v>
      </c>
      <c r="C2855" s="52" t="s">
        <v>6317</v>
      </c>
      <c r="D2855" s="53" t="s">
        <v>78</v>
      </c>
      <c r="E2855" s="54">
        <v>3510.37</v>
      </c>
      <c r="F2855" s="54">
        <v>365.2</v>
      </c>
      <c r="G2855" s="54">
        <v>3875.57</v>
      </c>
      <c r="H2855" s="31">
        <f t="shared" si="44"/>
        <v>9</v>
      </c>
    </row>
    <row r="2856" spans="2:8" ht="30" hidden="1" x14ac:dyDescent="0.25">
      <c r="B2856" s="51" t="s">
        <v>6318</v>
      </c>
      <c r="C2856" s="52" t="s">
        <v>6319</v>
      </c>
      <c r="D2856" s="53" t="s">
        <v>78</v>
      </c>
      <c r="E2856" s="54">
        <v>6326.13</v>
      </c>
      <c r="F2856" s="54">
        <v>365.2</v>
      </c>
      <c r="G2856" s="54">
        <v>6691.33</v>
      </c>
      <c r="H2856" s="31">
        <f t="shared" si="44"/>
        <v>9</v>
      </c>
    </row>
    <row r="2857" spans="2:8" ht="45" hidden="1" x14ac:dyDescent="0.25">
      <c r="B2857" s="51" t="s">
        <v>6320</v>
      </c>
      <c r="C2857" s="52" t="s">
        <v>6321</v>
      </c>
      <c r="D2857" s="53" t="s">
        <v>78</v>
      </c>
      <c r="E2857" s="54">
        <v>4197.91</v>
      </c>
      <c r="F2857" s="54">
        <v>365.2</v>
      </c>
      <c r="G2857" s="54">
        <v>4563.1099999999997</v>
      </c>
      <c r="H2857" s="31">
        <f t="shared" si="44"/>
        <v>9</v>
      </c>
    </row>
    <row r="2858" spans="2:8" ht="30" hidden="1" x14ac:dyDescent="0.25">
      <c r="B2858" s="51" t="s">
        <v>6322</v>
      </c>
      <c r="C2858" s="52" t="s">
        <v>6323</v>
      </c>
      <c r="D2858" s="53" t="s">
        <v>78</v>
      </c>
      <c r="E2858" s="54">
        <v>14784.02</v>
      </c>
      <c r="F2858" s="54">
        <v>365.2</v>
      </c>
      <c r="G2858" s="54">
        <v>15149.22</v>
      </c>
      <c r="H2858" s="31">
        <f t="shared" si="44"/>
        <v>9</v>
      </c>
    </row>
    <row r="2859" spans="2:8" ht="30" hidden="1" x14ac:dyDescent="0.25">
      <c r="B2859" s="51" t="s">
        <v>6324</v>
      </c>
      <c r="C2859" s="52" t="s">
        <v>6325</v>
      </c>
      <c r="D2859" s="53" t="s">
        <v>78</v>
      </c>
      <c r="E2859" s="54">
        <v>28264.85</v>
      </c>
      <c r="F2859" s="54">
        <v>365.2</v>
      </c>
      <c r="G2859" s="54">
        <v>28630.05</v>
      </c>
      <c r="H2859" s="31">
        <f t="shared" si="44"/>
        <v>9</v>
      </c>
    </row>
    <row r="2860" spans="2:8" ht="45" hidden="1" x14ac:dyDescent="0.25">
      <c r="B2860" s="51" t="s">
        <v>6326</v>
      </c>
      <c r="C2860" s="52" t="s">
        <v>6327</v>
      </c>
      <c r="D2860" s="53" t="s">
        <v>78</v>
      </c>
      <c r="E2860" s="54">
        <v>7962.76</v>
      </c>
      <c r="F2860" s="54">
        <v>365.2</v>
      </c>
      <c r="G2860" s="54">
        <v>8327.9599999999991</v>
      </c>
      <c r="H2860" s="31">
        <f t="shared" si="44"/>
        <v>9</v>
      </c>
    </row>
    <row r="2861" spans="2:8" ht="30" hidden="1" x14ac:dyDescent="0.25">
      <c r="B2861" s="51" t="s">
        <v>6328</v>
      </c>
      <c r="C2861" s="52" t="s">
        <v>6329</v>
      </c>
      <c r="D2861" s="53" t="s">
        <v>78</v>
      </c>
      <c r="E2861" s="54">
        <v>29418.71</v>
      </c>
      <c r="F2861" s="54">
        <v>365.2</v>
      </c>
      <c r="G2861" s="54">
        <v>29783.91</v>
      </c>
      <c r="H2861" s="31">
        <f t="shared" si="44"/>
        <v>9</v>
      </c>
    </row>
    <row r="2862" spans="2:8" hidden="1" x14ac:dyDescent="0.25">
      <c r="B2862" s="51" t="s">
        <v>6330</v>
      </c>
      <c r="C2862" s="52" t="s">
        <v>6331</v>
      </c>
      <c r="D2862" s="53"/>
      <c r="E2862" s="54"/>
      <c r="F2862" s="54"/>
      <c r="G2862" s="54"/>
      <c r="H2862" s="31">
        <f t="shared" si="44"/>
        <v>5</v>
      </c>
    </row>
    <row r="2863" spans="2:8" hidden="1" x14ac:dyDescent="0.25">
      <c r="B2863" s="51" t="s">
        <v>6332</v>
      </c>
      <c r="C2863" s="52" t="s">
        <v>6333</v>
      </c>
      <c r="D2863" s="53" t="s">
        <v>78</v>
      </c>
      <c r="E2863" s="54">
        <v>3683.03</v>
      </c>
      <c r="F2863" s="54">
        <v>128.44</v>
      </c>
      <c r="G2863" s="54">
        <v>3811.47</v>
      </c>
      <c r="H2863" s="31">
        <f t="shared" si="44"/>
        <v>9</v>
      </c>
    </row>
    <row r="2864" spans="2:8" hidden="1" x14ac:dyDescent="0.25">
      <c r="B2864" s="51" t="s">
        <v>6334</v>
      </c>
      <c r="C2864" s="52" t="s">
        <v>6335</v>
      </c>
      <c r="D2864" s="53"/>
      <c r="E2864" s="54"/>
      <c r="F2864" s="54"/>
      <c r="G2864" s="54"/>
      <c r="H2864" s="31">
        <f t="shared" si="44"/>
        <v>5</v>
      </c>
    </row>
    <row r="2865" spans="2:8" ht="30" hidden="1" x14ac:dyDescent="0.25">
      <c r="B2865" s="51" t="s">
        <v>6336</v>
      </c>
      <c r="C2865" s="52" t="s">
        <v>6337</v>
      </c>
      <c r="D2865" s="53" t="s">
        <v>78</v>
      </c>
      <c r="E2865" s="54">
        <v>29.69</v>
      </c>
      <c r="F2865" s="54">
        <v>12.35</v>
      </c>
      <c r="G2865" s="54">
        <v>42.04</v>
      </c>
      <c r="H2865" s="31">
        <f t="shared" si="44"/>
        <v>9</v>
      </c>
    </row>
    <row r="2866" spans="2:8" ht="30" hidden="1" x14ac:dyDescent="0.25">
      <c r="B2866" s="51" t="s">
        <v>6338</v>
      </c>
      <c r="C2866" s="52" t="s">
        <v>6339</v>
      </c>
      <c r="D2866" s="53" t="s">
        <v>78</v>
      </c>
      <c r="E2866" s="54">
        <v>758.98</v>
      </c>
      <c r="F2866" s="54">
        <v>45.65</v>
      </c>
      <c r="G2866" s="54">
        <v>804.63</v>
      </c>
      <c r="H2866" s="31">
        <f t="shared" si="44"/>
        <v>9</v>
      </c>
    </row>
    <row r="2867" spans="2:8" hidden="1" x14ac:dyDescent="0.25">
      <c r="B2867" s="51" t="s">
        <v>6340</v>
      </c>
      <c r="C2867" s="52" t="s">
        <v>6341</v>
      </c>
      <c r="D2867" s="53" t="s">
        <v>78</v>
      </c>
      <c r="E2867" s="54">
        <v>339.98</v>
      </c>
      <c r="F2867" s="54">
        <v>22.83</v>
      </c>
      <c r="G2867" s="54">
        <v>362.81</v>
      </c>
      <c r="H2867" s="31">
        <f t="shared" si="44"/>
        <v>9</v>
      </c>
    </row>
    <row r="2868" spans="2:8" hidden="1" x14ac:dyDescent="0.25">
      <c r="B2868" s="51" t="s">
        <v>6342</v>
      </c>
      <c r="C2868" s="52" t="s">
        <v>6343</v>
      </c>
      <c r="D2868" s="53" t="s">
        <v>78</v>
      </c>
      <c r="E2868" s="54">
        <v>610.91999999999996</v>
      </c>
      <c r="F2868" s="54">
        <v>22.83</v>
      </c>
      <c r="G2868" s="54">
        <v>633.75</v>
      </c>
      <c r="H2868" s="31">
        <f t="shared" si="44"/>
        <v>9</v>
      </c>
    </row>
    <row r="2869" spans="2:8" ht="30" hidden="1" x14ac:dyDescent="0.25">
      <c r="B2869" s="51" t="s">
        <v>6344</v>
      </c>
      <c r="C2869" s="52" t="s">
        <v>6345</v>
      </c>
      <c r="D2869" s="53" t="s">
        <v>78</v>
      </c>
      <c r="E2869" s="54">
        <v>74.77</v>
      </c>
      <c r="F2869" s="54">
        <v>9.1300000000000008</v>
      </c>
      <c r="G2869" s="54">
        <v>83.9</v>
      </c>
      <c r="H2869" s="31">
        <f t="shared" si="44"/>
        <v>9</v>
      </c>
    </row>
    <row r="2870" spans="2:8" ht="30" hidden="1" x14ac:dyDescent="0.25">
      <c r="B2870" s="51" t="s">
        <v>6346</v>
      </c>
      <c r="C2870" s="52" t="s">
        <v>6347</v>
      </c>
      <c r="D2870" s="53" t="s">
        <v>78</v>
      </c>
      <c r="E2870" s="54">
        <v>427.43</v>
      </c>
      <c r="F2870" s="54">
        <v>22.83</v>
      </c>
      <c r="G2870" s="54">
        <v>450.26</v>
      </c>
      <c r="H2870" s="31">
        <f t="shared" si="44"/>
        <v>9</v>
      </c>
    </row>
    <row r="2871" spans="2:8" hidden="1" x14ac:dyDescent="0.25">
      <c r="B2871" s="51" t="s">
        <v>6348</v>
      </c>
      <c r="C2871" s="52" t="s">
        <v>6349</v>
      </c>
      <c r="D2871" s="53"/>
      <c r="E2871" s="54"/>
      <c r="F2871" s="54"/>
      <c r="G2871" s="54"/>
      <c r="H2871" s="31">
        <f t="shared" si="44"/>
        <v>2</v>
      </c>
    </row>
    <row r="2872" spans="2:8" hidden="1" x14ac:dyDescent="0.25">
      <c r="B2872" s="51" t="s">
        <v>6350</v>
      </c>
      <c r="C2872" s="52" t="s">
        <v>6351</v>
      </c>
      <c r="D2872" s="53"/>
      <c r="E2872" s="54"/>
      <c r="F2872" s="54"/>
      <c r="G2872" s="54"/>
      <c r="H2872" s="31">
        <f t="shared" si="44"/>
        <v>5</v>
      </c>
    </row>
    <row r="2873" spans="2:8" hidden="1" x14ac:dyDescent="0.25">
      <c r="B2873" s="51" t="s">
        <v>6352</v>
      </c>
      <c r="C2873" s="52" t="s">
        <v>6353</v>
      </c>
      <c r="D2873" s="53" t="s">
        <v>78</v>
      </c>
      <c r="E2873" s="54">
        <v>743.91</v>
      </c>
      <c r="F2873" s="54">
        <v>54.94</v>
      </c>
      <c r="G2873" s="54">
        <v>798.85</v>
      </c>
      <c r="H2873" s="31">
        <f t="shared" si="44"/>
        <v>9</v>
      </c>
    </row>
    <row r="2874" spans="2:8" ht="30" hidden="1" x14ac:dyDescent="0.25">
      <c r="B2874" s="51" t="s">
        <v>603</v>
      </c>
      <c r="C2874" s="52" t="s">
        <v>6354</v>
      </c>
      <c r="D2874" s="53" t="s">
        <v>78</v>
      </c>
      <c r="E2874" s="54">
        <v>966.88</v>
      </c>
      <c r="F2874" s="54">
        <v>64.22</v>
      </c>
      <c r="G2874" s="54">
        <v>1031.0999999999999</v>
      </c>
      <c r="H2874" s="31">
        <f t="shared" si="44"/>
        <v>9</v>
      </c>
    </row>
    <row r="2875" spans="2:8" hidden="1" x14ac:dyDescent="0.25">
      <c r="B2875" s="51" t="s">
        <v>6355</v>
      </c>
      <c r="C2875" s="52" t="s">
        <v>6356</v>
      </c>
      <c r="D2875" s="53" t="s">
        <v>78</v>
      </c>
      <c r="E2875" s="54">
        <v>238.33</v>
      </c>
      <c r="F2875" s="54">
        <v>54.94</v>
      </c>
      <c r="G2875" s="54">
        <v>293.27</v>
      </c>
      <c r="H2875" s="31">
        <f t="shared" si="44"/>
        <v>9</v>
      </c>
    </row>
    <row r="2876" spans="2:8" hidden="1" x14ac:dyDescent="0.25">
      <c r="B2876" s="51" t="s">
        <v>605</v>
      </c>
      <c r="C2876" s="52" t="s">
        <v>6357</v>
      </c>
      <c r="D2876" s="53" t="s">
        <v>78</v>
      </c>
      <c r="E2876" s="54">
        <v>282.35000000000002</v>
      </c>
      <c r="F2876" s="54">
        <v>57.72</v>
      </c>
      <c r="G2876" s="54">
        <v>340.07</v>
      </c>
      <c r="H2876" s="31">
        <f t="shared" si="44"/>
        <v>9</v>
      </c>
    </row>
    <row r="2877" spans="2:8" ht="30" hidden="1" x14ac:dyDescent="0.25">
      <c r="B2877" s="51" t="s">
        <v>6358</v>
      </c>
      <c r="C2877" s="52" t="s">
        <v>6359</v>
      </c>
      <c r="D2877" s="53" t="s">
        <v>78</v>
      </c>
      <c r="E2877" s="54">
        <v>426.73</v>
      </c>
      <c r="F2877" s="54">
        <v>54.94</v>
      </c>
      <c r="G2877" s="54">
        <v>481.67</v>
      </c>
      <c r="H2877" s="31">
        <f t="shared" si="44"/>
        <v>9</v>
      </c>
    </row>
    <row r="2878" spans="2:8" ht="30" hidden="1" x14ac:dyDescent="0.25">
      <c r="B2878" s="51" t="s">
        <v>6360</v>
      </c>
      <c r="C2878" s="52" t="s">
        <v>6361</v>
      </c>
      <c r="D2878" s="53" t="s">
        <v>78</v>
      </c>
      <c r="E2878" s="54">
        <v>470.75</v>
      </c>
      <c r="F2878" s="54">
        <v>57.72</v>
      </c>
      <c r="G2878" s="54">
        <v>528.47</v>
      </c>
      <c r="H2878" s="31">
        <f t="shared" si="44"/>
        <v>9</v>
      </c>
    </row>
    <row r="2879" spans="2:8" hidden="1" x14ac:dyDescent="0.25">
      <c r="B2879" s="51" t="s">
        <v>610</v>
      </c>
      <c r="C2879" s="52" t="s">
        <v>6362</v>
      </c>
      <c r="D2879" s="53" t="s">
        <v>78</v>
      </c>
      <c r="E2879" s="54">
        <v>93.46</v>
      </c>
      <c r="F2879" s="54">
        <v>64.22</v>
      </c>
      <c r="G2879" s="54">
        <v>157.68</v>
      </c>
      <c r="H2879" s="31">
        <f t="shared" si="44"/>
        <v>9</v>
      </c>
    </row>
    <row r="2880" spans="2:8" hidden="1" x14ac:dyDescent="0.25">
      <c r="B2880" s="51" t="s">
        <v>6363</v>
      </c>
      <c r="C2880" s="52" t="s">
        <v>6364</v>
      </c>
      <c r="D2880" s="53" t="s">
        <v>78</v>
      </c>
      <c r="E2880" s="54">
        <v>402.33</v>
      </c>
      <c r="F2880" s="54">
        <v>64.22</v>
      </c>
      <c r="G2880" s="54">
        <v>466.55</v>
      </c>
      <c r="H2880" s="31">
        <f t="shared" si="44"/>
        <v>9</v>
      </c>
    </row>
    <row r="2881" spans="2:8" ht="30" hidden="1" x14ac:dyDescent="0.25">
      <c r="B2881" s="51" t="s">
        <v>6365</v>
      </c>
      <c r="C2881" s="52" t="s">
        <v>6366</v>
      </c>
      <c r="D2881" s="53" t="s">
        <v>78</v>
      </c>
      <c r="E2881" s="54">
        <v>936.61</v>
      </c>
      <c r="F2881" s="54">
        <v>64.22</v>
      </c>
      <c r="G2881" s="54">
        <v>1000.83</v>
      </c>
      <c r="H2881" s="31">
        <f t="shared" si="44"/>
        <v>9</v>
      </c>
    </row>
    <row r="2882" spans="2:8" hidden="1" x14ac:dyDescent="0.25">
      <c r="B2882" s="51" t="s">
        <v>6367</v>
      </c>
      <c r="C2882" s="52" t="s">
        <v>6368</v>
      </c>
      <c r="D2882" s="53" t="s">
        <v>78</v>
      </c>
      <c r="E2882" s="54">
        <v>45.73</v>
      </c>
      <c r="F2882" s="54">
        <v>22.83</v>
      </c>
      <c r="G2882" s="54">
        <v>68.56</v>
      </c>
      <c r="H2882" s="31">
        <f t="shared" si="44"/>
        <v>9</v>
      </c>
    </row>
    <row r="2883" spans="2:8" hidden="1" x14ac:dyDescent="0.25">
      <c r="B2883" s="51" t="s">
        <v>612</v>
      </c>
      <c r="C2883" s="52" t="s">
        <v>6369</v>
      </c>
      <c r="D2883" s="53" t="s">
        <v>78</v>
      </c>
      <c r="E2883" s="54">
        <v>363.99</v>
      </c>
      <c r="F2883" s="54">
        <v>64.22</v>
      </c>
      <c r="G2883" s="54">
        <v>428.21</v>
      </c>
      <c r="H2883" s="31">
        <f t="shared" si="44"/>
        <v>9</v>
      </c>
    </row>
    <row r="2884" spans="2:8" hidden="1" x14ac:dyDescent="0.25">
      <c r="B2884" s="51" t="s">
        <v>6370</v>
      </c>
      <c r="C2884" s="52" t="s">
        <v>6371</v>
      </c>
      <c r="D2884" s="53" t="s">
        <v>78</v>
      </c>
      <c r="E2884" s="54">
        <v>510.13</v>
      </c>
      <c r="F2884" s="54">
        <v>64.22</v>
      </c>
      <c r="G2884" s="54">
        <v>574.35</v>
      </c>
      <c r="H2884" s="31">
        <f t="shared" si="44"/>
        <v>9</v>
      </c>
    </row>
    <row r="2885" spans="2:8" hidden="1" x14ac:dyDescent="0.25">
      <c r="B2885" s="51" t="s">
        <v>6372</v>
      </c>
      <c r="C2885" s="52" t="s">
        <v>6373</v>
      </c>
      <c r="D2885" s="53" t="s">
        <v>78</v>
      </c>
      <c r="E2885" s="54">
        <v>106.29</v>
      </c>
      <c r="F2885" s="54">
        <v>22.83</v>
      </c>
      <c r="G2885" s="54">
        <v>129.12</v>
      </c>
      <c r="H2885" s="31">
        <f t="shared" si="44"/>
        <v>9</v>
      </c>
    </row>
    <row r="2886" spans="2:8" hidden="1" x14ac:dyDescent="0.25">
      <c r="B2886" s="51" t="s">
        <v>6374</v>
      </c>
      <c r="C2886" s="52" t="s">
        <v>6375</v>
      </c>
      <c r="D2886" s="53" t="s">
        <v>78</v>
      </c>
      <c r="E2886" s="54">
        <v>803.1</v>
      </c>
      <c r="F2886" s="54">
        <v>136.94999999999999</v>
      </c>
      <c r="G2886" s="54">
        <v>940.05</v>
      </c>
      <c r="H2886" s="31">
        <f t="shared" si="44"/>
        <v>9</v>
      </c>
    </row>
    <row r="2887" spans="2:8" hidden="1" x14ac:dyDescent="0.25">
      <c r="B2887" s="51" t="s">
        <v>6376</v>
      </c>
      <c r="C2887" s="52" t="s">
        <v>6377</v>
      </c>
      <c r="D2887" s="53" t="s">
        <v>78</v>
      </c>
      <c r="E2887" s="54">
        <v>562.67999999999995</v>
      </c>
      <c r="F2887" s="54">
        <v>136.94999999999999</v>
      </c>
      <c r="G2887" s="54">
        <v>699.63</v>
      </c>
      <c r="H2887" s="31">
        <f t="shared" si="44"/>
        <v>9</v>
      </c>
    </row>
    <row r="2888" spans="2:8" hidden="1" x14ac:dyDescent="0.25">
      <c r="B2888" s="51" t="s">
        <v>6378</v>
      </c>
      <c r="C2888" s="52" t="s">
        <v>6379</v>
      </c>
      <c r="D2888" s="53" t="s">
        <v>78</v>
      </c>
      <c r="E2888" s="54">
        <v>195.46</v>
      </c>
      <c r="F2888" s="54">
        <v>45.65</v>
      </c>
      <c r="G2888" s="54">
        <v>241.11</v>
      </c>
      <c r="H2888" s="31">
        <f t="shared" si="44"/>
        <v>9</v>
      </c>
    </row>
    <row r="2889" spans="2:8" hidden="1" x14ac:dyDescent="0.25">
      <c r="B2889" s="51" t="s">
        <v>6380</v>
      </c>
      <c r="C2889" s="52" t="s">
        <v>6381</v>
      </c>
      <c r="D2889" s="53" t="s">
        <v>78</v>
      </c>
      <c r="E2889" s="54">
        <v>203.16</v>
      </c>
      <c r="F2889" s="54">
        <v>22.83</v>
      </c>
      <c r="G2889" s="54">
        <v>225.99</v>
      </c>
      <c r="H2889" s="31">
        <f t="shared" si="44"/>
        <v>9</v>
      </c>
    </row>
    <row r="2890" spans="2:8" ht="30" hidden="1" x14ac:dyDescent="0.25">
      <c r="B2890" s="51" t="s">
        <v>6382</v>
      </c>
      <c r="C2890" s="52" t="s">
        <v>6383</v>
      </c>
      <c r="D2890" s="53" t="s">
        <v>78</v>
      </c>
      <c r="E2890" s="54">
        <v>82.15</v>
      </c>
      <c r="F2890" s="54">
        <v>15.07</v>
      </c>
      <c r="G2890" s="54">
        <v>97.22</v>
      </c>
      <c r="H2890" s="31">
        <f t="shared" ref="H2890:H2953" si="45">LEN(B2890)</f>
        <v>9</v>
      </c>
    </row>
    <row r="2891" spans="2:8" hidden="1" x14ac:dyDescent="0.25">
      <c r="B2891" s="51" t="s">
        <v>6384</v>
      </c>
      <c r="C2891" s="52" t="s">
        <v>6385</v>
      </c>
      <c r="D2891" s="53" t="s">
        <v>78</v>
      </c>
      <c r="E2891" s="54">
        <v>628.75</v>
      </c>
      <c r="F2891" s="54">
        <v>136.94999999999999</v>
      </c>
      <c r="G2891" s="54">
        <v>765.7</v>
      </c>
      <c r="H2891" s="31">
        <f t="shared" si="45"/>
        <v>9</v>
      </c>
    </row>
    <row r="2892" spans="2:8" ht="30" hidden="1" x14ac:dyDescent="0.25">
      <c r="B2892" s="51" t="s">
        <v>6386</v>
      </c>
      <c r="C2892" s="52" t="s">
        <v>6387</v>
      </c>
      <c r="D2892" s="53" t="s">
        <v>78</v>
      </c>
      <c r="E2892" s="54">
        <v>783.35</v>
      </c>
      <c r="F2892" s="54">
        <v>54.94</v>
      </c>
      <c r="G2892" s="54">
        <v>838.29</v>
      </c>
      <c r="H2892" s="31">
        <f t="shared" si="45"/>
        <v>9</v>
      </c>
    </row>
    <row r="2893" spans="2:8" ht="30" hidden="1" x14ac:dyDescent="0.25">
      <c r="B2893" s="51" t="s">
        <v>607</v>
      </c>
      <c r="C2893" s="52" t="s">
        <v>6388</v>
      </c>
      <c r="D2893" s="53" t="s">
        <v>78</v>
      </c>
      <c r="E2893" s="54">
        <v>827.37</v>
      </c>
      <c r="F2893" s="54">
        <v>57.72</v>
      </c>
      <c r="G2893" s="54">
        <v>885.09</v>
      </c>
      <c r="H2893" s="31">
        <f t="shared" si="45"/>
        <v>9</v>
      </c>
    </row>
    <row r="2894" spans="2:8" hidden="1" x14ac:dyDescent="0.25">
      <c r="B2894" s="51" t="s">
        <v>6389</v>
      </c>
      <c r="C2894" s="52" t="s">
        <v>6390</v>
      </c>
      <c r="D2894" s="53" t="s">
        <v>78</v>
      </c>
      <c r="E2894" s="54">
        <v>101.33</v>
      </c>
      <c r="F2894" s="54">
        <v>22.83</v>
      </c>
      <c r="G2894" s="54">
        <v>124.16</v>
      </c>
      <c r="H2894" s="31">
        <f t="shared" si="45"/>
        <v>9</v>
      </c>
    </row>
    <row r="2895" spans="2:8" hidden="1" x14ac:dyDescent="0.25">
      <c r="B2895" s="51" t="s">
        <v>6391</v>
      </c>
      <c r="C2895" s="52" t="s">
        <v>6392</v>
      </c>
      <c r="D2895" s="53"/>
      <c r="E2895" s="54"/>
      <c r="F2895" s="54"/>
      <c r="G2895" s="54"/>
      <c r="H2895" s="31">
        <f t="shared" si="45"/>
        <v>5</v>
      </c>
    </row>
    <row r="2896" spans="2:8" ht="30" hidden="1" x14ac:dyDescent="0.25">
      <c r="B2896" s="51" t="s">
        <v>6393</v>
      </c>
      <c r="C2896" s="52" t="s">
        <v>6394</v>
      </c>
      <c r="D2896" s="53" t="s">
        <v>9</v>
      </c>
      <c r="E2896" s="54">
        <v>888.03</v>
      </c>
      <c r="F2896" s="54">
        <v>75.45</v>
      </c>
      <c r="G2896" s="54">
        <v>963.48</v>
      </c>
      <c r="H2896" s="31">
        <f t="shared" si="45"/>
        <v>9</v>
      </c>
    </row>
    <row r="2897" spans="2:8" hidden="1" x14ac:dyDescent="0.25">
      <c r="B2897" s="51" t="s">
        <v>6395</v>
      </c>
      <c r="C2897" s="52" t="s">
        <v>6396</v>
      </c>
      <c r="D2897" s="53" t="s">
        <v>9</v>
      </c>
      <c r="E2897" s="54">
        <v>1689.56</v>
      </c>
      <c r="F2897" s="54"/>
      <c r="G2897" s="54">
        <v>1689.56</v>
      </c>
      <c r="H2897" s="31">
        <f t="shared" si="45"/>
        <v>9</v>
      </c>
    </row>
    <row r="2898" spans="2:8" ht="30" hidden="1" x14ac:dyDescent="0.25">
      <c r="B2898" s="51" t="s">
        <v>6397</v>
      </c>
      <c r="C2898" s="52" t="s">
        <v>6398</v>
      </c>
      <c r="D2898" s="53" t="s">
        <v>9</v>
      </c>
      <c r="E2898" s="54">
        <v>1227.44</v>
      </c>
      <c r="F2898" s="54">
        <v>166.83</v>
      </c>
      <c r="G2898" s="54">
        <v>1394.27</v>
      </c>
      <c r="H2898" s="31">
        <f t="shared" si="45"/>
        <v>9</v>
      </c>
    </row>
    <row r="2899" spans="2:8" ht="30" hidden="1" x14ac:dyDescent="0.25">
      <c r="B2899" s="51" t="s">
        <v>6399</v>
      </c>
      <c r="C2899" s="52" t="s">
        <v>6400</v>
      </c>
      <c r="D2899" s="53" t="s">
        <v>9</v>
      </c>
      <c r="E2899" s="54">
        <v>2777.35</v>
      </c>
      <c r="F2899" s="54"/>
      <c r="G2899" s="54">
        <v>2777.35</v>
      </c>
      <c r="H2899" s="31">
        <f t="shared" si="45"/>
        <v>9</v>
      </c>
    </row>
    <row r="2900" spans="2:8" hidden="1" x14ac:dyDescent="0.25">
      <c r="B2900" s="51" t="s">
        <v>6401</v>
      </c>
      <c r="C2900" s="52" t="s">
        <v>6402</v>
      </c>
      <c r="D2900" s="53"/>
      <c r="E2900" s="54"/>
      <c r="F2900" s="54"/>
      <c r="G2900" s="54"/>
      <c r="H2900" s="31">
        <f t="shared" si="45"/>
        <v>5</v>
      </c>
    </row>
    <row r="2901" spans="2:8" ht="30" hidden="1" x14ac:dyDescent="0.25">
      <c r="B2901" s="51" t="s">
        <v>6403</v>
      </c>
      <c r="C2901" s="52" t="s">
        <v>6404</v>
      </c>
      <c r="D2901" s="53" t="s">
        <v>78</v>
      </c>
      <c r="E2901" s="54">
        <v>245.25</v>
      </c>
      <c r="F2901" s="54">
        <v>5.65</v>
      </c>
      <c r="G2901" s="54">
        <v>250.9</v>
      </c>
      <c r="H2901" s="31">
        <f t="shared" si="45"/>
        <v>9</v>
      </c>
    </row>
    <row r="2902" spans="2:8" hidden="1" x14ac:dyDescent="0.25">
      <c r="B2902" s="51" t="s">
        <v>6405</v>
      </c>
      <c r="C2902" s="52" t="s">
        <v>6406</v>
      </c>
      <c r="D2902" s="53" t="s">
        <v>78</v>
      </c>
      <c r="E2902" s="54">
        <v>35.85</v>
      </c>
      <c r="F2902" s="54">
        <v>13.59</v>
      </c>
      <c r="G2902" s="54">
        <v>49.44</v>
      </c>
      <c r="H2902" s="31">
        <f t="shared" si="45"/>
        <v>9</v>
      </c>
    </row>
    <row r="2903" spans="2:8" ht="30" hidden="1" x14ac:dyDescent="0.25">
      <c r="B2903" s="51" t="s">
        <v>6407</v>
      </c>
      <c r="C2903" s="52" t="s">
        <v>6408</v>
      </c>
      <c r="D2903" s="53" t="s">
        <v>78</v>
      </c>
      <c r="E2903" s="54">
        <v>93.83</v>
      </c>
      <c r="F2903" s="54">
        <v>5.65</v>
      </c>
      <c r="G2903" s="54">
        <v>99.48</v>
      </c>
      <c r="H2903" s="31">
        <f t="shared" si="45"/>
        <v>9</v>
      </c>
    </row>
    <row r="2904" spans="2:8" hidden="1" x14ac:dyDescent="0.25">
      <c r="B2904" s="51" t="s">
        <v>6409</v>
      </c>
      <c r="C2904" s="52" t="s">
        <v>6410</v>
      </c>
      <c r="D2904" s="53" t="s">
        <v>78</v>
      </c>
      <c r="E2904" s="54">
        <v>53.27</v>
      </c>
      <c r="F2904" s="54">
        <v>13.59</v>
      </c>
      <c r="G2904" s="54">
        <v>66.86</v>
      </c>
      <c r="H2904" s="31">
        <f t="shared" si="45"/>
        <v>9</v>
      </c>
    </row>
    <row r="2905" spans="2:8" ht="30" hidden="1" x14ac:dyDescent="0.25">
      <c r="B2905" s="51" t="s">
        <v>6411</v>
      </c>
      <c r="C2905" s="52" t="s">
        <v>6412</v>
      </c>
      <c r="D2905" s="53" t="s">
        <v>78</v>
      </c>
      <c r="E2905" s="54">
        <v>71.03</v>
      </c>
      <c r="F2905" s="54">
        <v>5.65</v>
      </c>
      <c r="G2905" s="54">
        <v>76.680000000000007</v>
      </c>
      <c r="H2905" s="31">
        <f t="shared" si="45"/>
        <v>9</v>
      </c>
    </row>
    <row r="2906" spans="2:8" hidden="1" x14ac:dyDescent="0.25">
      <c r="B2906" s="51" t="s">
        <v>6413</v>
      </c>
      <c r="C2906" s="52" t="s">
        <v>6414</v>
      </c>
      <c r="D2906" s="53" t="s">
        <v>78</v>
      </c>
      <c r="E2906" s="54">
        <v>63.27</v>
      </c>
      <c r="F2906" s="54">
        <v>13.59</v>
      </c>
      <c r="G2906" s="54">
        <v>76.86</v>
      </c>
      <c r="H2906" s="31">
        <f t="shared" si="45"/>
        <v>9</v>
      </c>
    </row>
    <row r="2907" spans="2:8" hidden="1" x14ac:dyDescent="0.25">
      <c r="B2907" s="51" t="s">
        <v>6415</v>
      </c>
      <c r="C2907" s="52" t="s">
        <v>6416</v>
      </c>
      <c r="D2907" s="53" t="s">
        <v>78</v>
      </c>
      <c r="E2907" s="54">
        <v>24.05</v>
      </c>
      <c r="F2907" s="54">
        <v>5.65</v>
      </c>
      <c r="G2907" s="54">
        <v>29.7</v>
      </c>
      <c r="H2907" s="31">
        <f t="shared" si="45"/>
        <v>9</v>
      </c>
    </row>
    <row r="2908" spans="2:8" hidden="1" x14ac:dyDescent="0.25">
      <c r="B2908" s="51" t="s">
        <v>6417</v>
      </c>
      <c r="C2908" s="52" t="s">
        <v>6418</v>
      </c>
      <c r="D2908" s="53" t="s">
        <v>78</v>
      </c>
      <c r="E2908" s="54">
        <v>59.45</v>
      </c>
      <c r="F2908" s="54">
        <v>5.65</v>
      </c>
      <c r="G2908" s="54">
        <v>65.099999999999994</v>
      </c>
      <c r="H2908" s="31">
        <f t="shared" si="45"/>
        <v>9</v>
      </c>
    </row>
    <row r="2909" spans="2:8" hidden="1" x14ac:dyDescent="0.25">
      <c r="B2909" s="51" t="s">
        <v>6419</v>
      </c>
      <c r="C2909" s="52" t="s">
        <v>6420</v>
      </c>
      <c r="D2909" s="53" t="s">
        <v>78</v>
      </c>
      <c r="E2909" s="54">
        <v>66.02</v>
      </c>
      <c r="F2909" s="54">
        <v>5.65</v>
      </c>
      <c r="G2909" s="54">
        <v>71.67</v>
      </c>
      <c r="H2909" s="31">
        <f t="shared" si="45"/>
        <v>9</v>
      </c>
    </row>
    <row r="2910" spans="2:8" hidden="1" x14ac:dyDescent="0.25">
      <c r="B2910" s="51" t="s">
        <v>6421</v>
      </c>
      <c r="C2910" s="52" t="s">
        <v>6422</v>
      </c>
      <c r="D2910" s="53" t="s">
        <v>78</v>
      </c>
      <c r="E2910" s="54">
        <v>64.5</v>
      </c>
      <c r="F2910" s="54">
        <v>22.83</v>
      </c>
      <c r="G2910" s="54">
        <v>87.33</v>
      </c>
      <c r="H2910" s="31">
        <f t="shared" si="45"/>
        <v>9</v>
      </c>
    </row>
    <row r="2911" spans="2:8" hidden="1" x14ac:dyDescent="0.25">
      <c r="B2911" s="51" t="s">
        <v>6423</v>
      </c>
      <c r="C2911" s="52" t="s">
        <v>6424</v>
      </c>
      <c r="D2911" s="53" t="s">
        <v>78</v>
      </c>
      <c r="E2911" s="54">
        <v>100.32</v>
      </c>
      <c r="F2911" s="54">
        <v>41.18</v>
      </c>
      <c r="G2911" s="54">
        <v>141.5</v>
      </c>
      <c r="H2911" s="31">
        <f t="shared" si="45"/>
        <v>9</v>
      </c>
    </row>
    <row r="2912" spans="2:8" hidden="1" x14ac:dyDescent="0.25">
      <c r="B2912" s="51" t="s">
        <v>6425</v>
      </c>
      <c r="C2912" s="52" t="s">
        <v>6426</v>
      </c>
      <c r="D2912" s="53" t="s">
        <v>78</v>
      </c>
      <c r="E2912" s="54">
        <v>327.36</v>
      </c>
      <c r="F2912" s="54">
        <v>17.41</v>
      </c>
      <c r="G2912" s="54">
        <v>344.77</v>
      </c>
      <c r="H2912" s="31">
        <f t="shared" si="45"/>
        <v>9</v>
      </c>
    </row>
    <row r="2913" spans="2:8" hidden="1" x14ac:dyDescent="0.25">
      <c r="B2913" s="51" t="s">
        <v>6427</v>
      </c>
      <c r="C2913" s="52" t="s">
        <v>6428</v>
      </c>
      <c r="D2913" s="53" t="s">
        <v>78</v>
      </c>
      <c r="E2913" s="54">
        <v>78.67</v>
      </c>
      <c r="F2913" s="54">
        <v>17.41</v>
      </c>
      <c r="G2913" s="54">
        <v>96.08</v>
      </c>
      <c r="H2913" s="31">
        <f t="shared" si="45"/>
        <v>9</v>
      </c>
    </row>
    <row r="2914" spans="2:8" ht="30" hidden="1" x14ac:dyDescent="0.25">
      <c r="B2914" s="51" t="s">
        <v>6429</v>
      </c>
      <c r="C2914" s="52" t="s">
        <v>6430</v>
      </c>
      <c r="D2914" s="53" t="s">
        <v>78</v>
      </c>
      <c r="E2914" s="54">
        <v>295</v>
      </c>
      <c r="F2914" s="54">
        <v>63.91</v>
      </c>
      <c r="G2914" s="54">
        <v>358.91</v>
      </c>
      <c r="H2914" s="31">
        <f t="shared" si="45"/>
        <v>9</v>
      </c>
    </row>
    <row r="2915" spans="2:8" hidden="1" x14ac:dyDescent="0.25">
      <c r="B2915" s="51" t="s">
        <v>6431</v>
      </c>
      <c r="C2915" s="52" t="s">
        <v>6432</v>
      </c>
      <c r="D2915" s="53" t="s">
        <v>78</v>
      </c>
      <c r="E2915" s="54">
        <v>576.97</v>
      </c>
      <c r="F2915" s="54">
        <v>22.83</v>
      </c>
      <c r="G2915" s="54">
        <v>599.79999999999995</v>
      </c>
      <c r="H2915" s="31">
        <f t="shared" si="45"/>
        <v>9</v>
      </c>
    </row>
    <row r="2916" spans="2:8" ht="30" hidden="1" x14ac:dyDescent="0.25">
      <c r="B2916" s="51" t="s">
        <v>6433</v>
      </c>
      <c r="C2916" s="52" t="s">
        <v>6434</v>
      </c>
      <c r="D2916" s="53" t="s">
        <v>78</v>
      </c>
      <c r="E2916" s="54">
        <v>36.549999999999997</v>
      </c>
      <c r="F2916" s="54">
        <v>16.059999999999999</v>
      </c>
      <c r="G2916" s="54">
        <v>52.61</v>
      </c>
      <c r="H2916" s="31">
        <f t="shared" si="45"/>
        <v>9</v>
      </c>
    </row>
    <row r="2917" spans="2:8" ht="30" hidden="1" x14ac:dyDescent="0.25">
      <c r="B2917" s="51" t="s">
        <v>6435</v>
      </c>
      <c r="C2917" s="52" t="s">
        <v>6436</v>
      </c>
      <c r="D2917" s="53" t="s">
        <v>78</v>
      </c>
      <c r="E2917" s="54">
        <v>37.479999999999997</v>
      </c>
      <c r="F2917" s="54">
        <v>16.059999999999999</v>
      </c>
      <c r="G2917" s="54">
        <v>53.54</v>
      </c>
      <c r="H2917" s="31">
        <f t="shared" si="45"/>
        <v>9</v>
      </c>
    </row>
    <row r="2918" spans="2:8" ht="30" hidden="1" x14ac:dyDescent="0.25">
      <c r="B2918" s="51" t="s">
        <v>6437</v>
      </c>
      <c r="C2918" s="52" t="s">
        <v>6438</v>
      </c>
      <c r="D2918" s="53" t="s">
        <v>78</v>
      </c>
      <c r="E2918" s="54">
        <v>40.57</v>
      </c>
      <c r="F2918" s="54">
        <v>16.059999999999999</v>
      </c>
      <c r="G2918" s="54">
        <v>56.63</v>
      </c>
      <c r="H2918" s="31">
        <f t="shared" si="45"/>
        <v>9</v>
      </c>
    </row>
    <row r="2919" spans="2:8" ht="30" hidden="1" x14ac:dyDescent="0.25">
      <c r="B2919" s="51" t="s">
        <v>6439</v>
      </c>
      <c r="C2919" s="52" t="s">
        <v>6440</v>
      </c>
      <c r="D2919" s="53" t="s">
        <v>78</v>
      </c>
      <c r="E2919" s="54">
        <v>27.85</v>
      </c>
      <c r="F2919" s="54">
        <v>16.059999999999999</v>
      </c>
      <c r="G2919" s="54">
        <v>43.91</v>
      </c>
      <c r="H2919" s="31">
        <f t="shared" si="45"/>
        <v>9</v>
      </c>
    </row>
    <row r="2920" spans="2:8" ht="30" hidden="1" x14ac:dyDescent="0.25">
      <c r="B2920" s="51" t="s">
        <v>6441</v>
      </c>
      <c r="C2920" s="52" t="s">
        <v>6442</v>
      </c>
      <c r="D2920" s="53" t="s">
        <v>78</v>
      </c>
      <c r="E2920" s="54">
        <v>31.8</v>
      </c>
      <c r="F2920" s="54">
        <v>16.059999999999999</v>
      </c>
      <c r="G2920" s="54">
        <v>47.86</v>
      </c>
      <c r="H2920" s="31">
        <f t="shared" si="45"/>
        <v>9</v>
      </c>
    </row>
    <row r="2921" spans="2:8" ht="30" hidden="1" x14ac:dyDescent="0.25">
      <c r="B2921" s="51" t="s">
        <v>6443</v>
      </c>
      <c r="C2921" s="52" t="s">
        <v>6444</v>
      </c>
      <c r="D2921" s="53" t="s">
        <v>78</v>
      </c>
      <c r="E2921" s="54">
        <v>34.020000000000003</v>
      </c>
      <c r="F2921" s="54">
        <v>16.059999999999999</v>
      </c>
      <c r="G2921" s="54">
        <v>50.08</v>
      </c>
      <c r="H2921" s="31">
        <f t="shared" si="45"/>
        <v>9</v>
      </c>
    </row>
    <row r="2922" spans="2:8" ht="30" hidden="1" x14ac:dyDescent="0.25">
      <c r="B2922" s="51" t="s">
        <v>6445</v>
      </c>
      <c r="C2922" s="52" t="s">
        <v>6446</v>
      </c>
      <c r="D2922" s="53" t="s">
        <v>78</v>
      </c>
      <c r="E2922" s="54">
        <v>46.75</v>
      </c>
      <c r="F2922" s="54">
        <v>16.059999999999999</v>
      </c>
      <c r="G2922" s="54">
        <v>62.81</v>
      </c>
      <c r="H2922" s="31">
        <f t="shared" si="45"/>
        <v>9</v>
      </c>
    </row>
    <row r="2923" spans="2:8" ht="30" hidden="1" x14ac:dyDescent="0.25">
      <c r="B2923" s="51" t="s">
        <v>6447</v>
      </c>
      <c r="C2923" s="52" t="s">
        <v>6448</v>
      </c>
      <c r="D2923" s="53" t="s">
        <v>78</v>
      </c>
      <c r="E2923" s="54">
        <v>53.22</v>
      </c>
      <c r="F2923" s="54">
        <v>16.059999999999999</v>
      </c>
      <c r="G2923" s="54">
        <v>69.28</v>
      </c>
      <c r="H2923" s="31">
        <f t="shared" si="45"/>
        <v>9</v>
      </c>
    </row>
    <row r="2924" spans="2:8" ht="30" hidden="1" x14ac:dyDescent="0.25">
      <c r="B2924" s="51" t="s">
        <v>6449</v>
      </c>
      <c r="C2924" s="52" t="s">
        <v>6450</v>
      </c>
      <c r="D2924" s="53" t="s">
        <v>78</v>
      </c>
      <c r="E2924" s="54">
        <v>367.33</v>
      </c>
      <c r="F2924" s="54">
        <v>63.91</v>
      </c>
      <c r="G2924" s="54">
        <v>431.24</v>
      </c>
      <c r="H2924" s="31">
        <f t="shared" si="45"/>
        <v>9</v>
      </c>
    </row>
    <row r="2925" spans="2:8" hidden="1" x14ac:dyDescent="0.25">
      <c r="B2925" s="51" t="s">
        <v>6451</v>
      </c>
      <c r="C2925" s="52" t="s">
        <v>6452</v>
      </c>
      <c r="D2925" s="53" t="s">
        <v>78</v>
      </c>
      <c r="E2925" s="54">
        <v>540.98</v>
      </c>
      <c r="F2925" s="54">
        <v>36.6</v>
      </c>
      <c r="G2925" s="54">
        <v>577.58000000000004</v>
      </c>
      <c r="H2925" s="31">
        <f t="shared" si="45"/>
        <v>9</v>
      </c>
    </row>
    <row r="2926" spans="2:8" ht="30" hidden="1" x14ac:dyDescent="0.25">
      <c r="B2926" s="51" t="s">
        <v>6453</v>
      </c>
      <c r="C2926" s="52" t="s">
        <v>6454</v>
      </c>
      <c r="D2926" s="53" t="s">
        <v>78</v>
      </c>
      <c r="E2926" s="54">
        <v>192.83</v>
      </c>
      <c r="F2926" s="54">
        <v>17.41</v>
      </c>
      <c r="G2926" s="54">
        <v>210.24</v>
      </c>
      <c r="H2926" s="31">
        <f t="shared" si="45"/>
        <v>9</v>
      </c>
    </row>
    <row r="2927" spans="2:8" ht="30" hidden="1" x14ac:dyDescent="0.25">
      <c r="B2927" s="51" t="s">
        <v>6455</v>
      </c>
      <c r="C2927" s="52" t="s">
        <v>6456</v>
      </c>
      <c r="D2927" s="53" t="s">
        <v>78</v>
      </c>
      <c r="E2927" s="54">
        <v>75.94</v>
      </c>
      <c r="F2927" s="54">
        <v>16.059999999999999</v>
      </c>
      <c r="G2927" s="54">
        <v>92</v>
      </c>
      <c r="H2927" s="31">
        <f t="shared" si="45"/>
        <v>9</v>
      </c>
    </row>
    <row r="2928" spans="2:8" ht="30" hidden="1" x14ac:dyDescent="0.25">
      <c r="B2928" s="51" t="s">
        <v>6457</v>
      </c>
      <c r="C2928" s="52" t="s">
        <v>6458</v>
      </c>
      <c r="D2928" s="53" t="s">
        <v>78</v>
      </c>
      <c r="E2928" s="54">
        <v>550.54</v>
      </c>
      <c r="F2928" s="54">
        <v>16.059999999999999</v>
      </c>
      <c r="G2928" s="54">
        <v>566.6</v>
      </c>
      <c r="H2928" s="31">
        <f t="shared" si="45"/>
        <v>9</v>
      </c>
    </row>
    <row r="2929" spans="2:8" ht="30" hidden="1" x14ac:dyDescent="0.25">
      <c r="B2929" s="51" t="s">
        <v>6459</v>
      </c>
      <c r="C2929" s="52" t="s">
        <v>6460</v>
      </c>
      <c r="D2929" s="53" t="s">
        <v>78</v>
      </c>
      <c r="E2929" s="54">
        <v>128.91999999999999</v>
      </c>
      <c r="F2929" s="54">
        <v>17.41</v>
      </c>
      <c r="G2929" s="54">
        <v>146.33000000000001</v>
      </c>
      <c r="H2929" s="31">
        <f t="shared" si="45"/>
        <v>9</v>
      </c>
    </row>
    <row r="2930" spans="2:8" hidden="1" x14ac:dyDescent="0.25">
      <c r="B2930" s="51" t="s">
        <v>6461</v>
      </c>
      <c r="C2930" s="52" t="s">
        <v>6462</v>
      </c>
      <c r="D2930" s="53" t="s">
        <v>532</v>
      </c>
      <c r="E2930" s="54">
        <v>1166.27</v>
      </c>
      <c r="F2930" s="54">
        <v>64.010000000000005</v>
      </c>
      <c r="G2930" s="54">
        <v>1230.28</v>
      </c>
      <c r="H2930" s="31">
        <f t="shared" si="45"/>
        <v>9</v>
      </c>
    </row>
    <row r="2931" spans="2:8" hidden="1" x14ac:dyDescent="0.25">
      <c r="B2931" s="51" t="s">
        <v>6463</v>
      </c>
      <c r="C2931" s="52" t="s">
        <v>6464</v>
      </c>
      <c r="D2931" s="53" t="s">
        <v>78</v>
      </c>
      <c r="E2931" s="54">
        <v>2.79</v>
      </c>
      <c r="F2931" s="54">
        <v>16.059999999999999</v>
      </c>
      <c r="G2931" s="54">
        <v>18.850000000000001</v>
      </c>
      <c r="H2931" s="31">
        <f t="shared" si="45"/>
        <v>9</v>
      </c>
    </row>
    <row r="2932" spans="2:8" hidden="1" x14ac:dyDescent="0.25">
      <c r="B2932" s="51" t="s">
        <v>6465</v>
      </c>
      <c r="C2932" s="52" t="s">
        <v>6466</v>
      </c>
      <c r="D2932" s="53" t="s">
        <v>78</v>
      </c>
      <c r="E2932" s="54">
        <v>4.03</v>
      </c>
      <c r="F2932" s="54">
        <v>16.059999999999999</v>
      </c>
      <c r="G2932" s="54">
        <v>20.09</v>
      </c>
      <c r="H2932" s="31">
        <f t="shared" si="45"/>
        <v>9</v>
      </c>
    </row>
    <row r="2933" spans="2:8" ht="45" hidden="1" x14ac:dyDescent="0.25">
      <c r="B2933" s="51" t="s">
        <v>6467</v>
      </c>
      <c r="C2933" s="52" t="s">
        <v>6468</v>
      </c>
      <c r="D2933" s="53" t="s">
        <v>78</v>
      </c>
      <c r="E2933" s="54">
        <v>684.3</v>
      </c>
      <c r="F2933" s="54">
        <v>17.41</v>
      </c>
      <c r="G2933" s="54">
        <v>701.71</v>
      </c>
      <c r="H2933" s="31">
        <f t="shared" si="45"/>
        <v>9</v>
      </c>
    </row>
    <row r="2934" spans="2:8" ht="30" hidden="1" x14ac:dyDescent="0.25">
      <c r="B2934" s="51" t="s">
        <v>6469</v>
      </c>
      <c r="C2934" s="52" t="s">
        <v>6470</v>
      </c>
      <c r="D2934" s="53" t="s">
        <v>78</v>
      </c>
      <c r="E2934" s="54">
        <v>917.91</v>
      </c>
      <c r="F2934" s="54">
        <v>63.91</v>
      </c>
      <c r="G2934" s="54">
        <v>981.82</v>
      </c>
      <c r="H2934" s="31">
        <f t="shared" si="45"/>
        <v>9</v>
      </c>
    </row>
    <row r="2935" spans="2:8" ht="30" hidden="1" x14ac:dyDescent="0.25">
      <c r="B2935" s="51" t="s">
        <v>6471</v>
      </c>
      <c r="C2935" s="52" t="s">
        <v>6472</v>
      </c>
      <c r="D2935" s="53" t="s">
        <v>78</v>
      </c>
      <c r="E2935" s="54">
        <v>3114.7</v>
      </c>
      <c r="F2935" s="54">
        <v>63.91</v>
      </c>
      <c r="G2935" s="54">
        <v>3178.61</v>
      </c>
      <c r="H2935" s="31">
        <f t="shared" si="45"/>
        <v>9</v>
      </c>
    </row>
    <row r="2936" spans="2:8" hidden="1" x14ac:dyDescent="0.25">
      <c r="B2936" s="51" t="s">
        <v>6473</v>
      </c>
      <c r="C2936" s="52" t="s">
        <v>6474</v>
      </c>
      <c r="D2936" s="53" t="s">
        <v>78</v>
      </c>
      <c r="E2936" s="54">
        <v>1184.1500000000001</v>
      </c>
      <c r="F2936" s="54">
        <v>5.65</v>
      </c>
      <c r="G2936" s="54">
        <v>1189.8</v>
      </c>
      <c r="H2936" s="31">
        <f t="shared" si="45"/>
        <v>9</v>
      </c>
    </row>
    <row r="2937" spans="2:8" hidden="1" x14ac:dyDescent="0.25">
      <c r="B2937" s="51" t="s">
        <v>6475</v>
      </c>
      <c r="C2937" s="52" t="s">
        <v>6476</v>
      </c>
      <c r="D2937" s="53" t="s">
        <v>78</v>
      </c>
      <c r="E2937" s="54">
        <v>212.33</v>
      </c>
      <c r="F2937" s="54">
        <v>22.83</v>
      </c>
      <c r="G2937" s="54">
        <v>235.16</v>
      </c>
      <c r="H2937" s="31">
        <f t="shared" si="45"/>
        <v>9</v>
      </c>
    </row>
    <row r="2938" spans="2:8" hidden="1" x14ac:dyDescent="0.25">
      <c r="B2938" s="51" t="s">
        <v>6477</v>
      </c>
      <c r="C2938" s="52" t="s">
        <v>6478</v>
      </c>
      <c r="D2938" s="53" t="s">
        <v>78</v>
      </c>
      <c r="E2938" s="54">
        <v>45.24</v>
      </c>
      <c r="F2938" s="54">
        <v>27.08</v>
      </c>
      <c r="G2938" s="54">
        <v>72.319999999999993</v>
      </c>
      <c r="H2938" s="31">
        <f t="shared" si="45"/>
        <v>9</v>
      </c>
    </row>
    <row r="2939" spans="2:8" ht="30" hidden="1" x14ac:dyDescent="0.25">
      <c r="B2939" s="51" t="s">
        <v>6479</v>
      </c>
      <c r="C2939" s="52" t="s">
        <v>6480</v>
      </c>
      <c r="D2939" s="53" t="s">
        <v>78</v>
      </c>
      <c r="E2939" s="54">
        <v>287.77</v>
      </c>
      <c r="F2939" s="54">
        <v>22.83</v>
      </c>
      <c r="G2939" s="54">
        <v>310.60000000000002</v>
      </c>
      <c r="H2939" s="31">
        <f t="shared" si="45"/>
        <v>9</v>
      </c>
    </row>
    <row r="2940" spans="2:8" ht="30" hidden="1" x14ac:dyDescent="0.25">
      <c r="B2940" s="51" t="s">
        <v>6481</v>
      </c>
      <c r="C2940" s="52" t="s">
        <v>6482</v>
      </c>
      <c r="D2940" s="53" t="s">
        <v>78</v>
      </c>
      <c r="E2940" s="54">
        <v>449.66</v>
      </c>
      <c r="F2940" s="54">
        <v>22.83</v>
      </c>
      <c r="G2940" s="54">
        <v>472.49</v>
      </c>
      <c r="H2940" s="31">
        <f t="shared" si="45"/>
        <v>9</v>
      </c>
    </row>
    <row r="2941" spans="2:8" hidden="1" x14ac:dyDescent="0.25">
      <c r="B2941" s="51" t="s">
        <v>6483</v>
      </c>
      <c r="C2941" s="52" t="s">
        <v>6484</v>
      </c>
      <c r="D2941" s="53"/>
      <c r="E2941" s="54"/>
      <c r="F2941" s="54"/>
      <c r="G2941" s="54"/>
      <c r="H2941" s="31">
        <f t="shared" si="45"/>
        <v>5</v>
      </c>
    </row>
    <row r="2942" spans="2:8" hidden="1" x14ac:dyDescent="0.25">
      <c r="B2942" s="51" t="s">
        <v>6485</v>
      </c>
      <c r="C2942" s="52" t="s">
        <v>6486</v>
      </c>
      <c r="D2942" s="53" t="s">
        <v>9</v>
      </c>
      <c r="E2942" s="54">
        <v>539.62</v>
      </c>
      <c r="F2942" s="54">
        <v>26.77</v>
      </c>
      <c r="G2942" s="54">
        <v>566.39</v>
      </c>
      <c r="H2942" s="31">
        <f t="shared" si="45"/>
        <v>9</v>
      </c>
    </row>
    <row r="2943" spans="2:8" hidden="1" x14ac:dyDescent="0.25">
      <c r="B2943" s="51" t="s">
        <v>6487</v>
      </c>
      <c r="C2943" s="52" t="s">
        <v>6488</v>
      </c>
      <c r="D2943" s="53" t="s">
        <v>9</v>
      </c>
      <c r="E2943" s="54">
        <v>278.70999999999998</v>
      </c>
      <c r="F2943" s="54">
        <v>82.36</v>
      </c>
      <c r="G2943" s="54">
        <v>361.07</v>
      </c>
      <c r="H2943" s="31">
        <f t="shared" si="45"/>
        <v>9</v>
      </c>
    </row>
    <row r="2944" spans="2:8" hidden="1" x14ac:dyDescent="0.25">
      <c r="B2944" s="51" t="s">
        <v>6489</v>
      </c>
      <c r="C2944" s="52" t="s">
        <v>6490</v>
      </c>
      <c r="D2944" s="53" t="s">
        <v>9</v>
      </c>
      <c r="E2944" s="54">
        <v>818.68</v>
      </c>
      <c r="F2944" s="54">
        <v>26.77</v>
      </c>
      <c r="G2944" s="54">
        <v>845.45</v>
      </c>
      <c r="H2944" s="31">
        <f t="shared" si="45"/>
        <v>9</v>
      </c>
    </row>
    <row r="2945" spans="2:8" hidden="1" x14ac:dyDescent="0.25">
      <c r="B2945" s="51" t="s">
        <v>6491</v>
      </c>
      <c r="C2945" s="52" t="s">
        <v>6492</v>
      </c>
      <c r="D2945" s="53"/>
      <c r="E2945" s="54"/>
      <c r="F2945" s="54"/>
      <c r="G2945" s="54"/>
      <c r="H2945" s="31">
        <f t="shared" si="45"/>
        <v>5</v>
      </c>
    </row>
    <row r="2946" spans="2:8" hidden="1" x14ac:dyDescent="0.25">
      <c r="B2946" s="51" t="s">
        <v>6493</v>
      </c>
      <c r="C2946" s="52" t="s">
        <v>6494</v>
      </c>
      <c r="D2946" s="53" t="s">
        <v>38</v>
      </c>
      <c r="E2946" s="54">
        <v>1752.34</v>
      </c>
      <c r="F2946" s="54">
        <v>64.22</v>
      </c>
      <c r="G2946" s="54">
        <v>1816.56</v>
      </c>
      <c r="H2946" s="31">
        <f t="shared" si="45"/>
        <v>9</v>
      </c>
    </row>
    <row r="2947" spans="2:8" hidden="1" x14ac:dyDescent="0.25">
      <c r="B2947" s="51" t="s">
        <v>6495</v>
      </c>
      <c r="C2947" s="52" t="s">
        <v>6496</v>
      </c>
      <c r="D2947" s="53" t="s">
        <v>38</v>
      </c>
      <c r="E2947" s="54">
        <v>785.51</v>
      </c>
      <c r="F2947" s="54">
        <v>64.22</v>
      </c>
      <c r="G2947" s="54">
        <v>849.73</v>
      </c>
      <c r="H2947" s="31">
        <f t="shared" si="45"/>
        <v>9</v>
      </c>
    </row>
    <row r="2948" spans="2:8" hidden="1" x14ac:dyDescent="0.25">
      <c r="B2948" s="51" t="s">
        <v>6497</v>
      </c>
      <c r="C2948" s="52" t="s">
        <v>6498</v>
      </c>
      <c r="D2948" s="53" t="s">
        <v>78</v>
      </c>
      <c r="E2948" s="54">
        <v>1219.26</v>
      </c>
      <c r="F2948" s="54">
        <v>136.94999999999999</v>
      </c>
      <c r="G2948" s="54">
        <v>1356.21</v>
      </c>
      <c r="H2948" s="31">
        <f t="shared" si="45"/>
        <v>9</v>
      </c>
    </row>
    <row r="2949" spans="2:8" hidden="1" x14ac:dyDescent="0.25">
      <c r="B2949" s="51" t="s">
        <v>6499</v>
      </c>
      <c r="C2949" s="52" t="s">
        <v>6500</v>
      </c>
      <c r="D2949" s="53" t="s">
        <v>78</v>
      </c>
      <c r="E2949" s="54">
        <v>222.41</v>
      </c>
      <c r="F2949" s="54">
        <v>22.83</v>
      </c>
      <c r="G2949" s="54">
        <v>245.24</v>
      </c>
      <c r="H2949" s="31">
        <f t="shared" si="45"/>
        <v>9</v>
      </c>
    </row>
    <row r="2950" spans="2:8" hidden="1" x14ac:dyDescent="0.25">
      <c r="B2950" s="51" t="s">
        <v>6501</v>
      </c>
      <c r="C2950" s="52" t="s">
        <v>6502</v>
      </c>
      <c r="D2950" s="53" t="s">
        <v>78</v>
      </c>
      <c r="E2950" s="54">
        <v>242.81</v>
      </c>
      <c r="F2950" s="54">
        <v>22.83</v>
      </c>
      <c r="G2950" s="54">
        <v>265.64</v>
      </c>
      <c r="H2950" s="31">
        <f t="shared" si="45"/>
        <v>9</v>
      </c>
    </row>
    <row r="2951" spans="2:8" hidden="1" x14ac:dyDescent="0.25">
      <c r="B2951" s="51" t="s">
        <v>6503</v>
      </c>
      <c r="C2951" s="52" t="s">
        <v>6504</v>
      </c>
      <c r="D2951" s="53" t="s">
        <v>78</v>
      </c>
      <c r="E2951" s="54">
        <v>259.55</v>
      </c>
      <c r="F2951" s="54">
        <v>22.83</v>
      </c>
      <c r="G2951" s="54">
        <v>282.38</v>
      </c>
      <c r="H2951" s="31">
        <f t="shared" si="45"/>
        <v>9</v>
      </c>
    </row>
    <row r="2952" spans="2:8" hidden="1" x14ac:dyDescent="0.25">
      <c r="B2952" s="51" t="s">
        <v>6505</v>
      </c>
      <c r="C2952" s="52" t="s">
        <v>6506</v>
      </c>
      <c r="D2952" s="53" t="s">
        <v>78</v>
      </c>
      <c r="E2952" s="54">
        <v>337.84</v>
      </c>
      <c r="F2952" s="54">
        <v>22.83</v>
      </c>
      <c r="G2952" s="54">
        <v>360.67</v>
      </c>
      <c r="H2952" s="31">
        <f t="shared" si="45"/>
        <v>9</v>
      </c>
    </row>
    <row r="2953" spans="2:8" hidden="1" x14ac:dyDescent="0.25">
      <c r="B2953" s="51" t="s">
        <v>6507</v>
      </c>
      <c r="C2953" s="52" t="s">
        <v>6508</v>
      </c>
      <c r="D2953" s="53" t="s">
        <v>78</v>
      </c>
      <c r="E2953" s="54">
        <v>825.34</v>
      </c>
      <c r="F2953" s="54">
        <v>22.83</v>
      </c>
      <c r="G2953" s="54">
        <v>848.17</v>
      </c>
      <c r="H2953" s="31">
        <f t="shared" si="45"/>
        <v>9</v>
      </c>
    </row>
    <row r="2954" spans="2:8" hidden="1" x14ac:dyDescent="0.25">
      <c r="B2954" s="51" t="s">
        <v>6509</v>
      </c>
      <c r="C2954" s="52" t="s">
        <v>6510</v>
      </c>
      <c r="D2954" s="53" t="s">
        <v>78</v>
      </c>
      <c r="E2954" s="54">
        <v>391.68</v>
      </c>
      <c r="F2954" s="54">
        <v>22.83</v>
      </c>
      <c r="G2954" s="54">
        <v>414.51</v>
      </c>
      <c r="H2954" s="31">
        <f t="shared" ref="H2954:H3017" si="46">LEN(B2954)</f>
        <v>9</v>
      </c>
    </row>
    <row r="2955" spans="2:8" hidden="1" x14ac:dyDescent="0.25">
      <c r="B2955" s="51" t="s">
        <v>6511</v>
      </c>
      <c r="C2955" s="52" t="s">
        <v>6512</v>
      </c>
      <c r="D2955" s="53" t="s">
        <v>78</v>
      </c>
      <c r="E2955" s="54">
        <v>431.2</v>
      </c>
      <c r="F2955" s="54">
        <v>22.83</v>
      </c>
      <c r="G2955" s="54">
        <v>454.03</v>
      </c>
      <c r="H2955" s="31">
        <f t="shared" si="46"/>
        <v>9</v>
      </c>
    </row>
    <row r="2956" spans="2:8" hidden="1" x14ac:dyDescent="0.25">
      <c r="B2956" s="51" t="s">
        <v>6513</v>
      </c>
      <c r="C2956" s="52" t="s">
        <v>6514</v>
      </c>
      <c r="D2956" s="53" t="s">
        <v>78</v>
      </c>
      <c r="E2956" s="54">
        <v>521.76</v>
      </c>
      <c r="F2956" s="54">
        <v>22.83</v>
      </c>
      <c r="G2956" s="54">
        <v>544.59</v>
      </c>
      <c r="H2956" s="31">
        <f t="shared" si="46"/>
        <v>9</v>
      </c>
    </row>
    <row r="2957" spans="2:8" hidden="1" x14ac:dyDescent="0.25">
      <c r="B2957" s="51" t="s">
        <v>6515</v>
      </c>
      <c r="C2957" s="52" t="s">
        <v>6516</v>
      </c>
      <c r="D2957" s="53" t="s">
        <v>78</v>
      </c>
      <c r="E2957" s="54">
        <v>776.68</v>
      </c>
      <c r="F2957" s="54">
        <v>22.83</v>
      </c>
      <c r="G2957" s="54">
        <v>799.51</v>
      </c>
      <c r="H2957" s="31">
        <f t="shared" si="46"/>
        <v>9</v>
      </c>
    </row>
    <row r="2958" spans="2:8" hidden="1" x14ac:dyDescent="0.25">
      <c r="B2958" s="51" t="s">
        <v>6517</v>
      </c>
      <c r="C2958" s="52" t="s">
        <v>6518</v>
      </c>
      <c r="D2958" s="53" t="s">
        <v>78</v>
      </c>
      <c r="E2958" s="54">
        <v>1168.56</v>
      </c>
      <c r="F2958" s="54">
        <v>22.83</v>
      </c>
      <c r="G2958" s="54">
        <v>1191.3900000000001</v>
      </c>
      <c r="H2958" s="31">
        <f t="shared" si="46"/>
        <v>9</v>
      </c>
    </row>
    <row r="2959" spans="2:8" hidden="1" x14ac:dyDescent="0.25">
      <c r="B2959" s="51" t="s">
        <v>6519</v>
      </c>
      <c r="C2959" s="52" t="s">
        <v>6520</v>
      </c>
      <c r="D2959" s="53" t="s">
        <v>78</v>
      </c>
      <c r="E2959" s="54">
        <v>1485.96</v>
      </c>
      <c r="F2959" s="54">
        <v>22.83</v>
      </c>
      <c r="G2959" s="54">
        <v>1508.79</v>
      </c>
      <c r="H2959" s="31">
        <f t="shared" si="46"/>
        <v>9</v>
      </c>
    </row>
    <row r="2960" spans="2:8" hidden="1" x14ac:dyDescent="0.25">
      <c r="B2960" s="51" t="s">
        <v>6521</v>
      </c>
      <c r="C2960" s="52" t="s">
        <v>6522</v>
      </c>
      <c r="D2960" s="53" t="s">
        <v>78</v>
      </c>
      <c r="E2960" s="54">
        <v>1659.53</v>
      </c>
      <c r="F2960" s="54">
        <v>22.83</v>
      </c>
      <c r="G2960" s="54">
        <v>1682.36</v>
      </c>
      <c r="H2960" s="31">
        <f t="shared" si="46"/>
        <v>9</v>
      </c>
    </row>
    <row r="2961" spans="2:8" hidden="1" x14ac:dyDescent="0.25">
      <c r="B2961" s="51" t="s">
        <v>6523</v>
      </c>
      <c r="C2961" s="52" t="s">
        <v>6524</v>
      </c>
      <c r="D2961" s="53" t="s">
        <v>78</v>
      </c>
      <c r="E2961" s="54">
        <v>4751.3100000000004</v>
      </c>
      <c r="F2961" s="54">
        <v>22.83</v>
      </c>
      <c r="G2961" s="54">
        <v>4774.1400000000003</v>
      </c>
      <c r="H2961" s="31">
        <f t="shared" si="46"/>
        <v>9</v>
      </c>
    </row>
    <row r="2962" spans="2:8" hidden="1" x14ac:dyDescent="0.25">
      <c r="B2962" s="51" t="s">
        <v>6525</v>
      </c>
      <c r="C2962" s="52" t="s">
        <v>6526</v>
      </c>
      <c r="D2962" s="53" t="s">
        <v>78</v>
      </c>
      <c r="E2962" s="54">
        <v>2050.84</v>
      </c>
      <c r="F2962" s="54">
        <v>22.83</v>
      </c>
      <c r="G2962" s="54">
        <v>2073.67</v>
      </c>
      <c r="H2962" s="31">
        <f t="shared" si="46"/>
        <v>9</v>
      </c>
    </row>
    <row r="2963" spans="2:8" hidden="1" x14ac:dyDescent="0.25">
      <c r="B2963" s="51" t="s">
        <v>6527</v>
      </c>
      <c r="C2963" s="52" t="s">
        <v>6528</v>
      </c>
      <c r="D2963" s="53" t="s">
        <v>78</v>
      </c>
      <c r="E2963" s="54">
        <v>748.11</v>
      </c>
      <c r="F2963" s="54">
        <v>22.83</v>
      </c>
      <c r="G2963" s="54">
        <v>770.94</v>
      </c>
      <c r="H2963" s="31">
        <f t="shared" si="46"/>
        <v>9</v>
      </c>
    </row>
    <row r="2964" spans="2:8" hidden="1" x14ac:dyDescent="0.25">
      <c r="B2964" s="51" t="s">
        <v>6529</v>
      </c>
      <c r="C2964" s="52" t="s">
        <v>6530</v>
      </c>
      <c r="D2964" s="53" t="s">
        <v>78</v>
      </c>
      <c r="E2964" s="54">
        <v>749.31</v>
      </c>
      <c r="F2964" s="54">
        <v>22.83</v>
      </c>
      <c r="G2964" s="54">
        <v>772.14</v>
      </c>
      <c r="H2964" s="31">
        <f t="shared" si="46"/>
        <v>9</v>
      </c>
    </row>
    <row r="2965" spans="2:8" hidden="1" x14ac:dyDescent="0.25">
      <c r="B2965" s="51" t="s">
        <v>6531</v>
      </c>
      <c r="C2965" s="52" t="s">
        <v>6532</v>
      </c>
      <c r="D2965" s="53" t="s">
        <v>78</v>
      </c>
      <c r="E2965" s="54">
        <v>909.88</v>
      </c>
      <c r="F2965" s="54">
        <v>22.83</v>
      </c>
      <c r="G2965" s="54">
        <v>932.71</v>
      </c>
      <c r="H2965" s="31">
        <f t="shared" si="46"/>
        <v>9</v>
      </c>
    </row>
    <row r="2966" spans="2:8" hidden="1" x14ac:dyDescent="0.25">
      <c r="B2966" s="51" t="s">
        <v>6533</v>
      </c>
      <c r="C2966" s="52" t="s">
        <v>6534</v>
      </c>
      <c r="D2966" s="53"/>
      <c r="E2966" s="54"/>
      <c r="F2966" s="54"/>
      <c r="G2966" s="54"/>
      <c r="H2966" s="31">
        <f t="shared" si="46"/>
        <v>5</v>
      </c>
    </row>
    <row r="2967" spans="2:8" hidden="1" x14ac:dyDescent="0.25">
      <c r="B2967" s="51" t="s">
        <v>6535</v>
      </c>
      <c r="C2967" s="52" t="s">
        <v>6536</v>
      </c>
      <c r="D2967" s="53" t="s">
        <v>78</v>
      </c>
      <c r="E2967" s="54">
        <v>9.41</v>
      </c>
      <c r="F2967" s="54">
        <v>18.260000000000002</v>
      </c>
      <c r="G2967" s="54">
        <v>27.67</v>
      </c>
      <c r="H2967" s="31">
        <f t="shared" si="46"/>
        <v>9</v>
      </c>
    </row>
    <row r="2968" spans="2:8" hidden="1" x14ac:dyDescent="0.25">
      <c r="B2968" s="51" t="s">
        <v>6537</v>
      </c>
      <c r="C2968" s="52" t="s">
        <v>6538</v>
      </c>
      <c r="D2968" s="53" t="s">
        <v>78</v>
      </c>
      <c r="E2968" s="54">
        <v>0.05</v>
      </c>
      <c r="F2968" s="54">
        <v>22.83</v>
      </c>
      <c r="G2968" s="54">
        <v>22.88</v>
      </c>
      <c r="H2968" s="31">
        <f t="shared" si="46"/>
        <v>9</v>
      </c>
    </row>
    <row r="2969" spans="2:8" hidden="1" x14ac:dyDescent="0.25">
      <c r="B2969" s="51" t="s">
        <v>6539</v>
      </c>
      <c r="C2969" s="52" t="s">
        <v>6540</v>
      </c>
      <c r="D2969" s="53" t="s">
        <v>78</v>
      </c>
      <c r="E2969" s="54">
        <v>0.06</v>
      </c>
      <c r="F2969" s="54">
        <v>22.83</v>
      </c>
      <c r="G2969" s="54">
        <v>22.89</v>
      </c>
      <c r="H2969" s="31">
        <f t="shared" si="46"/>
        <v>9</v>
      </c>
    </row>
    <row r="2970" spans="2:8" hidden="1" x14ac:dyDescent="0.25">
      <c r="B2970" s="51" t="s">
        <v>6541</v>
      </c>
      <c r="C2970" s="52" t="s">
        <v>6542</v>
      </c>
      <c r="D2970" s="53" t="s">
        <v>78</v>
      </c>
      <c r="E2970" s="54">
        <v>1.61</v>
      </c>
      <c r="F2970" s="54">
        <v>64.22</v>
      </c>
      <c r="G2970" s="54">
        <v>65.83</v>
      </c>
      <c r="H2970" s="31">
        <f t="shared" si="46"/>
        <v>9</v>
      </c>
    </row>
    <row r="2971" spans="2:8" hidden="1" x14ac:dyDescent="0.25">
      <c r="B2971" s="51" t="s">
        <v>6543</v>
      </c>
      <c r="C2971" s="52" t="s">
        <v>6544</v>
      </c>
      <c r="D2971" s="53" t="s">
        <v>78</v>
      </c>
      <c r="E2971" s="54"/>
      <c r="F2971" s="54">
        <v>114.13</v>
      </c>
      <c r="G2971" s="54">
        <v>114.13</v>
      </c>
      <c r="H2971" s="31">
        <f t="shared" si="46"/>
        <v>9</v>
      </c>
    </row>
    <row r="2972" spans="2:8" hidden="1" x14ac:dyDescent="0.25">
      <c r="B2972" s="51" t="s">
        <v>6545</v>
      </c>
      <c r="C2972" s="52" t="s">
        <v>6546</v>
      </c>
      <c r="D2972" s="53" t="s">
        <v>78</v>
      </c>
      <c r="E2972" s="54">
        <v>25.91</v>
      </c>
      <c r="F2972" s="54">
        <v>5.57</v>
      </c>
      <c r="G2972" s="54">
        <v>31.48</v>
      </c>
      <c r="H2972" s="31">
        <f t="shared" si="46"/>
        <v>9</v>
      </c>
    </row>
    <row r="2973" spans="2:8" hidden="1" x14ac:dyDescent="0.25">
      <c r="B2973" s="51" t="s">
        <v>6547</v>
      </c>
      <c r="C2973" s="52" t="s">
        <v>6548</v>
      </c>
      <c r="D2973" s="53" t="s">
        <v>78</v>
      </c>
      <c r="E2973" s="54">
        <v>6.5</v>
      </c>
      <c r="F2973" s="54">
        <v>5.57</v>
      </c>
      <c r="G2973" s="54">
        <v>12.07</v>
      </c>
      <c r="H2973" s="31">
        <f t="shared" si="46"/>
        <v>9</v>
      </c>
    </row>
    <row r="2974" spans="2:8" hidden="1" x14ac:dyDescent="0.25">
      <c r="B2974" s="51" t="s">
        <v>445</v>
      </c>
      <c r="C2974" s="52" t="s">
        <v>446</v>
      </c>
      <c r="D2974" s="53" t="s">
        <v>78</v>
      </c>
      <c r="E2974" s="54">
        <v>121.23</v>
      </c>
      <c r="F2974" s="54">
        <v>3.16</v>
      </c>
      <c r="G2974" s="54">
        <v>124.39</v>
      </c>
      <c r="H2974" s="31">
        <f t="shared" si="46"/>
        <v>9</v>
      </c>
    </row>
    <row r="2975" spans="2:8" ht="30" hidden="1" x14ac:dyDescent="0.25">
      <c r="B2975" s="51" t="s">
        <v>6549</v>
      </c>
      <c r="C2975" s="52" t="s">
        <v>6550</v>
      </c>
      <c r="D2975" s="53" t="s">
        <v>78</v>
      </c>
      <c r="E2975" s="54">
        <v>43.68</v>
      </c>
      <c r="F2975" s="54">
        <v>1.86</v>
      </c>
      <c r="G2975" s="54">
        <v>45.54</v>
      </c>
      <c r="H2975" s="31">
        <f t="shared" si="46"/>
        <v>9</v>
      </c>
    </row>
    <row r="2976" spans="2:8" hidden="1" x14ac:dyDescent="0.25">
      <c r="B2976" s="51" t="s">
        <v>6551</v>
      </c>
      <c r="C2976" s="52" t="s">
        <v>6552</v>
      </c>
      <c r="D2976" s="53" t="s">
        <v>78</v>
      </c>
      <c r="E2976" s="54">
        <v>65.680000000000007</v>
      </c>
      <c r="F2976" s="54">
        <v>5.57</v>
      </c>
      <c r="G2976" s="54">
        <v>71.25</v>
      </c>
      <c r="H2976" s="31">
        <f t="shared" si="46"/>
        <v>9</v>
      </c>
    </row>
    <row r="2977" spans="2:8" hidden="1" x14ac:dyDescent="0.25">
      <c r="B2977" s="51" t="s">
        <v>6553</v>
      </c>
      <c r="C2977" s="52" t="s">
        <v>6554</v>
      </c>
      <c r="D2977" s="53" t="s">
        <v>78</v>
      </c>
      <c r="E2977" s="54">
        <v>57.95</v>
      </c>
      <c r="F2977" s="54">
        <v>3.16</v>
      </c>
      <c r="G2977" s="54">
        <v>61.11</v>
      </c>
      <c r="H2977" s="31">
        <f t="shared" si="46"/>
        <v>9</v>
      </c>
    </row>
    <row r="2978" spans="2:8" hidden="1" x14ac:dyDescent="0.25">
      <c r="B2978" s="51" t="s">
        <v>6555</v>
      </c>
      <c r="C2978" s="52" t="s">
        <v>6556</v>
      </c>
      <c r="D2978" s="53" t="s">
        <v>78</v>
      </c>
      <c r="E2978" s="54">
        <v>48.61</v>
      </c>
      <c r="F2978" s="54">
        <v>3.16</v>
      </c>
      <c r="G2978" s="54">
        <v>51.77</v>
      </c>
      <c r="H2978" s="31">
        <f t="shared" si="46"/>
        <v>9</v>
      </c>
    </row>
    <row r="2979" spans="2:8" hidden="1" x14ac:dyDescent="0.25">
      <c r="B2979" s="51" t="s">
        <v>447</v>
      </c>
      <c r="C2979" s="52" t="s">
        <v>448</v>
      </c>
      <c r="D2979" s="53" t="s">
        <v>78</v>
      </c>
      <c r="E2979" s="54">
        <v>68.61</v>
      </c>
      <c r="F2979" s="54">
        <v>41.08</v>
      </c>
      <c r="G2979" s="54">
        <v>109.69</v>
      </c>
      <c r="H2979" s="31">
        <f t="shared" si="46"/>
        <v>9</v>
      </c>
    </row>
    <row r="2980" spans="2:8" hidden="1" x14ac:dyDescent="0.25">
      <c r="B2980" s="51" t="s">
        <v>622</v>
      </c>
      <c r="C2980" s="52" t="s">
        <v>6557</v>
      </c>
      <c r="D2980" s="53" t="s">
        <v>78</v>
      </c>
      <c r="E2980" s="54">
        <v>141.84</v>
      </c>
      <c r="F2980" s="54">
        <v>22.83</v>
      </c>
      <c r="G2980" s="54">
        <v>164.67</v>
      </c>
      <c r="H2980" s="31">
        <f t="shared" si="46"/>
        <v>9</v>
      </c>
    </row>
    <row r="2981" spans="2:8" hidden="1" x14ac:dyDescent="0.25">
      <c r="B2981" s="51" t="s">
        <v>6558</v>
      </c>
      <c r="C2981" s="52" t="s">
        <v>6559</v>
      </c>
      <c r="D2981" s="53" t="s">
        <v>78</v>
      </c>
      <c r="E2981" s="54">
        <v>162.54</v>
      </c>
      <c r="F2981" s="54">
        <v>22.83</v>
      </c>
      <c r="G2981" s="54">
        <v>185.37</v>
      </c>
      <c r="H2981" s="31">
        <f t="shared" si="46"/>
        <v>9</v>
      </c>
    </row>
    <row r="2982" spans="2:8" hidden="1" x14ac:dyDescent="0.25">
      <c r="B2982" s="51" t="s">
        <v>6560</v>
      </c>
      <c r="C2982" s="52" t="s">
        <v>6561</v>
      </c>
      <c r="D2982" s="53" t="s">
        <v>78</v>
      </c>
      <c r="E2982" s="54">
        <v>31.81</v>
      </c>
      <c r="F2982" s="54">
        <v>5.57</v>
      </c>
      <c r="G2982" s="54">
        <v>37.380000000000003</v>
      </c>
      <c r="H2982" s="31">
        <f t="shared" si="46"/>
        <v>9</v>
      </c>
    </row>
    <row r="2983" spans="2:8" hidden="1" x14ac:dyDescent="0.25">
      <c r="B2983" s="51" t="s">
        <v>6562</v>
      </c>
      <c r="C2983" s="52" t="s">
        <v>6563</v>
      </c>
      <c r="D2983" s="53" t="s">
        <v>78</v>
      </c>
      <c r="E2983" s="54">
        <v>9.86</v>
      </c>
      <c r="F2983" s="54">
        <v>18.260000000000002</v>
      </c>
      <c r="G2983" s="54">
        <v>28.12</v>
      </c>
      <c r="H2983" s="31">
        <f t="shared" si="46"/>
        <v>9</v>
      </c>
    </row>
    <row r="2984" spans="2:8" hidden="1" x14ac:dyDescent="0.25">
      <c r="B2984" s="51" t="s">
        <v>6564</v>
      </c>
      <c r="C2984" s="52" t="s">
        <v>6565</v>
      </c>
      <c r="D2984" s="53" t="s">
        <v>78</v>
      </c>
      <c r="E2984" s="54">
        <v>13.77</v>
      </c>
      <c r="F2984" s="54">
        <v>18.260000000000002</v>
      </c>
      <c r="G2984" s="54">
        <v>32.03</v>
      </c>
      <c r="H2984" s="31">
        <f t="shared" si="46"/>
        <v>9</v>
      </c>
    </row>
    <row r="2985" spans="2:8" hidden="1" x14ac:dyDescent="0.25">
      <c r="B2985" s="51" t="s">
        <v>6566</v>
      </c>
      <c r="C2985" s="52" t="s">
        <v>6567</v>
      </c>
      <c r="D2985" s="53" t="s">
        <v>78</v>
      </c>
      <c r="E2985" s="54">
        <v>44.02</v>
      </c>
      <c r="F2985" s="54">
        <v>2.79</v>
      </c>
      <c r="G2985" s="54">
        <v>46.81</v>
      </c>
      <c r="H2985" s="31">
        <f t="shared" si="46"/>
        <v>9</v>
      </c>
    </row>
    <row r="2986" spans="2:8" hidden="1" x14ac:dyDescent="0.25">
      <c r="B2986" s="51" t="s">
        <v>6568</v>
      </c>
      <c r="C2986" s="52" t="s">
        <v>6569</v>
      </c>
      <c r="D2986" s="53" t="s">
        <v>78</v>
      </c>
      <c r="E2986" s="54">
        <v>8.02</v>
      </c>
      <c r="F2986" s="54">
        <v>7.76</v>
      </c>
      <c r="G2986" s="54">
        <v>15.78</v>
      </c>
      <c r="H2986" s="31">
        <f t="shared" si="46"/>
        <v>9</v>
      </c>
    </row>
    <row r="2987" spans="2:8" hidden="1" x14ac:dyDescent="0.25">
      <c r="B2987" s="51" t="s">
        <v>6570</v>
      </c>
      <c r="C2987" s="52" t="s">
        <v>6571</v>
      </c>
      <c r="D2987" s="53" t="s">
        <v>78</v>
      </c>
      <c r="E2987" s="54">
        <v>358.33</v>
      </c>
      <c r="F2987" s="54">
        <v>32.11</v>
      </c>
      <c r="G2987" s="54">
        <v>390.44</v>
      </c>
      <c r="H2987" s="31">
        <f t="shared" si="46"/>
        <v>9</v>
      </c>
    </row>
    <row r="2988" spans="2:8" hidden="1" x14ac:dyDescent="0.25">
      <c r="B2988" s="51" t="s">
        <v>6572</v>
      </c>
      <c r="C2988" s="52" t="s">
        <v>6573</v>
      </c>
      <c r="D2988" s="53" t="s">
        <v>78</v>
      </c>
      <c r="E2988" s="54">
        <v>7.13</v>
      </c>
      <c r="F2988" s="54">
        <v>1.86</v>
      </c>
      <c r="G2988" s="54">
        <v>8.99</v>
      </c>
      <c r="H2988" s="31">
        <f t="shared" si="46"/>
        <v>9</v>
      </c>
    </row>
    <row r="2989" spans="2:8" hidden="1" x14ac:dyDescent="0.25">
      <c r="B2989" s="51" t="s">
        <v>624</v>
      </c>
      <c r="C2989" s="52" t="s">
        <v>6574</v>
      </c>
      <c r="D2989" s="53" t="s">
        <v>78</v>
      </c>
      <c r="E2989" s="54">
        <v>58.55</v>
      </c>
      <c r="F2989" s="54">
        <v>1.86</v>
      </c>
      <c r="G2989" s="54">
        <v>60.41</v>
      </c>
      <c r="H2989" s="31">
        <f t="shared" si="46"/>
        <v>9</v>
      </c>
    </row>
    <row r="2990" spans="2:8" hidden="1" x14ac:dyDescent="0.25">
      <c r="B2990" s="51" t="s">
        <v>6575</v>
      </c>
      <c r="C2990" s="52" t="s">
        <v>6576</v>
      </c>
      <c r="D2990" s="53" t="s">
        <v>78</v>
      </c>
      <c r="E2990" s="54">
        <v>69.489999999999995</v>
      </c>
      <c r="F2990" s="54">
        <v>9.1300000000000008</v>
      </c>
      <c r="G2990" s="54">
        <v>78.62</v>
      </c>
      <c r="H2990" s="31">
        <f t="shared" si="46"/>
        <v>9</v>
      </c>
    </row>
    <row r="2991" spans="2:8" hidden="1" x14ac:dyDescent="0.25">
      <c r="B2991" s="51" t="s">
        <v>6577</v>
      </c>
      <c r="C2991" s="52" t="s">
        <v>6578</v>
      </c>
      <c r="D2991" s="53" t="s">
        <v>78</v>
      </c>
      <c r="E2991" s="54">
        <v>28.8</v>
      </c>
      <c r="F2991" s="54">
        <v>9.1300000000000008</v>
      </c>
      <c r="G2991" s="54">
        <v>37.93</v>
      </c>
      <c r="H2991" s="31">
        <f t="shared" si="46"/>
        <v>9</v>
      </c>
    </row>
    <row r="2992" spans="2:8" hidden="1" x14ac:dyDescent="0.25">
      <c r="B2992" s="51" t="s">
        <v>6579</v>
      </c>
      <c r="C2992" s="52" t="s">
        <v>6580</v>
      </c>
      <c r="D2992" s="53"/>
      <c r="E2992" s="54"/>
      <c r="F2992" s="54"/>
      <c r="G2992" s="54"/>
      <c r="H2992" s="31">
        <f t="shared" si="46"/>
        <v>2</v>
      </c>
    </row>
    <row r="2993" spans="2:8" hidden="1" x14ac:dyDescent="0.25">
      <c r="B2993" s="51" t="s">
        <v>6581</v>
      </c>
      <c r="C2993" s="52" t="s">
        <v>6582</v>
      </c>
      <c r="D2993" s="53"/>
      <c r="E2993" s="54"/>
      <c r="F2993" s="54"/>
      <c r="G2993" s="54"/>
      <c r="H2993" s="31">
        <f t="shared" si="46"/>
        <v>5</v>
      </c>
    </row>
    <row r="2994" spans="2:8" ht="30" hidden="1" x14ac:dyDescent="0.25">
      <c r="B2994" s="51" t="s">
        <v>6583</v>
      </c>
      <c r="C2994" s="52" t="s">
        <v>6584</v>
      </c>
      <c r="D2994" s="53" t="s">
        <v>78</v>
      </c>
      <c r="E2994" s="54">
        <v>821.17</v>
      </c>
      <c r="F2994" s="54">
        <v>561.79</v>
      </c>
      <c r="G2994" s="54">
        <v>1382.96</v>
      </c>
      <c r="H2994" s="31">
        <f t="shared" si="46"/>
        <v>9</v>
      </c>
    </row>
    <row r="2995" spans="2:8" ht="30" hidden="1" x14ac:dyDescent="0.25">
      <c r="B2995" s="51" t="s">
        <v>6585</v>
      </c>
      <c r="C2995" s="52" t="s">
        <v>6586</v>
      </c>
      <c r="D2995" s="53" t="s">
        <v>78</v>
      </c>
      <c r="E2995" s="54">
        <v>864.52</v>
      </c>
      <c r="F2995" s="54">
        <v>561.79</v>
      </c>
      <c r="G2995" s="54">
        <v>1426.31</v>
      </c>
      <c r="H2995" s="31">
        <f t="shared" si="46"/>
        <v>9</v>
      </c>
    </row>
    <row r="2996" spans="2:8" ht="30" hidden="1" x14ac:dyDescent="0.25">
      <c r="B2996" s="51" t="s">
        <v>6587</v>
      </c>
      <c r="C2996" s="52" t="s">
        <v>6588</v>
      </c>
      <c r="D2996" s="53" t="s">
        <v>78</v>
      </c>
      <c r="E2996" s="54">
        <v>2447.54</v>
      </c>
      <c r="F2996" s="54">
        <v>990.7</v>
      </c>
      <c r="G2996" s="54">
        <v>3438.24</v>
      </c>
      <c r="H2996" s="31">
        <f t="shared" si="46"/>
        <v>9</v>
      </c>
    </row>
    <row r="2997" spans="2:8" ht="30" hidden="1" x14ac:dyDescent="0.25">
      <c r="B2997" s="51" t="s">
        <v>6589</v>
      </c>
      <c r="C2997" s="52" t="s">
        <v>6590</v>
      </c>
      <c r="D2997" s="53" t="s">
        <v>78</v>
      </c>
      <c r="E2997" s="54">
        <v>2543.69</v>
      </c>
      <c r="F2997" s="54">
        <v>990.7</v>
      </c>
      <c r="G2997" s="54">
        <v>3534.39</v>
      </c>
      <c r="H2997" s="31">
        <f t="shared" si="46"/>
        <v>9</v>
      </c>
    </row>
    <row r="2998" spans="2:8" ht="30" hidden="1" x14ac:dyDescent="0.25">
      <c r="B2998" s="51" t="s">
        <v>6591</v>
      </c>
      <c r="C2998" s="52" t="s">
        <v>6592</v>
      </c>
      <c r="D2998" s="53" t="s">
        <v>78</v>
      </c>
      <c r="E2998" s="54">
        <v>2851.8</v>
      </c>
      <c r="F2998" s="54">
        <v>990.7</v>
      </c>
      <c r="G2998" s="54">
        <v>3842.5</v>
      </c>
      <c r="H2998" s="31">
        <f t="shared" si="46"/>
        <v>9</v>
      </c>
    </row>
    <row r="2999" spans="2:8" ht="30" hidden="1" x14ac:dyDescent="0.25">
      <c r="B2999" s="51" t="s">
        <v>6593</v>
      </c>
      <c r="C2999" s="52" t="s">
        <v>6594</v>
      </c>
      <c r="D2999" s="53" t="s">
        <v>78</v>
      </c>
      <c r="E2999" s="54">
        <v>3174.41</v>
      </c>
      <c r="F2999" s="54">
        <v>990.7</v>
      </c>
      <c r="G2999" s="54">
        <v>4165.1099999999997</v>
      </c>
      <c r="H2999" s="31">
        <f t="shared" si="46"/>
        <v>9</v>
      </c>
    </row>
    <row r="3000" spans="2:8" hidden="1" x14ac:dyDescent="0.25">
      <c r="B3000" s="51" t="s">
        <v>6595</v>
      </c>
      <c r="C3000" s="52" t="s">
        <v>6596</v>
      </c>
      <c r="D3000" s="53"/>
      <c r="E3000" s="54"/>
      <c r="F3000" s="54"/>
      <c r="G3000" s="54"/>
      <c r="H3000" s="31">
        <f t="shared" si="46"/>
        <v>5</v>
      </c>
    </row>
    <row r="3001" spans="2:8" hidden="1" x14ac:dyDescent="0.25">
      <c r="B3001" s="51" t="s">
        <v>6597</v>
      </c>
      <c r="C3001" s="52" t="s">
        <v>6598</v>
      </c>
      <c r="D3001" s="53" t="s">
        <v>78</v>
      </c>
      <c r="E3001" s="54">
        <v>2390.19</v>
      </c>
      <c r="F3001" s="54">
        <v>716.2</v>
      </c>
      <c r="G3001" s="54">
        <v>3106.39</v>
      </c>
      <c r="H3001" s="31">
        <f t="shared" si="46"/>
        <v>9</v>
      </c>
    </row>
    <row r="3002" spans="2:8" hidden="1" x14ac:dyDescent="0.25">
      <c r="B3002" s="51" t="s">
        <v>6599</v>
      </c>
      <c r="C3002" s="52" t="s">
        <v>6600</v>
      </c>
      <c r="D3002" s="53" t="s">
        <v>78</v>
      </c>
      <c r="E3002" s="54">
        <v>5671.36</v>
      </c>
      <c r="F3002" s="54">
        <v>1529.87</v>
      </c>
      <c r="G3002" s="54">
        <v>7201.23</v>
      </c>
      <c r="H3002" s="31">
        <f t="shared" si="46"/>
        <v>9</v>
      </c>
    </row>
    <row r="3003" spans="2:8" hidden="1" x14ac:dyDescent="0.25">
      <c r="B3003" s="51" t="s">
        <v>6601</v>
      </c>
      <c r="C3003" s="52" t="s">
        <v>6602</v>
      </c>
      <c r="D3003" s="53" t="s">
        <v>78</v>
      </c>
      <c r="E3003" s="54">
        <v>9430.42</v>
      </c>
      <c r="F3003" s="54">
        <v>2016.62</v>
      </c>
      <c r="G3003" s="54">
        <v>11447.04</v>
      </c>
      <c r="H3003" s="31">
        <f t="shared" si="46"/>
        <v>9</v>
      </c>
    </row>
    <row r="3004" spans="2:8" hidden="1" x14ac:dyDescent="0.25">
      <c r="B3004" s="51" t="s">
        <v>6603</v>
      </c>
      <c r="C3004" s="52" t="s">
        <v>6604</v>
      </c>
      <c r="D3004" s="53" t="s">
        <v>78</v>
      </c>
      <c r="E3004" s="54">
        <v>13170.56</v>
      </c>
      <c r="F3004" s="54">
        <v>2444.96</v>
      </c>
      <c r="G3004" s="54">
        <v>15615.52</v>
      </c>
      <c r="H3004" s="31">
        <f t="shared" si="46"/>
        <v>9</v>
      </c>
    </row>
    <row r="3005" spans="2:8" hidden="1" x14ac:dyDescent="0.25">
      <c r="B3005" s="51" t="s">
        <v>6605</v>
      </c>
      <c r="C3005" s="52" t="s">
        <v>6606</v>
      </c>
      <c r="D3005" s="53" t="s">
        <v>78</v>
      </c>
      <c r="E3005" s="54">
        <v>576.69000000000005</v>
      </c>
      <c r="F3005" s="54">
        <v>486.62</v>
      </c>
      <c r="G3005" s="54">
        <v>1063.31</v>
      </c>
      <c r="H3005" s="31">
        <f t="shared" si="46"/>
        <v>9</v>
      </c>
    </row>
    <row r="3006" spans="2:8" hidden="1" x14ac:dyDescent="0.25">
      <c r="B3006" s="51" t="s">
        <v>6607</v>
      </c>
      <c r="C3006" s="52" t="s">
        <v>6608</v>
      </c>
      <c r="D3006" s="53"/>
      <c r="E3006" s="54"/>
      <c r="F3006" s="54"/>
      <c r="G3006" s="54"/>
      <c r="H3006" s="31">
        <f t="shared" si="46"/>
        <v>5</v>
      </c>
    </row>
    <row r="3007" spans="2:8" hidden="1" x14ac:dyDescent="0.25">
      <c r="B3007" s="51" t="s">
        <v>6609</v>
      </c>
      <c r="C3007" s="52" t="s">
        <v>6610</v>
      </c>
      <c r="D3007" s="53" t="s">
        <v>78</v>
      </c>
      <c r="E3007" s="54">
        <v>1819.67</v>
      </c>
      <c r="F3007" s="54">
        <v>34.24</v>
      </c>
      <c r="G3007" s="54">
        <v>1853.91</v>
      </c>
      <c r="H3007" s="31">
        <f t="shared" si="46"/>
        <v>9</v>
      </c>
    </row>
    <row r="3008" spans="2:8" hidden="1" x14ac:dyDescent="0.25">
      <c r="B3008" s="51" t="s">
        <v>6611</v>
      </c>
      <c r="C3008" s="52" t="s">
        <v>6612</v>
      </c>
      <c r="D3008" s="53" t="s">
        <v>78</v>
      </c>
      <c r="E3008" s="54">
        <v>3153.16</v>
      </c>
      <c r="F3008" s="54">
        <v>34.24</v>
      </c>
      <c r="G3008" s="54">
        <v>3187.4</v>
      </c>
      <c r="H3008" s="31">
        <f t="shared" si="46"/>
        <v>9</v>
      </c>
    </row>
    <row r="3009" spans="2:8" hidden="1" x14ac:dyDescent="0.25">
      <c r="B3009" s="51" t="s">
        <v>6613</v>
      </c>
      <c r="C3009" s="52" t="s">
        <v>6614</v>
      </c>
      <c r="D3009" s="53" t="s">
        <v>78</v>
      </c>
      <c r="E3009" s="54">
        <v>608.22</v>
      </c>
      <c r="F3009" s="54">
        <v>54.78</v>
      </c>
      <c r="G3009" s="54">
        <v>663</v>
      </c>
      <c r="H3009" s="31">
        <f t="shared" si="46"/>
        <v>9</v>
      </c>
    </row>
    <row r="3010" spans="2:8" hidden="1" x14ac:dyDescent="0.25">
      <c r="B3010" s="51" t="s">
        <v>6615</v>
      </c>
      <c r="C3010" s="52" t="s">
        <v>6616</v>
      </c>
      <c r="D3010" s="53" t="s">
        <v>78</v>
      </c>
      <c r="E3010" s="54">
        <v>1014.11</v>
      </c>
      <c r="F3010" s="54">
        <v>54.78</v>
      </c>
      <c r="G3010" s="54">
        <v>1068.8900000000001</v>
      </c>
      <c r="H3010" s="31">
        <f t="shared" si="46"/>
        <v>9</v>
      </c>
    </row>
    <row r="3011" spans="2:8" hidden="1" x14ac:dyDescent="0.25">
      <c r="B3011" s="51" t="s">
        <v>6617</v>
      </c>
      <c r="C3011" s="52" t="s">
        <v>6618</v>
      </c>
      <c r="D3011" s="53" t="s">
        <v>78</v>
      </c>
      <c r="E3011" s="54">
        <v>2256.1999999999998</v>
      </c>
      <c r="F3011" s="54">
        <v>34.24</v>
      </c>
      <c r="G3011" s="54">
        <v>2290.44</v>
      </c>
      <c r="H3011" s="31">
        <f t="shared" si="46"/>
        <v>9</v>
      </c>
    </row>
    <row r="3012" spans="2:8" hidden="1" x14ac:dyDescent="0.25">
      <c r="B3012" s="51" t="s">
        <v>6619</v>
      </c>
      <c r="C3012" s="52" t="s">
        <v>6620</v>
      </c>
      <c r="D3012" s="53"/>
      <c r="E3012" s="54"/>
      <c r="F3012" s="54"/>
      <c r="G3012" s="54"/>
      <c r="H3012" s="31">
        <f t="shared" si="46"/>
        <v>5</v>
      </c>
    </row>
    <row r="3013" spans="2:8" hidden="1" x14ac:dyDescent="0.25">
      <c r="B3013" s="51" t="s">
        <v>6621</v>
      </c>
      <c r="C3013" s="52" t="s">
        <v>6622</v>
      </c>
      <c r="D3013" s="53" t="s">
        <v>78</v>
      </c>
      <c r="E3013" s="54">
        <v>1062.5</v>
      </c>
      <c r="F3013" s="54"/>
      <c r="G3013" s="54">
        <v>1062.5</v>
      </c>
      <c r="H3013" s="31">
        <f t="shared" si="46"/>
        <v>9</v>
      </c>
    </row>
    <row r="3014" spans="2:8" hidden="1" x14ac:dyDescent="0.25">
      <c r="B3014" s="51" t="s">
        <v>6623</v>
      </c>
      <c r="C3014" s="52" t="s">
        <v>6624</v>
      </c>
      <c r="D3014" s="53"/>
      <c r="E3014" s="54"/>
      <c r="F3014" s="54"/>
      <c r="G3014" s="54"/>
      <c r="H3014" s="31">
        <f t="shared" si="46"/>
        <v>2</v>
      </c>
    </row>
    <row r="3015" spans="2:8" ht="30" hidden="1" x14ac:dyDescent="0.25">
      <c r="B3015" s="51" t="s">
        <v>6625</v>
      </c>
      <c r="C3015" s="52" t="s">
        <v>6626</v>
      </c>
      <c r="D3015" s="53"/>
      <c r="E3015" s="54"/>
      <c r="F3015" s="54"/>
      <c r="G3015" s="54"/>
      <c r="H3015" s="31">
        <f t="shared" si="46"/>
        <v>5</v>
      </c>
    </row>
    <row r="3016" spans="2:8" ht="30" hidden="1" x14ac:dyDescent="0.25">
      <c r="B3016" s="51" t="s">
        <v>6627</v>
      </c>
      <c r="C3016" s="52" t="s">
        <v>6628</v>
      </c>
      <c r="D3016" s="53" t="s">
        <v>38</v>
      </c>
      <c r="E3016" s="54">
        <v>5.97</v>
      </c>
      <c r="F3016" s="54">
        <v>22.83</v>
      </c>
      <c r="G3016" s="54">
        <v>28.8</v>
      </c>
      <c r="H3016" s="31">
        <f t="shared" si="46"/>
        <v>9</v>
      </c>
    </row>
    <row r="3017" spans="2:8" ht="30" hidden="1" x14ac:dyDescent="0.25">
      <c r="B3017" s="51" t="s">
        <v>579</v>
      </c>
      <c r="C3017" s="52" t="s">
        <v>6629</v>
      </c>
      <c r="D3017" s="53" t="s">
        <v>38</v>
      </c>
      <c r="E3017" s="54">
        <v>6.07</v>
      </c>
      <c r="F3017" s="54">
        <v>22.83</v>
      </c>
      <c r="G3017" s="54">
        <v>28.9</v>
      </c>
      <c r="H3017" s="31">
        <f t="shared" si="46"/>
        <v>9</v>
      </c>
    </row>
    <row r="3018" spans="2:8" ht="30" hidden="1" x14ac:dyDescent="0.25">
      <c r="B3018" s="51" t="s">
        <v>580</v>
      </c>
      <c r="C3018" s="52" t="s">
        <v>6630</v>
      </c>
      <c r="D3018" s="53" t="s">
        <v>38</v>
      </c>
      <c r="E3018" s="54">
        <v>13.79</v>
      </c>
      <c r="F3018" s="54">
        <v>22.83</v>
      </c>
      <c r="G3018" s="54">
        <v>36.619999999999997</v>
      </c>
      <c r="H3018" s="31">
        <f t="shared" ref="H3018:H3081" si="47">LEN(B3018)</f>
        <v>9</v>
      </c>
    </row>
    <row r="3019" spans="2:8" ht="30" hidden="1" x14ac:dyDescent="0.25">
      <c r="B3019" s="51" t="s">
        <v>583</v>
      </c>
      <c r="C3019" s="52" t="s">
        <v>6631</v>
      </c>
      <c r="D3019" s="53" t="s">
        <v>38</v>
      </c>
      <c r="E3019" s="54">
        <v>22.99</v>
      </c>
      <c r="F3019" s="54">
        <v>22.83</v>
      </c>
      <c r="G3019" s="54">
        <v>45.82</v>
      </c>
      <c r="H3019" s="31">
        <f t="shared" si="47"/>
        <v>9</v>
      </c>
    </row>
    <row r="3020" spans="2:8" ht="30" hidden="1" x14ac:dyDescent="0.25">
      <c r="B3020" s="51" t="s">
        <v>584</v>
      </c>
      <c r="C3020" s="52" t="s">
        <v>6632</v>
      </c>
      <c r="D3020" s="53" t="s">
        <v>38</v>
      </c>
      <c r="E3020" s="54">
        <v>20.420000000000002</v>
      </c>
      <c r="F3020" s="54">
        <v>27.39</v>
      </c>
      <c r="G3020" s="54">
        <v>47.81</v>
      </c>
      <c r="H3020" s="31">
        <f t="shared" si="47"/>
        <v>9</v>
      </c>
    </row>
    <row r="3021" spans="2:8" ht="30" hidden="1" x14ac:dyDescent="0.25">
      <c r="B3021" s="51" t="s">
        <v>6633</v>
      </c>
      <c r="C3021" s="52" t="s">
        <v>6634</v>
      </c>
      <c r="D3021" s="53" t="s">
        <v>38</v>
      </c>
      <c r="E3021" s="54">
        <v>39.770000000000003</v>
      </c>
      <c r="F3021" s="54">
        <v>31.96</v>
      </c>
      <c r="G3021" s="54">
        <v>71.73</v>
      </c>
      <c r="H3021" s="31">
        <f t="shared" si="47"/>
        <v>9</v>
      </c>
    </row>
    <row r="3022" spans="2:8" ht="30" hidden="1" x14ac:dyDescent="0.25">
      <c r="B3022" s="51" t="s">
        <v>6635</v>
      </c>
      <c r="C3022" s="52" t="s">
        <v>6636</v>
      </c>
      <c r="D3022" s="53" t="s">
        <v>38</v>
      </c>
      <c r="E3022" s="54">
        <v>58.54</v>
      </c>
      <c r="F3022" s="54">
        <v>41.08</v>
      </c>
      <c r="G3022" s="54">
        <v>99.62</v>
      </c>
      <c r="H3022" s="31">
        <f t="shared" si="47"/>
        <v>9</v>
      </c>
    </row>
    <row r="3023" spans="2:8" ht="30" hidden="1" x14ac:dyDescent="0.25">
      <c r="B3023" s="51" t="s">
        <v>6637</v>
      </c>
      <c r="C3023" s="52" t="s">
        <v>6638</v>
      </c>
      <c r="D3023" s="53" t="s">
        <v>38</v>
      </c>
      <c r="E3023" s="54">
        <v>71</v>
      </c>
      <c r="F3023" s="54">
        <v>45.65</v>
      </c>
      <c r="G3023" s="54">
        <v>116.65</v>
      </c>
      <c r="H3023" s="31">
        <f t="shared" si="47"/>
        <v>9</v>
      </c>
    </row>
    <row r="3024" spans="2:8" ht="30" hidden="1" x14ac:dyDescent="0.25">
      <c r="B3024" s="51" t="s">
        <v>6639</v>
      </c>
      <c r="C3024" s="52" t="s">
        <v>6640</v>
      </c>
      <c r="D3024" s="53" t="s">
        <v>38</v>
      </c>
      <c r="E3024" s="54">
        <v>145</v>
      </c>
      <c r="F3024" s="54">
        <v>50.22</v>
      </c>
      <c r="G3024" s="54">
        <v>195.22</v>
      </c>
      <c r="H3024" s="31">
        <f t="shared" si="47"/>
        <v>9</v>
      </c>
    </row>
    <row r="3025" spans="2:8" hidden="1" x14ac:dyDescent="0.25">
      <c r="B3025" s="51" t="s">
        <v>6641</v>
      </c>
      <c r="C3025" s="52" t="s">
        <v>6642</v>
      </c>
      <c r="D3025" s="53"/>
      <c r="E3025" s="54"/>
      <c r="F3025" s="54"/>
      <c r="G3025" s="54"/>
      <c r="H3025" s="31">
        <f t="shared" si="47"/>
        <v>5</v>
      </c>
    </row>
    <row r="3026" spans="2:8" ht="30" hidden="1" x14ac:dyDescent="0.25">
      <c r="B3026" s="51" t="s">
        <v>588</v>
      </c>
      <c r="C3026" s="52" t="s">
        <v>6643</v>
      </c>
      <c r="D3026" s="53" t="s">
        <v>38</v>
      </c>
      <c r="E3026" s="54">
        <v>11.93</v>
      </c>
      <c r="F3026" s="54">
        <v>22.83</v>
      </c>
      <c r="G3026" s="54">
        <v>34.76</v>
      </c>
      <c r="H3026" s="31">
        <f t="shared" si="47"/>
        <v>9</v>
      </c>
    </row>
    <row r="3027" spans="2:8" ht="30" hidden="1" x14ac:dyDescent="0.25">
      <c r="B3027" s="51" t="s">
        <v>592</v>
      </c>
      <c r="C3027" s="52" t="s">
        <v>6644</v>
      </c>
      <c r="D3027" s="53" t="s">
        <v>38</v>
      </c>
      <c r="E3027" s="54">
        <v>15.96</v>
      </c>
      <c r="F3027" s="54">
        <v>27.39</v>
      </c>
      <c r="G3027" s="54">
        <v>43.35</v>
      </c>
      <c r="H3027" s="31">
        <f t="shared" si="47"/>
        <v>9</v>
      </c>
    </row>
    <row r="3028" spans="2:8" ht="30" hidden="1" x14ac:dyDescent="0.25">
      <c r="B3028" s="51" t="s">
        <v>591</v>
      </c>
      <c r="C3028" s="52" t="s">
        <v>6645</v>
      </c>
      <c r="D3028" s="53" t="s">
        <v>38</v>
      </c>
      <c r="E3028" s="54">
        <v>27.08</v>
      </c>
      <c r="F3028" s="54">
        <v>41.08</v>
      </c>
      <c r="G3028" s="54">
        <v>68.16</v>
      </c>
      <c r="H3028" s="31">
        <f t="shared" si="47"/>
        <v>9</v>
      </c>
    </row>
    <row r="3029" spans="2:8" ht="30" hidden="1" x14ac:dyDescent="0.25">
      <c r="B3029" s="51" t="s">
        <v>6646</v>
      </c>
      <c r="C3029" s="52" t="s">
        <v>6647</v>
      </c>
      <c r="D3029" s="53" t="s">
        <v>38</v>
      </c>
      <c r="E3029" s="54">
        <v>23.96</v>
      </c>
      <c r="F3029" s="54">
        <v>50.22</v>
      </c>
      <c r="G3029" s="54">
        <v>74.180000000000007</v>
      </c>
      <c r="H3029" s="31">
        <f t="shared" si="47"/>
        <v>9</v>
      </c>
    </row>
    <row r="3030" spans="2:8" ht="30" hidden="1" x14ac:dyDescent="0.25">
      <c r="B3030" s="51" t="s">
        <v>6648</v>
      </c>
      <c r="C3030" s="52" t="s">
        <v>6649</v>
      </c>
      <c r="D3030" s="53"/>
      <c r="E3030" s="54"/>
      <c r="F3030" s="54"/>
      <c r="G3030" s="54"/>
      <c r="H3030" s="31">
        <f t="shared" si="47"/>
        <v>5</v>
      </c>
    </row>
    <row r="3031" spans="2:8" ht="30" hidden="1" x14ac:dyDescent="0.25">
      <c r="B3031" s="51" t="s">
        <v>6650</v>
      </c>
      <c r="C3031" s="52" t="s">
        <v>6651</v>
      </c>
      <c r="D3031" s="53" t="s">
        <v>38</v>
      </c>
      <c r="E3031" s="54">
        <v>21.57</v>
      </c>
      <c r="F3031" s="54">
        <v>27.39</v>
      </c>
      <c r="G3031" s="54">
        <v>48.96</v>
      </c>
      <c r="H3031" s="31">
        <f t="shared" si="47"/>
        <v>9</v>
      </c>
    </row>
    <row r="3032" spans="2:8" ht="30" hidden="1" x14ac:dyDescent="0.25">
      <c r="B3032" s="51" t="s">
        <v>6652</v>
      </c>
      <c r="C3032" s="52" t="s">
        <v>6653</v>
      </c>
      <c r="D3032" s="53" t="s">
        <v>38</v>
      </c>
      <c r="E3032" s="54">
        <v>39.15</v>
      </c>
      <c r="F3032" s="54">
        <v>41.08</v>
      </c>
      <c r="G3032" s="54">
        <v>80.23</v>
      </c>
      <c r="H3032" s="31">
        <f t="shared" si="47"/>
        <v>9</v>
      </c>
    </row>
    <row r="3033" spans="2:8" ht="30" hidden="1" x14ac:dyDescent="0.25">
      <c r="B3033" s="51" t="s">
        <v>6654</v>
      </c>
      <c r="C3033" s="52" t="s">
        <v>6655</v>
      </c>
      <c r="D3033" s="53" t="s">
        <v>38</v>
      </c>
      <c r="E3033" s="54">
        <v>54</v>
      </c>
      <c r="F3033" s="54">
        <v>50.22</v>
      </c>
      <c r="G3033" s="54">
        <v>104.22</v>
      </c>
      <c r="H3033" s="31">
        <f t="shared" si="47"/>
        <v>9</v>
      </c>
    </row>
    <row r="3034" spans="2:8" ht="30" hidden="1" x14ac:dyDescent="0.25">
      <c r="B3034" s="51" t="s">
        <v>6656</v>
      </c>
      <c r="C3034" s="52" t="s">
        <v>6657</v>
      </c>
      <c r="D3034" s="53" t="s">
        <v>38</v>
      </c>
      <c r="E3034" s="54">
        <v>105.32</v>
      </c>
      <c r="F3034" s="54">
        <v>50.22</v>
      </c>
      <c r="G3034" s="54">
        <v>155.54</v>
      </c>
      <c r="H3034" s="31">
        <f t="shared" si="47"/>
        <v>9</v>
      </c>
    </row>
    <row r="3035" spans="2:8" ht="30" hidden="1" x14ac:dyDescent="0.25">
      <c r="B3035" s="51" t="s">
        <v>6658</v>
      </c>
      <c r="C3035" s="52" t="s">
        <v>6659</v>
      </c>
      <c r="D3035" s="53" t="s">
        <v>38</v>
      </c>
      <c r="E3035" s="54">
        <v>18.7</v>
      </c>
      <c r="F3035" s="54">
        <v>22.83</v>
      </c>
      <c r="G3035" s="54">
        <v>41.53</v>
      </c>
      <c r="H3035" s="31">
        <f t="shared" si="47"/>
        <v>9</v>
      </c>
    </row>
    <row r="3036" spans="2:8" ht="30" hidden="1" x14ac:dyDescent="0.25">
      <c r="B3036" s="51" t="s">
        <v>6660</v>
      </c>
      <c r="C3036" s="52" t="s">
        <v>6661</v>
      </c>
      <c r="D3036" s="53"/>
      <c r="E3036" s="54"/>
      <c r="F3036" s="54"/>
      <c r="G3036" s="54"/>
      <c r="H3036" s="31">
        <f t="shared" si="47"/>
        <v>5</v>
      </c>
    </row>
    <row r="3037" spans="2:8" ht="30" hidden="1" x14ac:dyDescent="0.25">
      <c r="B3037" s="51" t="s">
        <v>6662</v>
      </c>
      <c r="C3037" s="52" t="s">
        <v>6663</v>
      </c>
      <c r="D3037" s="53" t="s">
        <v>38</v>
      </c>
      <c r="E3037" s="54">
        <v>27.95</v>
      </c>
      <c r="F3037" s="54">
        <v>16.059999999999999</v>
      </c>
      <c r="G3037" s="54">
        <v>44.01</v>
      </c>
      <c r="H3037" s="31">
        <f t="shared" si="47"/>
        <v>9</v>
      </c>
    </row>
    <row r="3038" spans="2:8" ht="30" hidden="1" x14ac:dyDescent="0.25">
      <c r="B3038" s="51" t="s">
        <v>6664</v>
      </c>
      <c r="C3038" s="52" t="s">
        <v>6665</v>
      </c>
      <c r="D3038" s="53" t="s">
        <v>38</v>
      </c>
      <c r="E3038" s="54">
        <v>51.45</v>
      </c>
      <c r="F3038" s="54">
        <v>16.059999999999999</v>
      </c>
      <c r="G3038" s="54">
        <v>67.510000000000005</v>
      </c>
      <c r="H3038" s="31">
        <f t="shared" si="47"/>
        <v>9</v>
      </c>
    </row>
    <row r="3039" spans="2:8" ht="30" hidden="1" x14ac:dyDescent="0.25">
      <c r="B3039" s="51" t="s">
        <v>6666</v>
      </c>
      <c r="C3039" s="52" t="s">
        <v>6667</v>
      </c>
      <c r="D3039" s="53" t="s">
        <v>38</v>
      </c>
      <c r="E3039" s="54">
        <v>96.26</v>
      </c>
      <c r="F3039" s="54">
        <v>16.059999999999999</v>
      </c>
      <c r="G3039" s="54">
        <v>112.32</v>
      </c>
      <c r="H3039" s="31">
        <f t="shared" si="47"/>
        <v>9</v>
      </c>
    </row>
    <row r="3040" spans="2:8" ht="30" hidden="1" x14ac:dyDescent="0.25">
      <c r="B3040" s="51" t="s">
        <v>6668</v>
      </c>
      <c r="C3040" s="52" t="s">
        <v>6669</v>
      </c>
      <c r="D3040" s="53" t="s">
        <v>38</v>
      </c>
      <c r="E3040" s="54">
        <v>76.739999999999995</v>
      </c>
      <c r="F3040" s="54">
        <v>16.059999999999999</v>
      </c>
      <c r="G3040" s="54">
        <v>92.8</v>
      </c>
      <c r="H3040" s="31">
        <f t="shared" si="47"/>
        <v>9</v>
      </c>
    </row>
    <row r="3041" spans="2:8" ht="30" hidden="1" x14ac:dyDescent="0.25">
      <c r="B3041" s="51" t="s">
        <v>6670</v>
      </c>
      <c r="C3041" s="52" t="s">
        <v>6671</v>
      </c>
      <c r="D3041" s="53" t="s">
        <v>38</v>
      </c>
      <c r="E3041" s="54">
        <v>145.88999999999999</v>
      </c>
      <c r="F3041" s="54">
        <v>16.059999999999999</v>
      </c>
      <c r="G3041" s="54">
        <v>161.94999999999999</v>
      </c>
      <c r="H3041" s="31">
        <f t="shared" si="47"/>
        <v>9</v>
      </c>
    </row>
    <row r="3042" spans="2:8" ht="30" hidden="1" x14ac:dyDescent="0.25">
      <c r="B3042" s="51" t="s">
        <v>6672</v>
      </c>
      <c r="C3042" s="52" t="s">
        <v>6673</v>
      </c>
      <c r="D3042" s="53" t="s">
        <v>38</v>
      </c>
      <c r="E3042" s="54">
        <v>208.25</v>
      </c>
      <c r="F3042" s="54">
        <v>32.11</v>
      </c>
      <c r="G3042" s="54">
        <v>240.36</v>
      </c>
      <c r="H3042" s="31">
        <f t="shared" si="47"/>
        <v>9</v>
      </c>
    </row>
    <row r="3043" spans="2:8" ht="30" hidden="1" x14ac:dyDescent="0.25">
      <c r="B3043" s="51" t="s">
        <v>6674</v>
      </c>
      <c r="C3043" s="52" t="s">
        <v>6675</v>
      </c>
      <c r="D3043" s="53" t="s">
        <v>38</v>
      </c>
      <c r="E3043" s="54">
        <v>369.22</v>
      </c>
      <c r="F3043" s="54">
        <v>32.11</v>
      </c>
      <c r="G3043" s="54">
        <v>401.33</v>
      </c>
      <c r="H3043" s="31">
        <f t="shared" si="47"/>
        <v>9</v>
      </c>
    </row>
    <row r="3044" spans="2:8" ht="30" hidden="1" x14ac:dyDescent="0.25">
      <c r="B3044" s="51" t="s">
        <v>6676</v>
      </c>
      <c r="C3044" s="52" t="s">
        <v>6677</v>
      </c>
      <c r="D3044" s="53" t="s">
        <v>38</v>
      </c>
      <c r="E3044" s="54">
        <v>494.11</v>
      </c>
      <c r="F3044" s="54">
        <v>32.11</v>
      </c>
      <c r="G3044" s="54">
        <v>526.22</v>
      </c>
      <c r="H3044" s="31">
        <f t="shared" si="47"/>
        <v>9</v>
      </c>
    </row>
    <row r="3045" spans="2:8" hidden="1" x14ac:dyDescent="0.25">
      <c r="B3045" s="51" t="s">
        <v>6678</v>
      </c>
      <c r="C3045" s="52" t="s">
        <v>6679</v>
      </c>
      <c r="D3045" s="53"/>
      <c r="E3045" s="54"/>
      <c r="F3045" s="54"/>
      <c r="G3045" s="54"/>
      <c r="H3045" s="31">
        <f t="shared" si="47"/>
        <v>5</v>
      </c>
    </row>
    <row r="3046" spans="2:8" ht="30" hidden="1" x14ac:dyDescent="0.25">
      <c r="B3046" s="51" t="s">
        <v>6680</v>
      </c>
      <c r="C3046" s="52" t="s">
        <v>6681</v>
      </c>
      <c r="D3046" s="53" t="s">
        <v>38</v>
      </c>
      <c r="E3046" s="54">
        <v>30.66</v>
      </c>
      <c r="F3046" s="54">
        <v>16.059999999999999</v>
      </c>
      <c r="G3046" s="54">
        <v>46.72</v>
      </c>
      <c r="H3046" s="31">
        <f t="shared" si="47"/>
        <v>9</v>
      </c>
    </row>
    <row r="3047" spans="2:8" ht="30" hidden="1" x14ac:dyDescent="0.25">
      <c r="B3047" s="51" t="s">
        <v>6682</v>
      </c>
      <c r="C3047" s="52" t="s">
        <v>6683</v>
      </c>
      <c r="D3047" s="53" t="s">
        <v>38</v>
      </c>
      <c r="E3047" s="54">
        <v>51.25</v>
      </c>
      <c r="F3047" s="54">
        <v>16.059999999999999</v>
      </c>
      <c r="G3047" s="54">
        <v>67.31</v>
      </c>
      <c r="H3047" s="31">
        <f t="shared" si="47"/>
        <v>9</v>
      </c>
    </row>
    <row r="3048" spans="2:8" ht="30" hidden="1" x14ac:dyDescent="0.25">
      <c r="B3048" s="51" t="s">
        <v>6684</v>
      </c>
      <c r="C3048" s="52" t="s">
        <v>6685</v>
      </c>
      <c r="D3048" s="53" t="s">
        <v>38</v>
      </c>
      <c r="E3048" s="54">
        <v>95.25</v>
      </c>
      <c r="F3048" s="54">
        <v>32.11</v>
      </c>
      <c r="G3048" s="54">
        <v>127.36</v>
      </c>
      <c r="H3048" s="31">
        <f t="shared" si="47"/>
        <v>9</v>
      </c>
    </row>
    <row r="3049" spans="2:8" ht="30" hidden="1" x14ac:dyDescent="0.25">
      <c r="B3049" s="51" t="s">
        <v>6686</v>
      </c>
      <c r="C3049" s="52" t="s">
        <v>6687</v>
      </c>
      <c r="D3049" s="53" t="s">
        <v>38</v>
      </c>
      <c r="E3049" s="54">
        <v>143.22999999999999</v>
      </c>
      <c r="F3049" s="54">
        <v>32.11</v>
      </c>
      <c r="G3049" s="54">
        <v>175.34</v>
      </c>
      <c r="H3049" s="31">
        <f t="shared" si="47"/>
        <v>9</v>
      </c>
    </row>
    <row r="3050" spans="2:8" ht="30" hidden="1" x14ac:dyDescent="0.25">
      <c r="B3050" s="51" t="s">
        <v>6688</v>
      </c>
      <c r="C3050" s="52" t="s">
        <v>6689</v>
      </c>
      <c r="D3050" s="53" t="s">
        <v>38</v>
      </c>
      <c r="E3050" s="54">
        <v>239.91</v>
      </c>
      <c r="F3050" s="54">
        <v>32.11</v>
      </c>
      <c r="G3050" s="54">
        <v>272.02</v>
      </c>
      <c r="H3050" s="31">
        <f t="shared" si="47"/>
        <v>9</v>
      </c>
    </row>
    <row r="3051" spans="2:8" ht="30" hidden="1" x14ac:dyDescent="0.25">
      <c r="B3051" s="51" t="s">
        <v>6690</v>
      </c>
      <c r="C3051" s="52" t="s">
        <v>6691</v>
      </c>
      <c r="D3051" s="53" t="s">
        <v>38</v>
      </c>
      <c r="E3051" s="54">
        <v>428.07</v>
      </c>
      <c r="F3051" s="54">
        <v>32.11</v>
      </c>
      <c r="G3051" s="54">
        <v>460.18</v>
      </c>
      <c r="H3051" s="31">
        <f t="shared" si="47"/>
        <v>9</v>
      </c>
    </row>
    <row r="3052" spans="2:8" hidden="1" x14ac:dyDescent="0.25">
      <c r="B3052" s="51" t="s">
        <v>6692</v>
      </c>
      <c r="C3052" s="52" t="s">
        <v>6693</v>
      </c>
      <c r="D3052" s="53"/>
      <c r="E3052" s="54"/>
      <c r="F3052" s="54"/>
      <c r="G3052" s="54"/>
      <c r="H3052" s="31">
        <f t="shared" si="47"/>
        <v>5</v>
      </c>
    </row>
    <row r="3053" spans="2:8" hidden="1" x14ac:dyDescent="0.25">
      <c r="B3053" s="51" t="s">
        <v>6694</v>
      </c>
      <c r="C3053" s="52" t="s">
        <v>6695</v>
      </c>
      <c r="D3053" s="53" t="s">
        <v>38</v>
      </c>
      <c r="E3053" s="54">
        <v>38.29</v>
      </c>
      <c r="F3053" s="54">
        <v>45.65</v>
      </c>
      <c r="G3053" s="54">
        <v>83.94</v>
      </c>
      <c r="H3053" s="31">
        <f t="shared" si="47"/>
        <v>9</v>
      </c>
    </row>
    <row r="3054" spans="2:8" hidden="1" x14ac:dyDescent="0.25">
      <c r="B3054" s="51" t="s">
        <v>6696</v>
      </c>
      <c r="C3054" s="52" t="s">
        <v>6697</v>
      </c>
      <c r="D3054" s="53" t="s">
        <v>38</v>
      </c>
      <c r="E3054" s="54">
        <v>39.69</v>
      </c>
      <c r="F3054" s="54">
        <v>50.22</v>
      </c>
      <c r="G3054" s="54">
        <v>89.91</v>
      </c>
      <c r="H3054" s="31">
        <f t="shared" si="47"/>
        <v>9</v>
      </c>
    </row>
    <row r="3055" spans="2:8" hidden="1" x14ac:dyDescent="0.25">
      <c r="B3055" s="51" t="s">
        <v>6698</v>
      </c>
      <c r="C3055" s="52" t="s">
        <v>6699</v>
      </c>
      <c r="D3055" s="53" t="s">
        <v>38</v>
      </c>
      <c r="E3055" s="54">
        <v>56.24</v>
      </c>
      <c r="F3055" s="54">
        <v>59.34</v>
      </c>
      <c r="G3055" s="54">
        <v>115.58</v>
      </c>
      <c r="H3055" s="31">
        <f t="shared" si="47"/>
        <v>9</v>
      </c>
    </row>
    <row r="3056" spans="2:8" hidden="1" x14ac:dyDescent="0.25">
      <c r="B3056" s="51" t="s">
        <v>6700</v>
      </c>
      <c r="C3056" s="52" t="s">
        <v>6701</v>
      </c>
      <c r="D3056" s="53" t="s">
        <v>38</v>
      </c>
      <c r="E3056" s="54">
        <v>71.62</v>
      </c>
      <c r="F3056" s="54">
        <v>63.91</v>
      </c>
      <c r="G3056" s="54">
        <v>135.53</v>
      </c>
      <c r="H3056" s="31">
        <f t="shared" si="47"/>
        <v>9</v>
      </c>
    </row>
    <row r="3057" spans="2:8" hidden="1" x14ac:dyDescent="0.25">
      <c r="B3057" s="51" t="s">
        <v>6702</v>
      </c>
      <c r="C3057" s="52" t="s">
        <v>6703</v>
      </c>
      <c r="D3057" s="53" t="s">
        <v>38</v>
      </c>
      <c r="E3057" s="54">
        <v>85.04</v>
      </c>
      <c r="F3057" s="54">
        <v>73.040000000000006</v>
      </c>
      <c r="G3057" s="54">
        <v>158.08000000000001</v>
      </c>
      <c r="H3057" s="31">
        <f t="shared" si="47"/>
        <v>9</v>
      </c>
    </row>
    <row r="3058" spans="2:8" hidden="1" x14ac:dyDescent="0.25">
      <c r="B3058" s="51" t="s">
        <v>6704</v>
      </c>
      <c r="C3058" s="52" t="s">
        <v>6705</v>
      </c>
      <c r="D3058" s="53" t="s">
        <v>38</v>
      </c>
      <c r="E3058" s="54">
        <v>107.62</v>
      </c>
      <c r="F3058" s="54">
        <v>82.17</v>
      </c>
      <c r="G3058" s="54">
        <v>189.79</v>
      </c>
      <c r="H3058" s="31">
        <f t="shared" si="47"/>
        <v>9</v>
      </c>
    </row>
    <row r="3059" spans="2:8" hidden="1" x14ac:dyDescent="0.25">
      <c r="B3059" s="51" t="s">
        <v>6706</v>
      </c>
      <c r="C3059" s="52" t="s">
        <v>6707</v>
      </c>
      <c r="D3059" s="53" t="s">
        <v>38</v>
      </c>
      <c r="E3059" s="54">
        <v>140.53</v>
      </c>
      <c r="F3059" s="54">
        <v>91.3</v>
      </c>
      <c r="G3059" s="54">
        <v>231.83</v>
      </c>
      <c r="H3059" s="31">
        <f t="shared" si="47"/>
        <v>9</v>
      </c>
    </row>
    <row r="3060" spans="2:8" hidden="1" x14ac:dyDescent="0.25">
      <c r="B3060" s="51" t="s">
        <v>6708</v>
      </c>
      <c r="C3060" s="52" t="s">
        <v>6709</v>
      </c>
      <c r="D3060" s="53" t="s">
        <v>38</v>
      </c>
      <c r="E3060" s="54">
        <v>158.11000000000001</v>
      </c>
      <c r="F3060" s="54">
        <v>102.71</v>
      </c>
      <c r="G3060" s="54">
        <v>260.82</v>
      </c>
      <c r="H3060" s="31">
        <f t="shared" si="47"/>
        <v>9</v>
      </c>
    </row>
    <row r="3061" spans="2:8" hidden="1" x14ac:dyDescent="0.25">
      <c r="B3061" s="51" t="s">
        <v>6710</v>
      </c>
      <c r="C3061" s="52" t="s">
        <v>6711</v>
      </c>
      <c r="D3061" s="53" t="s">
        <v>38</v>
      </c>
      <c r="E3061" s="54">
        <v>234.13</v>
      </c>
      <c r="F3061" s="54">
        <v>114.13</v>
      </c>
      <c r="G3061" s="54">
        <v>348.26</v>
      </c>
      <c r="H3061" s="31">
        <f t="shared" si="47"/>
        <v>9</v>
      </c>
    </row>
    <row r="3062" spans="2:8" hidden="1" x14ac:dyDescent="0.25">
      <c r="B3062" s="51" t="s">
        <v>6712</v>
      </c>
      <c r="C3062" s="52" t="s">
        <v>6713</v>
      </c>
      <c r="D3062" s="53" t="s">
        <v>38</v>
      </c>
      <c r="E3062" s="54">
        <v>392.95</v>
      </c>
      <c r="F3062" s="54">
        <v>125.54</v>
      </c>
      <c r="G3062" s="54">
        <v>518.49</v>
      </c>
      <c r="H3062" s="31">
        <f t="shared" si="47"/>
        <v>9</v>
      </c>
    </row>
    <row r="3063" spans="2:8" hidden="1" x14ac:dyDescent="0.25">
      <c r="B3063" s="51" t="s">
        <v>6714</v>
      </c>
      <c r="C3063" s="52" t="s">
        <v>6715</v>
      </c>
      <c r="D3063" s="53"/>
      <c r="E3063" s="54"/>
      <c r="F3063" s="54"/>
      <c r="G3063" s="54"/>
      <c r="H3063" s="31">
        <f t="shared" si="47"/>
        <v>5</v>
      </c>
    </row>
    <row r="3064" spans="2:8" ht="30" hidden="1" x14ac:dyDescent="0.25">
      <c r="B3064" s="51" t="s">
        <v>6716</v>
      </c>
      <c r="C3064" s="52" t="s">
        <v>6717</v>
      </c>
      <c r="D3064" s="53" t="s">
        <v>38</v>
      </c>
      <c r="E3064" s="54">
        <v>60.19</v>
      </c>
      <c r="F3064" s="54">
        <v>45.65</v>
      </c>
      <c r="G3064" s="54">
        <v>105.84</v>
      </c>
      <c r="H3064" s="31">
        <f t="shared" si="47"/>
        <v>9</v>
      </c>
    </row>
    <row r="3065" spans="2:8" ht="30" hidden="1" x14ac:dyDescent="0.25">
      <c r="B3065" s="51" t="s">
        <v>6718</v>
      </c>
      <c r="C3065" s="52" t="s">
        <v>6719</v>
      </c>
      <c r="D3065" s="53" t="s">
        <v>38</v>
      </c>
      <c r="E3065" s="54">
        <v>65.680000000000007</v>
      </c>
      <c r="F3065" s="54">
        <v>50.22</v>
      </c>
      <c r="G3065" s="54">
        <v>115.9</v>
      </c>
      <c r="H3065" s="31">
        <f t="shared" si="47"/>
        <v>9</v>
      </c>
    </row>
    <row r="3066" spans="2:8" ht="30" hidden="1" x14ac:dyDescent="0.25">
      <c r="B3066" s="51" t="s">
        <v>6720</v>
      </c>
      <c r="C3066" s="52" t="s">
        <v>6721</v>
      </c>
      <c r="D3066" s="53" t="s">
        <v>38</v>
      </c>
      <c r="E3066" s="54">
        <v>81.59</v>
      </c>
      <c r="F3066" s="54">
        <v>59.34</v>
      </c>
      <c r="G3066" s="54">
        <v>140.93</v>
      </c>
      <c r="H3066" s="31">
        <f t="shared" si="47"/>
        <v>9</v>
      </c>
    </row>
    <row r="3067" spans="2:8" ht="30" hidden="1" x14ac:dyDescent="0.25">
      <c r="B3067" s="51" t="s">
        <v>6722</v>
      </c>
      <c r="C3067" s="52" t="s">
        <v>6723</v>
      </c>
      <c r="D3067" s="53" t="s">
        <v>38</v>
      </c>
      <c r="E3067" s="54">
        <v>119.71</v>
      </c>
      <c r="F3067" s="54">
        <v>63.91</v>
      </c>
      <c r="G3067" s="54">
        <v>183.62</v>
      </c>
      <c r="H3067" s="31">
        <f t="shared" si="47"/>
        <v>9</v>
      </c>
    </row>
    <row r="3068" spans="2:8" ht="30" hidden="1" x14ac:dyDescent="0.25">
      <c r="B3068" s="51" t="s">
        <v>6724</v>
      </c>
      <c r="C3068" s="52" t="s">
        <v>6725</v>
      </c>
      <c r="D3068" s="53" t="s">
        <v>38</v>
      </c>
      <c r="E3068" s="54">
        <v>123.05</v>
      </c>
      <c r="F3068" s="54">
        <v>73.040000000000006</v>
      </c>
      <c r="G3068" s="54">
        <v>196.09</v>
      </c>
      <c r="H3068" s="31">
        <f t="shared" si="47"/>
        <v>9</v>
      </c>
    </row>
    <row r="3069" spans="2:8" ht="30" hidden="1" x14ac:dyDescent="0.25">
      <c r="B3069" s="51" t="s">
        <v>6726</v>
      </c>
      <c r="C3069" s="52" t="s">
        <v>6727</v>
      </c>
      <c r="D3069" s="53" t="s">
        <v>38</v>
      </c>
      <c r="E3069" s="54">
        <v>144.94999999999999</v>
      </c>
      <c r="F3069" s="54">
        <v>82.17</v>
      </c>
      <c r="G3069" s="54">
        <v>227.12</v>
      </c>
      <c r="H3069" s="31">
        <f t="shared" si="47"/>
        <v>9</v>
      </c>
    </row>
    <row r="3070" spans="2:8" ht="30" hidden="1" x14ac:dyDescent="0.25">
      <c r="B3070" s="51" t="s">
        <v>6728</v>
      </c>
      <c r="C3070" s="52" t="s">
        <v>6729</v>
      </c>
      <c r="D3070" s="53" t="s">
        <v>38</v>
      </c>
      <c r="E3070" s="54">
        <v>226.82</v>
      </c>
      <c r="F3070" s="54">
        <v>91.3</v>
      </c>
      <c r="G3070" s="54">
        <v>318.12</v>
      </c>
      <c r="H3070" s="31">
        <f t="shared" si="47"/>
        <v>9</v>
      </c>
    </row>
    <row r="3071" spans="2:8" ht="30" hidden="1" x14ac:dyDescent="0.25">
      <c r="B3071" s="51" t="s">
        <v>6730</v>
      </c>
      <c r="C3071" s="52" t="s">
        <v>6731</v>
      </c>
      <c r="D3071" s="53" t="s">
        <v>38</v>
      </c>
      <c r="E3071" s="54">
        <v>267.73</v>
      </c>
      <c r="F3071" s="54">
        <v>102.71</v>
      </c>
      <c r="G3071" s="54">
        <v>370.44</v>
      </c>
      <c r="H3071" s="31">
        <f t="shared" si="47"/>
        <v>9</v>
      </c>
    </row>
    <row r="3072" spans="2:8" ht="30" hidden="1" x14ac:dyDescent="0.25">
      <c r="B3072" s="51" t="s">
        <v>6732</v>
      </c>
      <c r="C3072" s="52" t="s">
        <v>6733</v>
      </c>
      <c r="D3072" s="53" t="s">
        <v>38</v>
      </c>
      <c r="E3072" s="54">
        <v>364.68</v>
      </c>
      <c r="F3072" s="54">
        <v>114.13</v>
      </c>
      <c r="G3072" s="54">
        <v>478.81</v>
      </c>
      <c r="H3072" s="31">
        <f t="shared" si="47"/>
        <v>9</v>
      </c>
    </row>
    <row r="3073" spans="2:8" ht="30" hidden="1" x14ac:dyDescent="0.25">
      <c r="B3073" s="51" t="s">
        <v>6734</v>
      </c>
      <c r="C3073" s="52" t="s">
        <v>6735</v>
      </c>
      <c r="D3073" s="53" t="s">
        <v>38</v>
      </c>
      <c r="E3073" s="54">
        <v>661.22</v>
      </c>
      <c r="F3073" s="54">
        <v>125.54</v>
      </c>
      <c r="G3073" s="54">
        <v>786.76</v>
      </c>
      <c r="H3073" s="31">
        <f t="shared" si="47"/>
        <v>9</v>
      </c>
    </row>
    <row r="3074" spans="2:8" ht="30" hidden="1" x14ac:dyDescent="0.25">
      <c r="B3074" s="51" t="s">
        <v>6736</v>
      </c>
      <c r="C3074" s="52" t="s">
        <v>6737</v>
      </c>
      <c r="D3074" s="53"/>
      <c r="E3074" s="54"/>
      <c r="F3074" s="54"/>
      <c r="G3074" s="54"/>
      <c r="H3074" s="31">
        <f t="shared" si="47"/>
        <v>5</v>
      </c>
    </row>
    <row r="3075" spans="2:8" ht="30" hidden="1" x14ac:dyDescent="0.25">
      <c r="B3075" s="51" t="s">
        <v>6738</v>
      </c>
      <c r="C3075" s="52" t="s">
        <v>6739</v>
      </c>
      <c r="D3075" s="53" t="s">
        <v>78</v>
      </c>
      <c r="E3075" s="54">
        <v>82.83</v>
      </c>
      <c r="F3075" s="54">
        <v>13.69</v>
      </c>
      <c r="G3075" s="54">
        <v>96.52</v>
      </c>
      <c r="H3075" s="31">
        <f t="shared" si="47"/>
        <v>9</v>
      </c>
    </row>
    <row r="3076" spans="2:8" ht="30" hidden="1" x14ac:dyDescent="0.25">
      <c r="B3076" s="51" t="s">
        <v>6740</v>
      </c>
      <c r="C3076" s="52" t="s">
        <v>6741</v>
      </c>
      <c r="D3076" s="53" t="s">
        <v>78</v>
      </c>
      <c r="E3076" s="54">
        <v>115.16</v>
      </c>
      <c r="F3076" s="54">
        <v>13.69</v>
      </c>
      <c r="G3076" s="54">
        <v>128.85</v>
      </c>
      <c r="H3076" s="31">
        <f t="shared" si="47"/>
        <v>9</v>
      </c>
    </row>
    <row r="3077" spans="2:8" ht="30" hidden="1" x14ac:dyDescent="0.25">
      <c r="B3077" s="51" t="s">
        <v>6742</v>
      </c>
      <c r="C3077" s="52" t="s">
        <v>6743</v>
      </c>
      <c r="D3077" s="53" t="s">
        <v>78</v>
      </c>
      <c r="E3077" s="54">
        <v>127.59</v>
      </c>
      <c r="F3077" s="54">
        <v>18.260000000000002</v>
      </c>
      <c r="G3077" s="54">
        <v>145.85</v>
      </c>
      <c r="H3077" s="31">
        <f t="shared" si="47"/>
        <v>9</v>
      </c>
    </row>
    <row r="3078" spans="2:8" ht="30" hidden="1" x14ac:dyDescent="0.25">
      <c r="B3078" s="51" t="s">
        <v>6744</v>
      </c>
      <c r="C3078" s="52" t="s">
        <v>6745</v>
      </c>
      <c r="D3078" s="53" t="s">
        <v>78</v>
      </c>
      <c r="E3078" s="54">
        <v>229.14</v>
      </c>
      <c r="F3078" s="54">
        <v>18.260000000000002</v>
      </c>
      <c r="G3078" s="54">
        <v>247.4</v>
      </c>
      <c r="H3078" s="31">
        <f t="shared" si="47"/>
        <v>9</v>
      </c>
    </row>
    <row r="3079" spans="2:8" ht="30" hidden="1" x14ac:dyDescent="0.25">
      <c r="B3079" s="51" t="s">
        <v>6746</v>
      </c>
      <c r="C3079" s="52" t="s">
        <v>6747</v>
      </c>
      <c r="D3079" s="53" t="s">
        <v>78</v>
      </c>
      <c r="E3079" s="54">
        <v>114.32</v>
      </c>
      <c r="F3079" s="54">
        <v>13.69</v>
      </c>
      <c r="G3079" s="54">
        <v>128.01</v>
      </c>
      <c r="H3079" s="31">
        <f t="shared" si="47"/>
        <v>9</v>
      </c>
    </row>
    <row r="3080" spans="2:8" ht="30" hidden="1" x14ac:dyDescent="0.25">
      <c r="B3080" s="51" t="s">
        <v>6748</v>
      </c>
      <c r="C3080" s="52" t="s">
        <v>6749</v>
      </c>
      <c r="D3080" s="53" t="s">
        <v>78</v>
      </c>
      <c r="E3080" s="54">
        <v>166.61</v>
      </c>
      <c r="F3080" s="54">
        <v>13.69</v>
      </c>
      <c r="G3080" s="54">
        <v>180.3</v>
      </c>
      <c r="H3080" s="31">
        <f t="shared" si="47"/>
        <v>9</v>
      </c>
    </row>
    <row r="3081" spans="2:8" ht="30" hidden="1" x14ac:dyDescent="0.25">
      <c r="B3081" s="51" t="s">
        <v>6750</v>
      </c>
      <c r="C3081" s="52" t="s">
        <v>6751</v>
      </c>
      <c r="D3081" s="53" t="s">
        <v>78</v>
      </c>
      <c r="E3081" s="54">
        <v>203.33</v>
      </c>
      <c r="F3081" s="54">
        <v>18.260000000000002</v>
      </c>
      <c r="G3081" s="54">
        <v>221.59</v>
      </c>
      <c r="H3081" s="31">
        <f t="shared" si="47"/>
        <v>9</v>
      </c>
    </row>
    <row r="3082" spans="2:8" ht="30" hidden="1" x14ac:dyDescent="0.25">
      <c r="B3082" s="51" t="s">
        <v>6752</v>
      </c>
      <c r="C3082" s="52" t="s">
        <v>6753</v>
      </c>
      <c r="D3082" s="53" t="s">
        <v>78</v>
      </c>
      <c r="E3082" s="54">
        <v>344.5</v>
      </c>
      <c r="F3082" s="54">
        <v>18.260000000000002</v>
      </c>
      <c r="G3082" s="54">
        <v>362.76</v>
      </c>
      <c r="H3082" s="31">
        <f t="shared" ref="H3082:H3145" si="48">LEN(B3082)</f>
        <v>9</v>
      </c>
    </row>
    <row r="3083" spans="2:8" ht="30" hidden="1" x14ac:dyDescent="0.25">
      <c r="B3083" s="51" t="s">
        <v>6754</v>
      </c>
      <c r="C3083" s="52" t="s">
        <v>6755</v>
      </c>
      <c r="D3083" s="53" t="s">
        <v>78</v>
      </c>
      <c r="E3083" s="54">
        <v>72.709999999999994</v>
      </c>
      <c r="F3083" s="54">
        <v>13.69</v>
      </c>
      <c r="G3083" s="54">
        <v>86.4</v>
      </c>
      <c r="H3083" s="31">
        <f t="shared" si="48"/>
        <v>9</v>
      </c>
    </row>
    <row r="3084" spans="2:8" ht="30" hidden="1" x14ac:dyDescent="0.25">
      <c r="B3084" s="51" t="s">
        <v>6756</v>
      </c>
      <c r="C3084" s="52" t="s">
        <v>6757</v>
      </c>
      <c r="D3084" s="53" t="s">
        <v>78</v>
      </c>
      <c r="E3084" s="54">
        <v>78.67</v>
      </c>
      <c r="F3084" s="54">
        <v>13.69</v>
      </c>
      <c r="G3084" s="54">
        <v>92.36</v>
      </c>
      <c r="H3084" s="31">
        <f t="shared" si="48"/>
        <v>9</v>
      </c>
    </row>
    <row r="3085" spans="2:8" ht="30" hidden="1" x14ac:dyDescent="0.25">
      <c r="B3085" s="51" t="s">
        <v>6758</v>
      </c>
      <c r="C3085" s="52" t="s">
        <v>6759</v>
      </c>
      <c r="D3085" s="53" t="s">
        <v>78</v>
      </c>
      <c r="E3085" s="54">
        <v>103.12</v>
      </c>
      <c r="F3085" s="54">
        <v>18.260000000000002</v>
      </c>
      <c r="G3085" s="54">
        <v>121.38</v>
      </c>
      <c r="H3085" s="31">
        <f t="shared" si="48"/>
        <v>9</v>
      </c>
    </row>
    <row r="3086" spans="2:8" ht="30" hidden="1" x14ac:dyDescent="0.25">
      <c r="B3086" s="51" t="s">
        <v>6760</v>
      </c>
      <c r="C3086" s="52" t="s">
        <v>6761</v>
      </c>
      <c r="D3086" s="53" t="s">
        <v>78</v>
      </c>
      <c r="E3086" s="54">
        <v>143.72</v>
      </c>
      <c r="F3086" s="54">
        <v>18.260000000000002</v>
      </c>
      <c r="G3086" s="54">
        <v>161.97999999999999</v>
      </c>
      <c r="H3086" s="31">
        <f t="shared" si="48"/>
        <v>9</v>
      </c>
    </row>
    <row r="3087" spans="2:8" ht="30" hidden="1" x14ac:dyDescent="0.25">
      <c r="B3087" s="51" t="s">
        <v>6762</v>
      </c>
      <c r="C3087" s="52" t="s">
        <v>6763</v>
      </c>
      <c r="D3087" s="53" t="s">
        <v>78</v>
      </c>
      <c r="E3087" s="54">
        <v>60.08</v>
      </c>
      <c r="F3087" s="54">
        <v>13.69</v>
      </c>
      <c r="G3087" s="54">
        <v>73.77</v>
      </c>
      <c r="H3087" s="31">
        <f t="shared" si="48"/>
        <v>9</v>
      </c>
    </row>
    <row r="3088" spans="2:8" ht="30" hidden="1" x14ac:dyDescent="0.25">
      <c r="B3088" s="51" t="s">
        <v>6764</v>
      </c>
      <c r="C3088" s="52" t="s">
        <v>6765</v>
      </c>
      <c r="D3088" s="53" t="s">
        <v>78</v>
      </c>
      <c r="E3088" s="54">
        <v>77.849999999999994</v>
      </c>
      <c r="F3088" s="54">
        <v>18.260000000000002</v>
      </c>
      <c r="G3088" s="54">
        <v>96.11</v>
      </c>
      <c r="H3088" s="31">
        <f t="shared" si="48"/>
        <v>9</v>
      </c>
    </row>
    <row r="3089" spans="2:8" ht="30" hidden="1" x14ac:dyDescent="0.25">
      <c r="B3089" s="51" t="s">
        <v>6766</v>
      </c>
      <c r="C3089" s="52" t="s">
        <v>6767</v>
      </c>
      <c r="D3089" s="53" t="s">
        <v>78</v>
      </c>
      <c r="E3089" s="54">
        <v>132.82</v>
      </c>
      <c r="F3089" s="54">
        <v>13.69</v>
      </c>
      <c r="G3089" s="54">
        <v>146.51</v>
      </c>
      <c r="H3089" s="31">
        <f t="shared" si="48"/>
        <v>9</v>
      </c>
    </row>
    <row r="3090" spans="2:8" ht="30" hidden="1" x14ac:dyDescent="0.25">
      <c r="B3090" s="51" t="s">
        <v>6768</v>
      </c>
      <c r="C3090" s="52" t="s">
        <v>6769</v>
      </c>
      <c r="D3090" s="53" t="s">
        <v>78</v>
      </c>
      <c r="E3090" s="54">
        <v>141.33000000000001</v>
      </c>
      <c r="F3090" s="54">
        <v>18.260000000000002</v>
      </c>
      <c r="G3090" s="54">
        <v>159.59</v>
      </c>
      <c r="H3090" s="31">
        <f t="shared" si="48"/>
        <v>9</v>
      </c>
    </row>
    <row r="3091" spans="2:8" ht="30" hidden="1" x14ac:dyDescent="0.25">
      <c r="B3091" s="51" t="s">
        <v>6770</v>
      </c>
      <c r="C3091" s="52" t="s">
        <v>6771</v>
      </c>
      <c r="D3091" s="53" t="s">
        <v>78</v>
      </c>
      <c r="E3091" s="54">
        <v>178.58</v>
      </c>
      <c r="F3091" s="54">
        <v>18.260000000000002</v>
      </c>
      <c r="G3091" s="54">
        <v>196.84</v>
      </c>
      <c r="H3091" s="31">
        <f t="shared" si="48"/>
        <v>9</v>
      </c>
    </row>
    <row r="3092" spans="2:8" ht="30" hidden="1" x14ac:dyDescent="0.25">
      <c r="B3092" s="51" t="s">
        <v>6772</v>
      </c>
      <c r="C3092" s="52" t="s">
        <v>6773</v>
      </c>
      <c r="D3092" s="53" t="s">
        <v>78</v>
      </c>
      <c r="E3092" s="54">
        <v>181.72</v>
      </c>
      <c r="F3092" s="54">
        <v>18.260000000000002</v>
      </c>
      <c r="G3092" s="54">
        <v>199.98</v>
      </c>
      <c r="H3092" s="31">
        <f t="shared" si="48"/>
        <v>9</v>
      </c>
    </row>
    <row r="3093" spans="2:8" ht="30" hidden="1" x14ac:dyDescent="0.25">
      <c r="B3093" s="51" t="s">
        <v>6774</v>
      </c>
      <c r="C3093" s="52" t="s">
        <v>6775</v>
      </c>
      <c r="D3093" s="53" t="s">
        <v>78</v>
      </c>
      <c r="E3093" s="54">
        <v>219.08</v>
      </c>
      <c r="F3093" s="54">
        <v>18.260000000000002</v>
      </c>
      <c r="G3093" s="54">
        <v>237.34</v>
      </c>
      <c r="H3093" s="31">
        <f t="shared" si="48"/>
        <v>9</v>
      </c>
    </row>
    <row r="3094" spans="2:8" ht="30" hidden="1" x14ac:dyDescent="0.25">
      <c r="B3094" s="51" t="s">
        <v>6776</v>
      </c>
      <c r="C3094" s="52" t="s">
        <v>6777</v>
      </c>
      <c r="D3094" s="53" t="s">
        <v>78</v>
      </c>
      <c r="E3094" s="54">
        <v>237.48</v>
      </c>
      <c r="F3094" s="54">
        <v>18.260000000000002</v>
      </c>
      <c r="G3094" s="54">
        <v>255.74</v>
      </c>
      <c r="H3094" s="31">
        <f t="shared" si="48"/>
        <v>9</v>
      </c>
    </row>
    <row r="3095" spans="2:8" ht="30" hidden="1" x14ac:dyDescent="0.25">
      <c r="B3095" s="51" t="s">
        <v>6778</v>
      </c>
      <c r="C3095" s="52" t="s">
        <v>6779</v>
      </c>
      <c r="D3095" s="53" t="s">
        <v>78</v>
      </c>
      <c r="E3095" s="54">
        <v>344.07</v>
      </c>
      <c r="F3095" s="54">
        <v>22.83</v>
      </c>
      <c r="G3095" s="54">
        <v>366.9</v>
      </c>
      <c r="H3095" s="31">
        <f t="shared" si="48"/>
        <v>9</v>
      </c>
    </row>
    <row r="3096" spans="2:8" ht="30" hidden="1" x14ac:dyDescent="0.25">
      <c r="B3096" s="51" t="s">
        <v>6780</v>
      </c>
      <c r="C3096" s="52" t="s">
        <v>6781</v>
      </c>
      <c r="D3096" s="53" t="s">
        <v>78</v>
      </c>
      <c r="E3096" s="54">
        <v>283.04000000000002</v>
      </c>
      <c r="F3096" s="54">
        <v>18.260000000000002</v>
      </c>
      <c r="G3096" s="54">
        <v>301.3</v>
      </c>
      <c r="H3096" s="31">
        <f t="shared" si="48"/>
        <v>9</v>
      </c>
    </row>
    <row r="3097" spans="2:8" ht="30" hidden="1" x14ac:dyDescent="0.25">
      <c r="B3097" s="51" t="s">
        <v>6782</v>
      </c>
      <c r="C3097" s="52" t="s">
        <v>6783</v>
      </c>
      <c r="D3097" s="53" t="s">
        <v>78</v>
      </c>
      <c r="E3097" s="54">
        <v>126.74</v>
      </c>
      <c r="F3097" s="54">
        <v>13.69</v>
      </c>
      <c r="G3097" s="54">
        <v>140.43</v>
      </c>
      <c r="H3097" s="31">
        <f t="shared" si="48"/>
        <v>9</v>
      </c>
    </row>
    <row r="3098" spans="2:8" ht="30" hidden="1" x14ac:dyDescent="0.25">
      <c r="B3098" s="51" t="s">
        <v>6784</v>
      </c>
      <c r="C3098" s="52" t="s">
        <v>6785</v>
      </c>
      <c r="D3098" s="53" t="s">
        <v>78</v>
      </c>
      <c r="E3098" s="54">
        <v>154.29</v>
      </c>
      <c r="F3098" s="54">
        <v>18.260000000000002</v>
      </c>
      <c r="G3098" s="54">
        <v>172.55</v>
      </c>
      <c r="H3098" s="31">
        <f t="shared" si="48"/>
        <v>9</v>
      </c>
    </row>
    <row r="3099" spans="2:8" ht="30" hidden="1" x14ac:dyDescent="0.25">
      <c r="B3099" s="51" t="s">
        <v>6786</v>
      </c>
      <c r="C3099" s="52" t="s">
        <v>6787</v>
      </c>
      <c r="D3099" s="53" t="s">
        <v>78</v>
      </c>
      <c r="E3099" s="54">
        <v>187.52</v>
      </c>
      <c r="F3099" s="54">
        <v>18.260000000000002</v>
      </c>
      <c r="G3099" s="54">
        <v>205.78</v>
      </c>
      <c r="H3099" s="31">
        <f t="shared" si="48"/>
        <v>9</v>
      </c>
    </row>
    <row r="3100" spans="2:8" ht="30" hidden="1" x14ac:dyDescent="0.25">
      <c r="B3100" s="51" t="s">
        <v>6788</v>
      </c>
      <c r="C3100" s="52" t="s">
        <v>6789</v>
      </c>
      <c r="D3100" s="53" t="s">
        <v>78</v>
      </c>
      <c r="E3100" s="54">
        <v>193.31</v>
      </c>
      <c r="F3100" s="54">
        <v>18.260000000000002</v>
      </c>
      <c r="G3100" s="54">
        <v>211.57</v>
      </c>
      <c r="H3100" s="31">
        <f t="shared" si="48"/>
        <v>9</v>
      </c>
    </row>
    <row r="3101" spans="2:8" ht="30" hidden="1" x14ac:dyDescent="0.25">
      <c r="B3101" s="51" t="s">
        <v>6790</v>
      </c>
      <c r="C3101" s="52" t="s">
        <v>6791</v>
      </c>
      <c r="D3101" s="53" t="s">
        <v>78</v>
      </c>
      <c r="E3101" s="54">
        <v>197.33</v>
      </c>
      <c r="F3101" s="54">
        <v>18.260000000000002</v>
      </c>
      <c r="G3101" s="54">
        <v>215.59</v>
      </c>
      <c r="H3101" s="31">
        <f t="shared" si="48"/>
        <v>9</v>
      </c>
    </row>
    <row r="3102" spans="2:8" ht="30" hidden="1" x14ac:dyDescent="0.25">
      <c r="B3102" s="51" t="s">
        <v>6792</v>
      </c>
      <c r="C3102" s="52" t="s">
        <v>6793</v>
      </c>
      <c r="D3102" s="53" t="s">
        <v>78</v>
      </c>
      <c r="E3102" s="54">
        <v>250.29</v>
      </c>
      <c r="F3102" s="54">
        <v>18.260000000000002</v>
      </c>
      <c r="G3102" s="54">
        <v>268.55</v>
      </c>
      <c r="H3102" s="31">
        <f t="shared" si="48"/>
        <v>9</v>
      </c>
    </row>
    <row r="3103" spans="2:8" ht="30" hidden="1" x14ac:dyDescent="0.25">
      <c r="B3103" s="51" t="s">
        <v>6794</v>
      </c>
      <c r="C3103" s="52" t="s">
        <v>6795</v>
      </c>
      <c r="D3103" s="53" t="s">
        <v>78</v>
      </c>
      <c r="E3103" s="54">
        <v>48.49</v>
      </c>
      <c r="F3103" s="54">
        <v>18.260000000000002</v>
      </c>
      <c r="G3103" s="54">
        <v>66.75</v>
      </c>
      <c r="H3103" s="31">
        <f t="shared" si="48"/>
        <v>9</v>
      </c>
    </row>
    <row r="3104" spans="2:8" ht="30" hidden="1" x14ac:dyDescent="0.25">
      <c r="B3104" s="51" t="s">
        <v>6796</v>
      </c>
      <c r="C3104" s="52" t="s">
        <v>6797</v>
      </c>
      <c r="D3104" s="53" t="s">
        <v>78</v>
      </c>
      <c r="E3104" s="54">
        <v>56.95</v>
      </c>
      <c r="F3104" s="54">
        <v>18.260000000000002</v>
      </c>
      <c r="G3104" s="54">
        <v>75.209999999999994</v>
      </c>
      <c r="H3104" s="31">
        <f t="shared" si="48"/>
        <v>9</v>
      </c>
    </row>
    <row r="3105" spans="2:8" ht="30" hidden="1" x14ac:dyDescent="0.25">
      <c r="B3105" s="51" t="s">
        <v>6798</v>
      </c>
      <c r="C3105" s="52" t="s">
        <v>6799</v>
      </c>
      <c r="D3105" s="53" t="s">
        <v>78</v>
      </c>
      <c r="E3105" s="54">
        <v>138.02000000000001</v>
      </c>
      <c r="F3105" s="54">
        <v>22.83</v>
      </c>
      <c r="G3105" s="54">
        <v>160.85</v>
      </c>
      <c r="H3105" s="31">
        <f t="shared" si="48"/>
        <v>9</v>
      </c>
    </row>
    <row r="3106" spans="2:8" hidden="1" x14ac:dyDescent="0.25">
      <c r="B3106" s="51" t="s">
        <v>6800</v>
      </c>
      <c r="C3106" s="52" t="s">
        <v>6801</v>
      </c>
      <c r="D3106" s="53"/>
      <c r="E3106" s="54"/>
      <c r="F3106" s="54"/>
      <c r="G3106" s="54"/>
      <c r="H3106" s="31">
        <f t="shared" si="48"/>
        <v>5</v>
      </c>
    </row>
    <row r="3107" spans="2:8" hidden="1" x14ac:dyDescent="0.25">
      <c r="B3107" s="51" t="s">
        <v>6802</v>
      </c>
      <c r="C3107" s="52" t="s">
        <v>6803</v>
      </c>
      <c r="D3107" s="53" t="s">
        <v>38</v>
      </c>
      <c r="E3107" s="54">
        <v>71.95</v>
      </c>
      <c r="F3107" s="54">
        <v>15.07</v>
      </c>
      <c r="G3107" s="54">
        <v>87.02</v>
      </c>
      <c r="H3107" s="31">
        <f t="shared" si="48"/>
        <v>9</v>
      </c>
    </row>
    <row r="3108" spans="2:8" hidden="1" x14ac:dyDescent="0.25">
      <c r="B3108" s="51" t="s">
        <v>6804</v>
      </c>
      <c r="C3108" s="52" t="s">
        <v>6805</v>
      </c>
      <c r="D3108" s="53" t="s">
        <v>38</v>
      </c>
      <c r="E3108" s="54">
        <v>112.01</v>
      </c>
      <c r="F3108" s="54">
        <v>16.440000000000001</v>
      </c>
      <c r="G3108" s="54">
        <v>128.44999999999999</v>
      </c>
      <c r="H3108" s="31">
        <f t="shared" si="48"/>
        <v>9</v>
      </c>
    </row>
    <row r="3109" spans="2:8" hidden="1" x14ac:dyDescent="0.25">
      <c r="B3109" s="51" t="s">
        <v>6806</v>
      </c>
      <c r="C3109" s="52" t="s">
        <v>6807</v>
      </c>
      <c r="D3109" s="53" t="s">
        <v>38</v>
      </c>
      <c r="E3109" s="54">
        <v>137.13999999999999</v>
      </c>
      <c r="F3109" s="54">
        <v>20.55</v>
      </c>
      <c r="G3109" s="54">
        <v>157.69</v>
      </c>
      <c r="H3109" s="31">
        <f t="shared" si="48"/>
        <v>9</v>
      </c>
    </row>
    <row r="3110" spans="2:8" hidden="1" x14ac:dyDescent="0.25">
      <c r="B3110" s="51" t="s">
        <v>6808</v>
      </c>
      <c r="C3110" s="52" t="s">
        <v>6809</v>
      </c>
      <c r="D3110" s="53" t="s">
        <v>38</v>
      </c>
      <c r="E3110" s="54">
        <v>219.62</v>
      </c>
      <c r="F3110" s="54">
        <v>23.28</v>
      </c>
      <c r="G3110" s="54">
        <v>242.9</v>
      </c>
      <c r="H3110" s="31">
        <f t="shared" si="48"/>
        <v>9</v>
      </c>
    </row>
    <row r="3111" spans="2:8" hidden="1" x14ac:dyDescent="0.25">
      <c r="B3111" s="51" t="s">
        <v>6810</v>
      </c>
      <c r="C3111" s="52" t="s">
        <v>6811</v>
      </c>
      <c r="D3111" s="53" t="s">
        <v>38</v>
      </c>
      <c r="E3111" s="54">
        <v>260.22000000000003</v>
      </c>
      <c r="F3111" s="54">
        <v>23.28</v>
      </c>
      <c r="G3111" s="54">
        <v>283.5</v>
      </c>
      <c r="H3111" s="31">
        <f t="shared" si="48"/>
        <v>9</v>
      </c>
    </row>
    <row r="3112" spans="2:8" hidden="1" x14ac:dyDescent="0.25">
      <c r="B3112" s="51" t="s">
        <v>6812</v>
      </c>
      <c r="C3112" s="52" t="s">
        <v>6813</v>
      </c>
      <c r="D3112" s="53" t="s">
        <v>38</v>
      </c>
      <c r="E3112" s="54">
        <v>348.18</v>
      </c>
      <c r="F3112" s="54">
        <v>31.5</v>
      </c>
      <c r="G3112" s="54">
        <v>379.68</v>
      </c>
      <c r="H3112" s="31">
        <f t="shared" si="48"/>
        <v>9</v>
      </c>
    </row>
    <row r="3113" spans="2:8" hidden="1" x14ac:dyDescent="0.25">
      <c r="B3113" s="51" t="s">
        <v>6814</v>
      </c>
      <c r="C3113" s="52" t="s">
        <v>6815</v>
      </c>
      <c r="D3113" s="53" t="s">
        <v>38</v>
      </c>
      <c r="E3113" s="54">
        <v>468.08</v>
      </c>
      <c r="F3113" s="54">
        <v>36.97</v>
      </c>
      <c r="G3113" s="54">
        <v>505.05</v>
      </c>
      <c r="H3113" s="31">
        <f t="shared" si="48"/>
        <v>9</v>
      </c>
    </row>
    <row r="3114" spans="2:8" hidden="1" x14ac:dyDescent="0.25">
      <c r="B3114" s="51" t="s">
        <v>6816</v>
      </c>
      <c r="C3114" s="52" t="s">
        <v>6817</v>
      </c>
      <c r="D3114" s="53" t="s">
        <v>38</v>
      </c>
      <c r="E3114" s="54">
        <v>613.26</v>
      </c>
      <c r="F3114" s="54">
        <v>39.72</v>
      </c>
      <c r="G3114" s="54">
        <v>652.98</v>
      </c>
      <c r="H3114" s="31">
        <f t="shared" si="48"/>
        <v>9</v>
      </c>
    </row>
    <row r="3115" spans="2:8" hidden="1" x14ac:dyDescent="0.25">
      <c r="B3115" s="51" t="s">
        <v>6818</v>
      </c>
      <c r="C3115" s="52" t="s">
        <v>6819</v>
      </c>
      <c r="D3115" s="53" t="s">
        <v>38</v>
      </c>
      <c r="E3115" s="54">
        <v>779.8</v>
      </c>
      <c r="F3115" s="54">
        <v>45.19</v>
      </c>
      <c r="G3115" s="54">
        <v>824.99</v>
      </c>
      <c r="H3115" s="31">
        <f t="shared" si="48"/>
        <v>9</v>
      </c>
    </row>
    <row r="3116" spans="2:8" hidden="1" x14ac:dyDescent="0.25">
      <c r="B3116" s="51" t="s">
        <v>6820</v>
      </c>
      <c r="C3116" s="52" t="s">
        <v>6821</v>
      </c>
      <c r="D3116" s="53" t="s">
        <v>38</v>
      </c>
      <c r="E3116" s="54">
        <v>79.709999999999994</v>
      </c>
      <c r="F3116" s="54">
        <v>16.440000000000001</v>
      </c>
      <c r="G3116" s="54">
        <v>96.15</v>
      </c>
      <c r="H3116" s="31">
        <f t="shared" si="48"/>
        <v>9</v>
      </c>
    </row>
    <row r="3117" spans="2:8" hidden="1" x14ac:dyDescent="0.25">
      <c r="B3117" s="51" t="s">
        <v>6822</v>
      </c>
      <c r="C3117" s="52" t="s">
        <v>6823</v>
      </c>
      <c r="D3117" s="53" t="s">
        <v>38</v>
      </c>
      <c r="E3117" s="54">
        <v>91.81</v>
      </c>
      <c r="F3117" s="54">
        <v>20.55</v>
      </c>
      <c r="G3117" s="54">
        <v>112.36</v>
      </c>
      <c r="H3117" s="31">
        <f t="shared" si="48"/>
        <v>9</v>
      </c>
    </row>
    <row r="3118" spans="2:8" hidden="1" x14ac:dyDescent="0.25">
      <c r="B3118" s="51" t="s">
        <v>6824</v>
      </c>
      <c r="C3118" s="52" t="s">
        <v>6825</v>
      </c>
      <c r="D3118" s="53" t="s">
        <v>38</v>
      </c>
      <c r="E3118" s="54">
        <v>172.65</v>
      </c>
      <c r="F3118" s="54">
        <v>23.28</v>
      </c>
      <c r="G3118" s="54">
        <v>195.93</v>
      </c>
      <c r="H3118" s="31">
        <f t="shared" si="48"/>
        <v>9</v>
      </c>
    </row>
    <row r="3119" spans="2:8" hidden="1" x14ac:dyDescent="0.25">
      <c r="B3119" s="51" t="s">
        <v>6826</v>
      </c>
      <c r="C3119" s="52" t="s">
        <v>6827</v>
      </c>
      <c r="D3119" s="53" t="s">
        <v>38</v>
      </c>
      <c r="E3119" s="54">
        <v>227.14</v>
      </c>
      <c r="F3119" s="54">
        <v>23.28</v>
      </c>
      <c r="G3119" s="54">
        <v>250.42</v>
      </c>
      <c r="H3119" s="31">
        <f t="shared" si="48"/>
        <v>9</v>
      </c>
    </row>
    <row r="3120" spans="2:8" hidden="1" x14ac:dyDescent="0.25">
      <c r="B3120" s="51" t="s">
        <v>6828</v>
      </c>
      <c r="C3120" s="52" t="s">
        <v>6829</v>
      </c>
      <c r="D3120" s="53" t="s">
        <v>38</v>
      </c>
      <c r="E3120" s="54">
        <v>264.05</v>
      </c>
      <c r="F3120" s="54">
        <v>31.5</v>
      </c>
      <c r="G3120" s="54">
        <v>295.55</v>
      </c>
      <c r="H3120" s="31">
        <f t="shared" si="48"/>
        <v>9</v>
      </c>
    </row>
    <row r="3121" spans="2:8" hidden="1" x14ac:dyDescent="0.25">
      <c r="B3121" s="51" t="s">
        <v>6830</v>
      </c>
      <c r="C3121" s="52" t="s">
        <v>6831</v>
      </c>
      <c r="D3121" s="53" t="s">
        <v>38</v>
      </c>
      <c r="E3121" s="54">
        <v>362.99</v>
      </c>
      <c r="F3121" s="54">
        <v>36.97</v>
      </c>
      <c r="G3121" s="54">
        <v>399.96</v>
      </c>
      <c r="H3121" s="31">
        <f t="shared" si="48"/>
        <v>9</v>
      </c>
    </row>
    <row r="3122" spans="2:8" hidden="1" x14ac:dyDescent="0.25">
      <c r="B3122" s="51" t="s">
        <v>6832</v>
      </c>
      <c r="C3122" s="52" t="s">
        <v>6833</v>
      </c>
      <c r="D3122" s="53"/>
      <c r="E3122" s="54"/>
      <c r="F3122" s="54"/>
      <c r="G3122" s="54"/>
      <c r="H3122" s="31">
        <f t="shared" si="48"/>
        <v>5</v>
      </c>
    </row>
    <row r="3123" spans="2:8" hidden="1" x14ac:dyDescent="0.25">
      <c r="B3123" s="51" t="s">
        <v>6834</v>
      </c>
      <c r="C3123" s="52" t="s">
        <v>6835</v>
      </c>
      <c r="D3123" s="53" t="s">
        <v>38</v>
      </c>
      <c r="E3123" s="54">
        <v>69.98</v>
      </c>
      <c r="F3123" s="54">
        <v>30.19</v>
      </c>
      <c r="G3123" s="54">
        <v>100.17</v>
      </c>
      <c r="H3123" s="31">
        <f t="shared" si="48"/>
        <v>9</v>
      </c>
    </row>
    <row r="3124" spans="2:8" hidden="1" x14ac:dyDescent="0.25">
      <c r="B3124" s="51" t="s">
        <v>6836</v>
      </c>
      <c r="C3124" s="52" t="s">
        <v>6837</v>
      </c>
      <c r="D3124" s="53" t="s">
        <v>38</v>
      </c>
      <c r="E3124" s="54">
        <v>87.24</v>
      </c>
      <c r="F3124" s="54">
        <v>35.04</v>
      </c>
      <c r="G3124" s="54">
        <v>122.28</v>
      </c>
      <c r="H3124" s="31">
        <f t="shared" si="48"/>
        <v>9</v>
      </c>
    </row>
    <row r="3125" spans="2:8" hidden="1" x14ac:dyDescent="0.25">
      <c r="B3125" s="51" t="s">
        <v>6838</v>
      </c>
      <c r="C3125" s="52" t="s">
        <v>6839</v>
      </c>
      <c r="D3125" s="53" t="s">
        <v>38</v>
      </c>
      <c r="E3125" s="54">
        <v>69.06</v>
      </c>
      <c r="F3125" s="54">
        <v>30.19</v>
      </c>
      <c r="G3125" s="54">
        <v>99.25</v>
      </c>
      <c r="H3125" s="31">
        <f t="shared" si="48"/>
        <v>9</v>
      </c>
    </row>
    <row r="3126" spans="2:8" hidden="1" x14ac:dyDescent="0.25">
      <c r="B3126" s="51" t="s">
        <v>6840</v>
      </c>
      <c r="C3126" s="52" t="s">
        <v>6841</v>
      </c>
      <c r="D3126" s="53" t="s">
        <v>38</v>
      </c>
      <c r="E3126" s="54">
        <v>86.75</v>
      </c>
      <c r="F3126" s="54">
        <v>35.04</v>
      </c>
      <c r="G3126" s="54">
        <v>121.79</v>
      </c>
      <c r="H3126" s="31">
        <f t="shared" si="48"/>
        <v>9</v>
      </c>
    </row>
    <row r="3127" spans="2:8" hidden="1" x14ac:dyDescent="0.25">
      <c r="B3127" s="51" t="s">
        <v>6842</v>
      </c>
      <c r="C3127" s="52" t="s">
        <v>6843</v>
      </c>
      <c r="D3127" s="53" t="s">
        <v>38</v>
      </c>
      <c r="E3127" s="54">
        <v>120.45</v>
      </c>
      <c r="F3127" s="54">
        <v>43.28</v>
      </c>
      <c r="G3127" s="54">
        <v>163.72999999999999</v>
      </c>
      <c r="H3127" s="31">
        <f t="shared" si="48"/>
        <v>9</v>
      </c>
    </row>
    <row r="3128" spans="2:8" hidden="1" x14ac:dyDescent="0.25">
      <c r="B3128" s="51" t="s">
        <v>6844</v>
      </c>
      <c r="C3128" s="52" t="s">
        <v>6845</v>
      </c>
      <c r="D3128" s="53" t="s">
        <v>38</v>
      </c>
      <c r="E3128" s="54">
        <v>236.16</v>
      </c>
      <c r="F3128" s="54">
        <v>49.26</v>
      </c>
      <c r="G3128" s="54">
        <v>285.42</v>
      </c>
      <c r="H3128" s="31">
        <f t="shared" si="48"/>
        <v>9</v>
      </c>
    </row>
    <row r="3129" spans="2:8" hidden="1" x14ac:dyDescent="0.25">
      <c r="B3129" s="51" t="s">
        <v>6846</v>
      </c>
      <c r="C3129" s="52" t="s">
        <v>6847</v>
      </c>
      <c r="D3129" s="53" t="s">
        <v>38</v>
      </c>
      <c r="E3129" s="54">
        <v>379.12</v>
      </c>
      <c r="F3129" s="54">
        <v>63.46</v>
      </c>
      <c r="G3129" s="54">
        <v>442.58</v>
      </c>
      <c r="H3129" s="31">
        <f t="shared" si="48"/>
        <v>9</v>
      </c>
    </row>
    <row r="3130" spans="2:8" hidden="1" x14ac:dyDescent="0.25">
      <c r="B3130" s="51" t="s">
        <v>6848</v>
      </c>
      <c r="C3130" s="52" t="s">
        <v>6849</v>
      </c>
      <c r="D3130" s="53" t="s">
        <v>38</v>
      </c>
      <c r="E3130" s="54">
        <v>528.29999999999995</v>
      </c>
      <c r="F3130" s="54">
        <v>79.930000000000007</v>
      </c>
      <c r="G3130" s="54">
        <v>608.23</v>
      </c>
      <c r="H3130" s="31">
        <f t="shared" si="48"/>
        <v>9</v>
      </c>
    </row>
    <row r="3131" spans="2:8" hidden="1" x14ac:dyDescent="0.25">
      <c r="B3131" s="51" t="s">
        <v>6850</v>
      </c>
      <c r="C3131" s="52" t="s">
        <v>6851</v>
      </c>
      <c r="D3131" s="53" t="s">
        <v>38</v>
      </c>
      <c r="E3131" s="54">
        <v>770.92</v>
      </c>
      <c r="F3131" s="54">
        <v>119.5</v>
      </c>
      <c r="G3131" s="54">
        <v>890.42</v>
      </c>
      <c r="H3131" s="31">
        <f t="shared" si="48"/>
        <v>9</v>
      </c>
    </row>
    <row r="3132" spans="2:8" hidden="1" x14ac:dyDescent="0.25">
      <c r="B3132" s="51" t="s">
        <v>6852</v>
      </c>
      <c r="C3132" s="52" t="s">
        <v>6853</v>
      </c>
      <c r="D3132" s="53" t="s">
        <v>38</v>
      </c>
      <c r="E3132" s="54">
        <v>197.5</v>
      </c>
      <c r="F3132" s="54">
        <v>49.26</v>
      </c>
      <c r="G3132" s="54">
        <v>246.76</v>
      </c>
      <c r="H3132" s="31">
        <f t="shared" si="48"/>
        <v>9</v>
      </c>
    </row>
    <row r="3133" spans="2:8" hidden="1" x14ac:dyDescent="0.25">
      <c r="B3133" s="51" t="s">
        <v>6854</v>
      </c>
      <c r="C3133" s="52" t="s">
        <v>6855</v>
      </c>
      <c r="D3133" s="53" t="s">
        <v>38</v>
      </c>
      <c r="E3133" s="54">
        <v>403.27</v>
      </c>
      <c r="F3133" s="54">
        <v>63.46</v>
      </c>
      <c r="G3133" s="54">
        <v>466.73</v>
      </c>
      <c r="H3133" s="31">
        <f t="shared" si="48"/>
        <v>9</v>
      </c>
    </row>
    <row r="3134" spans="2:8" hidden="1" x14ac:dyDescent="0.25">
      <c r="B3134" s="51" t="s">
        <v>6856</v>
      </c>
      <c r="C3134" s="52" t="s">
        <v>6857</v>
      </c>
      <c r="D3134" s="53" t="s">
        <v>38</v>
      </c>
      <c r="E3134" s="54">
        <v>564.21</v>
      </c>
      <c r="F3134" s="54">
        <v>79.930000000000007</v>
      </c>
      <c r="G3134" s="54">
        <v>644.14</v>
      </c>
      <c r="H3134" s="31">
        <f t="shared" si="48"/>
        <v>9</v>
      </c>
    </row>
    <row r="3135" spans="2:8" hidden="1" x14ac:dyDescent="0.25">
      <c r="B3135" s="51" t="s">
        <v>6858</v>
      </c>
      <c r="C3135" s="52" t="s">
        <v>6859</v>
      </c>
      <c r="D3135" s="53" t="s">
        <v>38</v>
      </c>
      <c r="E3135" s="54">
        <v>292.57</v>
      </c>
      <c r="F3135" s="54">
        <v>49.26</v>
      </c>
      <c r="G3135" s="54">
        <v>341.83</v>
      </c>
      <c r="H3135" s="31">
        <f t="shared" si="48"/>
        <v>9</v>
      </c>
    </row>
    <row r="3136" spans="2:8" hidden="1" x14ac:dyDescent="0.25">
      <c r="B3136" s="51" t="s">
        <v>6860</v>
      </c>
      <c r="C3136" s="52" t="s">
        <v>6861</v>
      </c>
      <c r="D3136" s="53" t="s">
        <v>38</v>
      </c>
      <c r="E3136" s="54">
        <v>493.45</v>
      </c>
      <c r="F3136" s="54">
        <v>63.46</v>
      </c>
      <c r="G3136" s="54">
        <v>556.91</v>
      </c>
      <c r="H3136" s="31">
        <f t="shared" si="48"/>
        <v>9</v>
      </c>
    </row>
    <row r="3137" spans="2:8" hidden="1" x14ac:dyDescent="0.25">
      <c r="B3137" s="51" t="s">
        <v>6862</v>
      </c>
      <c r="C3137" s="52" t="s">
        <v>6863</v>
      </c>
      <c r="D3137" s="53" t="s">
        <v>38</v>
      </c>
      <c r="E3137" s="54">
        <v>720.27</v>
      </c>
      <c r="F3137" s="54">
        <v>79.930000000000007</v>
      </c>
      <c r="G3137" s="54">
        <v>800.2</v>
      </c>
      <c r="H3137" s="31">
        <f t="shared" si="48"/>
        <v>9</v>
      </c>
    </row>
    <row r="3138" spans="2:8" hidden="1" x14ac:dyDescent="0.25">
      <c r="B3138" s="51" t="s">
        <v>6864</v>
      </c>
      <c r="C3138" s="52" t="s">
        <v>6865</v>
      </c>
      <c r="D3138" s="53" t="s">
        <v>38</v>
      </c>
      <c r="E3138" s="54">
        <v>34.6</v>
      </c>
      <c r="F3138" s="54">
        <v>29.25</v>
      </c>
      <c r="G3138" s="54">
        <v>63.85</v>
      </c>
      <c r="H3138" s="31">
        <f t="shared" si="48"/>
        <v>9</v>
      </c>
    </row>
    <row r="3139" spans="2:8" hidden="1" x14ac:dyDescent="0.25">
      <c r="B3139" s="51" t="s">
        <v>6866</v>
      </c>
      <c r="C3139" s="52" t="s">
        <v>6867</v>
      </c>
      <c r="D3139" s="53" t="s">
        <v>38</v>
      </c>
      <c r="E3139" s="54">
        <v>45.81</v>
      </c>
      <c r="F3139" s="54">
        <v>37.270000000000003</v>
      </c>
      <c r="G3139" s="54">
        <v>83.08</v>
      </c>
      <c r="H3139" s="31">
        <f t="shared" si="48"/>
        <v>9</v>
      </c>
    </row>
    <row r="3140" spans="2:8" hidden="1" x14ac:dyDescent="0.25">
      <c r="B3140" s="51" t="s">
        <v>6868</v>
      </c>
      <c r="C3140" s="52" t="s">
        <v>6869</v>
      </c>
      <c r="D3140" s="53" t="s">
        <v>38</v>
      </c>
      <c r="E3140" s="54">
        <v>82.25</v>
      </c>
      <c r="F3140" s="54">
        <v>63</v>
      </c>
      <c r="G3140" s="54">
        <v>145.25</v>
      </c>
      <c r="H3140" s="31">
        <f t="shared" si="48"/>
        <v>9</v>
      </c>
    </row>
    <row r="3141" spans="2:8" hidden="1" x14ac:dyDescent="0.25">
      <c r="B3141" s="51" t="s">
        <v>6870</v>
      </c>
      <c r="C3141" s="52" t="s">
        <v>6871</v>
      </c>
      <c r="D3141" s="53" t="s">
        <v>38</v>
      </c>
      <c r="E3141" s="54">
        <v>1231.5</v>
      </c>
      <c r="F3141" s="54">
        <v>179.25</v>
      </c>
      <c r="G3141" s="54">
        <v>1410.75</v>
      </c>
      <c r="H3141" s="31">
        <f t="shared" si="48"/>
        <v>9</v>
      </c>
    </row>
    <row r="3142" spans="2:8" hidden="1" x14ac:dyDescent="0.25">
      <c r="B3142" s="51" t="s">
        <v>6872</v>
      </c>
      <c r="C3142" s="52" t="s">
        <v>6873</v>
      </c>
      <c r="D3142" s="53" t="s">
        <v>38</v>
      </c>
      <c r="E3142" s="54">
        <v>130.52000000000001</v>
      </c>
      <c r="F3142" s="54">
        <v>35.04</v>
      </c>
      <c r="G3142" s="54">
        <v>165.56</v>
      </c>
      <c r="H3142" s="31">
        <f t="shared" si="48"/>
        <v>9</v>
      </c>
    </row>
    <row r="3143" spans="2:8" hidden="1" x14ac:dyDescent="0.25">
      <c r="B3143" s="51" t="s">
        <v>6874</v>
      </c>
      <c r="C3143" s="52" t="s">
        <v>6875</v>
      </c>
      <c r="D3143" s="53" t="s">
        <v>38</v>
      </c>
      <c r="E3143" s="54">
        <v>119.12</v>
      </c>
      <c r="F3143" s="54">
        <v>35.04</v>
      </c>
      <c r="G3143" s="54">
        <v>154.16</v>
      </c>
      <c r="H3143" s="31">
        <f t="shared" si="48"/>
        <v>9</v>
      </c>
    </row>
    <row r="3144" spans="2:8" hidden="1" x14ac:dyDescent="0.25">
      <c r="B3144" s="51" t="s">
        <v>6876</v>
      </c>
      <c r="C3144" s="52" t="s">
        <v>6877</v>
      </c>
      <c r="D3144" s="53" t="s">
        <v>38</v>
      </c>
      <c r="E3144" s="54">
        <v>156.19999999999999</v>
      </c>
      <c r="F3144" s="54">
        <v>35.04</v>
      </c>
      <c r="G3144" s="54">
        <v>191.24</v>
      </c>
      <c r="H3144" s="31">
        <f t="shared" si="48"/>
        <v>9</v>
      </c>
    </row>
    <row r="3145" spans="2:8" hidden="1" x14ac:dyDescent="0.25">
      <c r="B3145" s="51" t="s">
        <v>6878</v>
      </c>
      <c r="C3145" s="52" t="s">
        <v>6879</v>
      </c>
      <c r="D3145" s="53" t="s">
        <v>38</v>
      </c>
      <c r="E3145" s="54">
        <v>257.54000000000002</v>
      </c>
      <c r="F3145" s="54">
        <v>55.23</v>
      </c>
      <c r="G3145" s="54">
        <v>312.77</v>
      </c>
      <c r="H3145" s="31">
        <f t="shared" si="48"/>
        <v>9</v>
      </c>
    </row>
    <row r="3146" spans="2:8" hidden="1" x14ac:dyDescent="0.25">
      <c r="B3146" s="51" t="s">
        <v>6880</v>
      </c>
      <c r="C3146" s="52" t="s">
        <v>6881</v>
      </c>
      <c r="D3146" s="53" t="s">
        <v>38</v>
      </c>
      <c r="E3146" s="54">
        <v>154.41</v>
      </c>
      <c r="F3146" s="54">
        <v>43.28</v>
      </c>
      <c r="G3146" s="54">
        <v>197.69</v>
      </c>
      <c r="H3146" s="31">
        <f t="shared" ref="H3146:H3209" si="49">LEN(B3146)</f>
        <v>9</v>
      </c>
    </row>
    <row r="3147" spans="2:8" hidden="1" x14ac:dyDescent="0.25">
      <c r="B3147" s="51" t="s">
        <v>6882</v>
      </c>
      <c r="C3147" s="52" t="s">
        <v>6883</v>
      </c>
      <c r="D3147" s="53" t="s">
        <v>38</v>
      </c>
      <c r="E3147" s="54">
        <v>469.77</v>
      </c>
      <c r="F3147" s="54">
        <v>71.7</v>
      </c>
      <c r="G3147" s="54">
        <v>541.47</v>
      </c>
      <c r="H3147" s="31">
        <f t="shared" si="49"/>
        <v>9</v>
      </c>
    </row>
    <row r="3148" spans="2:8" hidden="1" x14ac:dyDescent="0.25">
      <c r="B3148" s="51" t="s">
        <v>6884</v>
      </c>
      <c r="C3148" s="52" t="s">
        <v>6885</v>
      </c>
      <c r="D3148" s="53" t="s">
        <v>38</v>
      </c>
      <c r="E3148" s="54">
        <v>108.73</v>
      </c>
      <c r="F3148" s="54">
        <v>30.19</v>
      </c>
      <c r="G3148" s="54">
        <v>138.91999999999999</v>
      </c>
      <c r="H3148" s="31">
        <f t="shared" si="49"/>
        <v>9</v>
      </c>
    </row>
    <row r="3149" spans="2:8" hidden="1" x14ac:dyDescent="0.25">
      <c r="B3149" s="51" t="s">
        <v>6886</v>
      </c>
      <c r="C3149" s="52" t="s">
        <v>6887</v>
      </c>
      <c r="D3149" s="53" t="s">
        <v>38</v>
      </c>
      <c r="E3149" s="54">
        <v>101.28</v>
      </c>
      <c r="F3149" s="54">
        <v>30.19</v>
      </c>
      <c r="G3149" s="54">
        <v>131.47</v>
      </c>
      <c r="H3149" s="31">
        <f t="shared" si="49"/>
        <v>9</v>
      </c>
    </row>
    <row r="3150" spans="2:8" hidden="1" x14ac:dyDescent="0.25">
      <c r="B3150" s="51" t="s">
        <v>6888</v>
      </c>
      <c r="C3150" s="52" t="s">
        <v>6889</v>
      </c>
      <c r="D3150" s="53" t="s">
        <v>38</v>
      </c>
      <c r="E3150" s="54">
        <v>24.19</v>
      </c>
      <c r="F3150" s="54">
        <v>10.65</v>
      </c>
      <c r="G3150" s="54">
        <v>34.840000000000003</v>
      </c>
      <c r="H3150" s="31">
        <f t="shared" si="49"/>
        <v>9</v>
      </c>
    </row>
    <row r="3151" spans="2:8" hidden="1" x14ac:dyDescent="0.25">
      <c r="B3151" s="51" t="s">
        <v>6890</v>
      </c>
      <c r="C3151" s="52" t="s">
        <v>6891</v>
      </c>
      <c r="D3151" s="53"/>
      <c r="E3151" s="54"/>
      <c r="F3151" s="54"/>
      <c r="G3151" s="54"/>
      <c r="H3151" s="31">
        <f t="shared" si="49"/>
        <v>5</v>
      </c>
    </row>
    <row r="3152" spans="2:8" ht="30" hidden="1" x14ac:dyDescent="0.25">
      <c r="B3152" s="51" t="s">
        <v>6892</v>
      </c>
      <c r="C3152" s="52" t="s">
        <v>6893</v>
      </c>
      <c r="D3152" s="53" t="s">
        <v>38</v>
      </c>
      <c r="E3152" s="54">
        <v>7.2</v>
      </c>
      <c r="F3152" s="54">
        <v>1.52</v>
      </c>
      <c r="G3152" s="54">
        <v>8.7200000000000006</v>
      </c>
      <c r="H3152" s="31">
        <f t="shared" si="49"/>
        <v>9</v>
      </c>
    </row>
    <row r="3153" spans="2:8" ht="30" hidden="1" x14ac:dyDescent="0.25">
      <c r="B3153" s="51" t="s">
        <v>6894</v>
      </c>
      <c r="C3153" s="52" t="s">
        <v>6895</v>
      </c>
      <c r="D3153" s="53" t="s">
        <v>38</v>
      </c>
      <c r="E3153" s="54">
        <v>7.97</v>
      </c>
      <c r="F3153" s="54">
        <v>1.52</v>
      </c>
      <c r="G3153" s="54">
        <v>9.49</v>
      </c>
      <c r="H3153" s="31">
        <f t="shared" si="49"/>
        <v>9</v>
      </c>
    </row>
    <row r="3154" spans="2:8" ht="30" hidden="1" x14ac:dyDescent="0.25">
      <c r="B3154" s="51" t="s">
        <v>6896</v>
      </c>
      <c r="C3154" s="52" t="s">
        <v>6897</v>
      </c>
      <c r="D3154" s="53" t="s">
        <v>38</v>
      </c>
      <c r="E3154" s="54">
        <v>10.76</v>
      </c>
      <c r="F3154" s="54">
        <v>1.52</v>
      </c>
      <c r="G3154" s="54">
        <v>12.28</v>
      </c>
      <c r="H3154" s="31">
        <f t="shared" si="49"/>
        <v>9</v>
      </c>
    </row>
    <row r="3155" spans="2:8" ht="30" hidden="1" x14ac:dyDescent="0.25">
      <c r="B3155" s="51" t="s">
        <v>6898</v>
      </c>
      <c r="C3155" s="52" t="s">
        <v>6899</v>
      </c>
      <c r="D3155" s="53" t="s">
        <v>38</v>
      </c>
      <c r="E3155" s="54">
        <v>23.38</v>
      </c>
      <c r="F3155" s="54">
        <v>1.52</v>
      </c>
      <c r="G3155" s="54">
        <v>24.9</v>
      </c>
      <c r="H3155" s="31">
        <f t="shared" si="49"/>
        <v>9</v>
      </c>
    </row>
    <row r="3156" spans="2:8" ht="30" hidden="1" x14ac:dyDescent="0.25">
      <c r="B3156" s="51" t="s">
        <v>6900</v>
      </c>
      <c r="C3156" s="52" t="s">
        <v>6901</v>
      </c>
      <c r="D3156" s="53" t="s">
        <v>38</v>
      </c>
      <c r="E3156" s="54">
        <v>31.68</v>
      </c>
      <c r="F3156" s="54">
        <v>1.52</v>
      </c>
      <c r="G3156" s="54">
        <v>33.200000000000003</v>
      </c>
      <c r="H3156" s="31">
        <f t="shared" si="49"/>
        <v>9</v>
      </c>
    </row>
    <row r="3157" spans="2:8" ht="30" hidden="1" x14ac:dyDescent="0.25">
      <c r="B3157" s="51" t="s">
        <v>6902</v>
      </c>
      <c r="C3157" s="52" t="s">
        <v>6903</v>
      </c>
      <c r="D3157" s="53" t="s">
        <v>38</v>
      </c>
      <c r="E3157" s="54">
        <v>79.88</v>
      </c>
      <c r="F3157" s="54">
        <v>2.2799999999999998</v>
      </c>
      <c r="G3157" s="54">
        <v>82.16</v>
      </c>
      <c r="H3157" s="31">
        <f t="shared" si="49"/>
        <v>9</v>
      </c>
    </row>
    <row r="3158" spans="2:8" ht="30" hidden="1" x14ac:dyDescent="0.25">
      <c r="B3158" s="51" t="s">
        <v>6904</v>
      </c>
      <c r="C3158" s="52" t="s">
        <v>6905</v>
      </c>
      <c r="D3158" s="53" t="s">
        <v>38</v>
      </c>
      <c r="E3158" s="54">
        <v>105.17</v>
      </c>
      <c r="F3158" s="54">
        <v>2.2799999999999998</v>
      </c>
      <c r="G3158" s="54">
        <v>107.45</v>
      </c>
      <c r="H3158" s="31">
        <f t="shared" si="49"/>
        <v>9</v>
      </c>
    </row>
    <row r="3159" spans="2:8" ht="30" hidden="1" x14ac:dyDescent="0.25">
      <c r="B3159" s="51" t="s">
        <v>6906</v>
      </c>
      <c r="C3159" s="52" t="s">
        <v>6907</v>
      </c>
      <c r="D3159" s="53" t="s">
        <v>38</v>
      </c>
      <c r="E3159" s="54">
        <v>156.28</v>
      </c>
      <c r="F3159" s="54">
        <v>2.2799999999999998</v>
      </c>
      <c r="G3159" s="54">
        <v>158.56</v>
      </c>
      <c r="H3159" s="31">
        <f t="shared" si="49"/>
        <v>9</v>
      </c>
    </row>
    <row r="3160" spans="2:8" ht="30" hidden="1" x14ac:dyDescent="0.25">
      <c r="B3160" s="51" t="s">
        <v>6908</v>
      </c>
      <c r="C3160" s="52" t="s">
        <v>6909</v>
      </c>
      <c r="D3160" s="53" t="s">
        <v>38</v>
      </c>
      <c r="E3160" s="54">
        <v>247.97</v>
      </c>
      <c r="F3160" s="54">
        <v>2.2799999999999998</v>
      </c>
      <c r="G3160" s="54">
        <v>250.25</v>
      </c>
      <c r="H3160" s="31">
        <f t="shared" si="49"/>
        <v>9</v>
      </c>
    </row>
    <row r="3161" spans="2:8" ht="30" hidden="1" x14ac:dyDescent="0.25">
      <c r="B3161" s="51" t="s">
        <v>6910</v>
      </c>
      <c r="C3161" s="52" t="s">
        <v>6911</v>
      </c>
      <c r="D3161" s="53" t="s">
        <v>38</v>
      </c>
      <c r="E3161" s="54">
        <v>380.62</v>
      </c>
      <c r="F3161" s="54">
        <v>2.2799999999999998</v>
      </c>
      <c r="G3161" s="54">
        <v>382.9</v>
      </c>
      <c r="H3161" s="31">
        <f t="shared" si="49"/>
        <v>9</v>
      </c>
    </row>
    <row r="3162" spans="2:8" ht="30" hidden="1" x14ac:dyDescent="0.25">
      <c r="B3162" s="51" t="s">
        <v>6912</v>
      </c>
      <c r="C3162" s="52" t="s">
        <v>6913</v>
      </c>
      <c r="D3162" s="53" t="s">
        <v>38</v>
      </c>
      <c r="E3162" s="54">
        <v>542.91</v>
      </c>
      <c r="F3162" s="54">
        <v>2.2799999999999998</v>
      </c>
      <c r="G3162" s="54">
        <v>545.19000000000005</v>
      </c>
      <c r="H3162" s="31">
        <f t="shared" si="49"/>
        <v>9</v>
      </c>
    </row>
    <row r="3163" spans="2:8" ht="30" hidden="1" x14ac:dyDescent="0.25">
      <c r="B3163" s="51" t="s">
        <v>6914</v>
      </c>
      <c r="C3163" s="52" t="s">
        <v>6915</v>
      </c>
      <c r="D3163" s="53" t="s">
        <v>38</v>
      </c>
      <c r="E3163" s="54">
        <v>903.17</v>
      </c>
      <c r="F3163" s="54">
        <v>2.2799999999999998</v>
      </c>
      <c r="G3163" s="54">
        <v>905.45</v>
      </c>
      <c r="H3163" s="31">
        <f t="shared" si="49"/>
        <v>9</v>
      </c>
    </row>
    <row r="3164" spans="2:8" ht="30" hidden="1" x14ac:dyDescent="0.25">
      <c r="B3164" s="51" t="s">
        <v>6916</v>
      </c>
      <c r="C3164" s="52" t="s">
        <v>6917</v>
      </c>
      <c r="D3164" s="53" t="s">
        <v>38</v>
      </c>
      <c r="E3164" s="54">
        <v>1221.49</v>
      </c>
      <c r="F3164" s="54">
        <v>2.2799999999999998</v>
      </c>
      <c r="G3164" s="54">
        <v>1223.77</v>
      </c>
      <c r="H3164" s="31">
        <f t="shared" si="49"/>
        <v>9</v>
      </c>
    </row>
    <row r="3165" spans="2:8" hidden="1" x14ac:dyDescent="0.25">
      <c r="B3165" s="51" t="s">
        <v>6918</v>
      </c>
      <c r="C3165" s="52" t="s">
        <v>6919</v>
      </c>
      <c r="D3165" s="53"/>
      <c r="E3165" s="54"/>
      <c r="F3165" s="54"/>
      <c r="G3165" s="54"/>
      <c r="H3165" s="31">
        <f t="shared" si="49"/>
        <v>5</v>
      </c>
    </row>
    <row r="3166" spans="2:8" ht="30" hidden="1" x14ac:dyDescent="0.25">
      <c r="B3166" s="51" t="s">
        <v>6920</v>
      </c>
      <c r="C3166" s="52" t="s">
        <v>6921</v>
      </c>
      <c r="D3166" s="53" t="s">
        <v>38</v>
      </c>
      <c r="E3166" s="54">
        <v>534.08000000000004</v>
      </c>
      <c r="F3166" s="54">
        <v>32.11</v>
      </c>
      <c r="G3166" s="54">
        <v>566.19000000000005</v>
      </c>
      <c r="H3166" s="31">
        <f t="shared" si="49"/>
        <v>9</v>
      </c>
    </row>
    <row r="3167" spans="2:8" ht="30" hidden="1" x14ac:dyDescent="0.25">
      <c r="B3167" s="51" t="s">
        <v>6922</v>
      </c>
      <c r="C3167" s="52" t="s">
        <v>6923</v>
      </c>
      <c r="D3167" s="53" t="s">
        <v>38</v>
      </c>
      <c r="E3167" s="54">
        <v>606.72</v>
      </c>
      <c r="F3167" s="54">
        <v>32.11</v>
      </c>
      <c r="G3167" s="54">
        <v>638.83000000000004</v>
      </c>
      <c r="H3167" s="31">
        <f t="shared" si="49"/>
        <v>9</v>
      </c>
    </row>
    <row r="3168" spans="2:8" ht="30" hidden="1" x14ac:dyDescent="0.25">
      <c r="B3168" s="51" t="s">
        <v>6924</v>
      </c>
      <c r="C3168" s="52" t="s">
        <v>6925</v>
      </c>
      <c r="D3168" s="53" t="s">
        <v>38</v>
      </c>
      <c r="E3168" s="54">
        <v>773.6</v>
      </c>
      <c r="F3168" s="54">
        <v>32.11</v>
      </c>
      <c r="G3168" s="54">
        <v>805.71</v>
      </c>
      <c r="H3168" s="31">
        <f t="shared" si="49"/>
        <v>9</v>
      </c>
    </row>
    <row r="3169" spans="2:8" ht="30" hidden="1" x14ac:dyDescent="0.25">
      <c r="B3169" s="51" t="s">
        <v>6926</v>
      </c>
      <c r="C3169" s="52" t="s">
        <v>6927</v>
      </c>
      <c r="D3169" s="53" t="s">
        <v>38</v>
      </c>
      <c r="E3169" s="54">
        <v>1148.6500000000001</v>
      </c>
      <c r="F3169" s="54">
        <v>32.11</v>
      </c>
      <c r="G3169" s="54">
        <v>1180.76</v>
      </c>
      <c r="H3169" s="31">
        <f t="shared" si="49"/>
        <v>9</v>
      </c>
    </row>
    <row r="3170" spans="2:8" ht="30" hidden="1" x14ac:dyDescent="0.25">
      <c r="B3170" s="51" t="s">
        <v>6928</v>
      </c>
      <c r="C3170" s="52" t="s">
        <v>6929</v>
      </c>
      <c r="D3170" s="53" t="s">
        <v>38</v>
      </c>
      <c r="E3170" s="54">
        <v>929.14</v>
      </c>
      <c r="F3170" s="54">
        <v>32.11</v>
      </c>
      <c r="G3170" s="54">
        <v>961.25</v>
      </c>
      <c r="H3170" s="31">
        <f t="shared" si="49"/>
        <v>9</v>
      </c>
    </row>
    <row r="3171" spans="2:8" ht="30" hidden="1" x14ac:dyDescent="0.25">
      <c r="B3171" s="51" t="s">
        <v>6930</v>
      </c>
      <c r="C3171" s="52" t="s">
        <v>6931</v>
      </c>
      <c r="D3171" s="53" t="s">
        <v>38</v>
      </c>
      <c r="E3171" s="54">
        <v>507.92</v>
      </c>
      <c r="F3171" s="54">
        <v>32.11</v>
      </c>
      <c r="G3171" s="54">
        <v>540.03</v>
      </c>
      <c r="H3171" s="31">
        <f t="shared" si="49"/>
        <v>9</v>
      </c>
    </row>
    <row r="3172" spans="2:8" ht="30" hidden="1" x14ac:dyDescent="0.25">
      <c r="B3172" s="51" t="s">
        <v>6932</v>
      </c>
      <c r="C3172" s="52" t="s">
        <v>6933</v>
      </c>
      <c r="D3172" s="53" t="s">
        <v>38</v>
      </c>
      <c r="E3172" s="54">
        <v>520.51</v>
      </c>
      <c r="F3172" s="54">
        <v>32.11</v>
      </c>
      <c r="G3172" s="54">
        <v>552.62</v>
      </c>
      <c r="H3172" s="31">
        <f t="shared" si="49"/>
        <v>9</v>
      </c>
    </row>
    <row r="3173" spans="2:8" ht="30" hidden="1" x14ac:dyDescent="0.25">
      <c r="B3173" s="51" t="s">
        <v>6934</v>
      </c>
      <c r="C3173" s="52" t="s">
        <v>6935</v>
      </c>
      <c r="D3173" s="53" t="s">
        <v>38</v>
      </c>
      <c r="E3173" s="54">
        <v>587.48</v>
      </c>
      <c r="F3173" s="54">
        <v>32.11</v>
      </c>
      <c r="G3173" s="54">
        <v>619.59</v>
      </c>
      <c r="H3173" s="31">
        <f t="shared" si="49"/>
        <v>9</v>
      </c>
    </row>
    <row r="3174" spans="2:8" ht="30" hidden="1" x14ac:dyDescent="0.25">
      <c r="B3174" s="51" t="s">
        <v>6936</v>
      </c>
      <c r="C3174" s="52" t="s">
        <v>6937</v>
      </c>
      <c r="D3174" s="53" t="s">
        <v>38</v>
      </c>
      <c r="E3174" s="54">
        <v>721.99</v>
      </c>
      <c r="F3174" s="54">
        <v>32.11</v>
      </c>
      <c r="G3174" s="54">
        <v>754.1</v>
      </c>
      <c r="H3174" s="31">
        <f t="shared" si="49"/>
        <v>9</v>
      </c>
    </row>
    <row r="3175" spans="2:8" ht="30" hidden="1" x14ac:dyDescent="0.25">
      <c r="B3175" s="51" t="s">
        <v>6938</v>
      </c>
      <c r="C3175" s="52" t="s">
        <v>6939</v>
      </c>
      <c r="D3175" s="53" t="s">
        <v>38</v>
      </c>
      <c r="E3175" s="54">
        <v>878.91</v>
      </c>
      <c r="F3175" s="54">
        <v>32.11</v>
      </c>
      <c r="G3175" s="54">
        <v>911.02</v>
      </c>
      <c r="H3175" s="31">
        <f t="shared" si="49"/>
        <v>9</v>
      </c>
    </row>
    <row r="3176" spans="2:8" ht="30" hidden="1" x14ac:dyDescent="0.25">
      <c r="B3176" s="51" t="s">
        <v>6940</v>
      </c>
      <c r="C3176" s="52" t="s">
        <v>6941</v>
      </c>
      <c r="D3176" s="53" t="s">
        <v>38</v>
      </c>
      <c r="E3176" s="54">
        <v>1053.67</v>
      </c>
      <c r="F3176" s="54">
        <v>32.11</v>
      </c>
      <c r="G3176" s="54">
        <v>1085.78</v>
      </c>
      <c r="H3176" s="31">
        <f t="shared" si="49"/>
        <v>9</v>
      </c>
    </row>
    <row r="3177" spans="2:8" ht="30" hidden="1" x14ac:dyDescent="0.25">
      <c r="B3177" s="51" t="s">
        <v>6942</v>
      </c>
      <c r="C3177" s="52" t="s">
        <v>6943</v>
      </c>
      <c r="D3177" s="53" t="s">
        <v>38</v>
      </c>
      <c r="E3177" s="54">
        <v>1359.67</v>
      </c>
      <c r="F3177" s="54">
        <v>32.11</v>
      </c>
      <c r="G3177" s="54">
        <v>1391.78</v>
      </c>
      <c r="H3177" s="31">
        <f t="shared" si="49"/>
        <v>9</v>
      </c>
    </row>
    <row r="3178" spans="2:8" hidden="1" x14ac:dyDescent="0.25">
      <c r="B3178" s="51" t="s">
        <v>6944</v>
      </c>
      <c r="C3178" s="52" t="s">
        <v>6945</v>
      </c>
      <c r="D3178" s="53"/>
      <c r="E3178" s="54"/>
      <c r="F3178" s="54"/>
      <c r="G3178" s="54"/>
      <c r="H3178" s="31">
        <f t="shared" si="49"/>
        <v>5</v>
      </c>
    </row>
    <row r="3179" spans="2:8" ht="30" hidden="1" x14ac:dyDescent="0.25">
      <c r="B3179" s="51" t="s">
        <v>6946</v>
      </c>
      <c r="C3179" s="52" t="s">
        <v>6947</v>
      </c>
      <c r="D3179" s="53" t="s">
        <v>38</v>
      </c>
      <c r="E3179" s="54">
        <v>135.66999999999999</v>
      </c>
      <c r="F3179" s="54">
        <v>19.260000000000002</v>
      </c>
      <c r="G3179" s="54">
        <v>154.93</v>
      </c>
      <c r="H3179" s="31">
        <f t="shared" si="49"/>
        <v>9</v>
      </c>
    </row>
    <row r="3180" spans="2:8" ht="30" hidden="1" x14ac:dyDescent="0.25">
      <c r="B3180" s="51" t="s">
        <v>6948</v>
      </c>
      <c r="C3180" s="52" t="s">
        <v>6949</v>
      </c>
      <c r="D3180" s="53" t="s">
        <v>38</v>
      </c>
      <c r="E3180" s="54">
        <v>189.31</v>
      </c>
      <c r="F3180" s="54">
        <v>25.69</v>
      </c>
      <c r="G3180" s="54">
        <v>215</v>
      </c>
      <c r="H3180" s="31">
        <f t="shared" si="49"/>
        <v>9</v>
      </c>
    </row>
    <row r="3181" spans="2:8" ht="30" hidden="1" x14ac:dyDescent="0.25">
      <c r="B3181" s="51" t="s">
        <v>6950</v>
      </c>
      <c r="C3181" s="52" t="s">
        <v>6951</v>
      </c>
      <c r="D3181" s="53" t="s">
        <v>38</v>
      </c>
      <c r="E3181" s="54">
        <v>236.88</v>
      </c>
      <c r="F3181" s="54">
        <v>25.69</v>
      </c>
      <c r="G3181" s="54">
        <v>262.57</v>
      </c>
      <c r="H3181" s="31">
        <f t="shared" si="49"/>
        <v>9</v>
      </c>
    </row>
    <row r="3182" spans="2:8" ht="30" hidden="1" x14ac:dyDescent="0.25">
      <c r="B3182" s="51" t="s">
        <v>6952</v>
      </c>
      <c r="C3182" s="52" t="s">
        <v>6953</v>
      </c>
      <c r="D3182" s="53"/>
      <c r="E3182" s="54"/>
      <c r="F3182" s="54"/>
      <c r="G3182" s="54"/>
      <c r="H3182" s="31">
        <f t="shared" si="49"/>
        <v>5</v>
      </c>
    </row>
    <row r="3183" spans="2:8" ht="30" hidden="1" x14ac:dyDescent="0.25">
      <c r="B3183" s="51" t="s">
        <v>6954</v>
      </c>
      <c r="C3183" s="52" t="s">
        <v>6955</v>
      </c>
      <c r="D3183" s="53" t="s">
        <v>38</v>
      </c>
      <c r="E3183" s="54">
        <v>643.38</v>
      </c>
      <c r="F3183" s="54">
        <v>36.68</v>
      </c>
      <c r="G3183" s="54">
        <v>680.06</v>
      </c>
      <c r="H3183" s="31">
        <f t="shared" si="49"/>
        <v>9</v>
      </c>
    </row>
    <row r="3184" spans="2:8" ht="30" hidden="1" x14ac:dyDescent="0.25">
      <c r="B3184" s="51" t="s">
        <v>6956</v>
      </c>
      <c r="C3184" s="52" t="s">
        <v>6957</v>
      </c>
      <c r="D3184" s="53" t="s">
        <v>38</v>
      </c>
      <c r="E3184" s="54">
        <v>610.64</v>
      </c>
      <c r="F3184" s="54">
        <v>36.68</v>
      </c>
      <c r="G3184" s="54">
        <v>647.32000000000005</v>
      </c>
      <c r="H3184" s="31">
        <f t="shared" si="49"/>
        <v>9</v>
      </c>
    </row>
    <row r="3185" spans="2:8" ht="30" hidden="1" x14ac:dyDescent="0.25">
      <c r="B3185" s="51" t="s">
        <v>6958</v>
      </c>
      <c r="C3185" s="52" t="s">
        <v>6959</v>
      </c>
      <c r="D3185" s="53" t="s">
        <v>38</v>
      </c>
      <c r="E3185" s="54">
        <v>635.45000000000005</v>
      </c>
      <c r="F3185" s="54">
        <v>36.68</v>
      </c>
      <c r="G3185" s="54">
        <v>672.13</v>
      </c>
      <c r="H3185" s="31">
        <f t="shared" si="49"/>
        <v>9</v>
      </c>
    </row>
    <row r="3186" spans="2:8" ht="30" hidden="1" x14ac:dyDescent="0.25">
      <c r="B3186" s="51" t="s">
        <v>6960</v>
      </c>
      <c r="C3186" s="52" t="s">
        <v>6961</v>
      </c>
      <c r="D3186" s="53" t="s">
        <v>38</v>
      </c>
      <c r="E3186" s="54">
        <v>759.31</v>
      </c>
      <c r="F3186" s="54">
        <v>36.68</v>
      </c>
      <c r="G3186" s="54">
        <v>795.99</v>
      </c>
      <c r="H3186" s="31">
        <f t="shared" si="49"/>
        <v>9</v>
      </c>
    </row>
    <row r="3187" spans="2:8" ht="30" hidden="1" x14ac:dyDescent="0.25">
      <c r="B3187" s="51" t="s">
        <v>6962</v>
      </c>
      <c r="C3187" s="52" t="s">
        <v>6963</v>
      </c>
      <c r="D3187" s="53" t="s">
        <v>38</v>
      </c>
      <c r="E3187" s="54">
        <v>997.61</v>
      </c>
      <c r="F3187" s="54">
        <v>39.409999999999997</v>
      </c>
      <c r="G3187" s="54">
        <v>1037.02</v>
      </c>
      <c r="H3187" s="31">
        <f t="shared" si="49"/>
        <v>9</v>
      </c>
    </row>
    <row r="3188" spans="2:8" ht="30" hidden="1" x14ac:dyDescent="0.25">
      <c r="B3188" s="51" t="s">
        <v>6964</v>
      </c>
      <c r="C3188" s="52" t="s">
        <v>6965</v>
      </c>
      <c r="D3188" s="53" t="s">
        <v>38</v>
      </c>
      <c r="E3188" s="54">
        <v>1143.6600000000001</v>
      </c>
      <c r="F3188" s="54">
        <v>39.409999999999997</v>
      </c>
      <c r="G3188" s="54">
        <v>1183.07</v>
      </c>
      <c r="H3188" s="31">
        <f t="shared" si="49"/>
        <v>9</v>
      </c>
    </row>
    <row r="3189" spans="2:8" hidden="1" x14ac:dyDescent="0.25">
      <c r="B3189" s="51" t="s">
        <v>6966</v>
      </c>
      <c r="C3189" s="52" t="s">
        <v>6967</v>
      </c>
      <c r="D3189" s="53" t="s">
        <v>78</v>
      </c>
      <c r="E3189" s="54">
        <v>129.37</v>
      </c>
      <c r="F3189" s="54">
        <v>20.09</v>
      </c>
      <c r="G3189" s="54">
        <v>149.46</v>
      </c>
      <c r="H3189" s="31">
        <f t="shared" si="49"/>
        <v>9</v>
      </c>
    </row>
    <row r="3190" spans="2:8" hidden="1" x14ac:dyDescent="0.25">
      <c r="B3190" s="51" t="s">
        <v>6968</v>
      </c>
      <c r="C3190" s="52" t="s">
        <v>6969</v>
      </c>
      <c r="D3190" s="53" t="s">
        <v>78</v>
      </c>
      <c r="E3190" s="54">
        <v>168.3</v>
      </c>
      <c r="F3190" s="54">
        <v>20.09</v>
      </c>
      <c r="G3190" s="54">
        <v>188.39</v>
      </c>
      <c r="H3190" s="31">
        <f t="shared" si="49"/>
        <v>9</v>
      </c>
    </row>
    <row r="3191" spans="2:8" hidden="1" x14ac:dyDescent="0.25">
      <c r="B3191" s="51" t="s">
        <v>6970</v>
      </c>
      <c r="C3191" s="52" t="s">
        <v>6971</v>
      </c>
      <c r="D3191" s="53" t="s">
        <v>78</v>
      </c>
      <c r="E3191" s="54">
        <v>200.12</v>
      </c>
      <c r="F3191" s="54">
        <v>21.91</v>
      </c>
      <c r="G3191" s="54">
        <v>222.03</v>
      </c>
      <c r="H3191" s="31">
        <f t="shared" si="49"/>
        <v>9</v>
      </c>
    </row>
    <row r="3192" spans="2:8" hidden="1" x14ac:dyDescent="0.25">
      <c r="B3192" s="51" t="s">
        <v>6972</v>
      </c>
      <c r="C3192" s="52" t="s">
        <v>6973</v>
      </c>
      <c r="D3192" s="53" t="s">
        <v>78</v>
      </c>
      <c r="E3192" s="54">
        <v>294</v>
      </c>
      <c r="F3192" s="54">
        <v>23.74</v>
      </c>
      <c r="G3192" s="54">
        <v>317.74</v>
      </c>
      <c r="H3192" s="31">
        <f t="shared" si="49"/>
        <v>9</v>
      </c>
    </row>
    <row r="3193" spans="2:8" hidden="1" x14ac:dyDescent="0.25">
      <c r="B3193" s="51" t="s">
        <v>6974</v>
      </c>
      <c r="C3193" s="52" t="s">
        <v>6975</v>
      </c>
      <c r="D3193" s="53" t="s">
        <v>78</v>
      </c>
      <c r="E3193" s="54">
        <v>371.76</v>
      </c>
      <c r="F3193" s="54">
        <v>25.56</v>
      </c>
      <c r="G3193" s="54">
        <v>397.32</v>
      </c>
      <c r="H3193" s="31">
        <f t="shared" si="49"/>
        <v>9</v>
      </c>
    </row>
    <row r="3194" spans="2:8" hidden="1" x14ac:dyDescent="0.25">
      <c r="B3194" s="51" t="s">
        <v>6976</v>
      </c>
      <c r="C3194" s="52" t="s">
        <v>6977</v>
      </c>
      <c r="D3194" s="53" t="s">
        <v>78</v>
      </c>
      <c r="E3194" s="54">
        <v>527.55999999999995</v>
      </c>
      <c r="F3194" s="54">
        <v>27.39</v>
      </c>
      <c r="G3194" s="54">
        <v>554.95000000000005</v>
      </c>
      <c r="H3194" s="31">
        <f t="shared" si="49"/>
        <v>9</v>
      </c>
    </row>
    <row r="3195" spans="2:8" hidden="1" x14ac:dyDescent="0.25">
      <c r="B3195" s="51" t="s">
        <v>6978</v>
      </c>
      <c r="C3195" s="52" t="s">
        <v>6979</v>
      </c>
      <c r="D3195" s="53" t="s">
        <v>78</v>
      </c>
      <c r="E3195" s="54">
        <v>698.35</v>
      </c>
      <c r="F3195" s="54">
        <v>29.21</v>
      </c>
      <c r="G3195" s="54">
        <v>727.56</v>
      </c>
      <c r="H3195" s="31">
        <f t="shared" si="49"/>
        <v>9</v>
      </c>
    </row>
    <row r="3196" spans="2:8" ht="30" hidden="1" x14ac:dyDescent="0.25">
      <c r="B3196" s="51" t="s">
        <v>6980</v>
      </c>
      <c r="C3196" s="52" t="s">
        <v>6981</v>
      </c>
      <c r="D3196" s="53" t="s">
        <v>78</v>
      </c>
      <c r="E3196" s="54">
        <v>301.38</v>
      </c>
      <c r="F3196" s="54">
        <v>25.56</v>
      </c>
      <c r="G3196" s="54">
        <v>326.94</v>
      </c>
      <c r="H3196" s="31">
        <f t="shared" si="49"/>
        <v>9</v>
      </c>
    </row>
    <row r="3197" spans="2:8" ht="30" hidden="1" x14ac:dyDescent="0.25">
      <c r="B3197" s="51" t="s">
        <v>6982</v>
      </c>
      <c r="C3197" s="52" t="s">
        <v>6983</v>
      </c>
      <c r="D3197" s="53" t="s">
        <v>78</v>
      </c>
      <c r="E3197" s="54">
        <v>288.24</v>
      </c>
      <c r="F3197" s="54">
        <v>20.09</v>
      </c>
      <c r="G3197" s="54">
        <v>308.33</v>
      </c>
      <c r="H3197" s="31">
        <f t="shared" si="49"/>
        <v>9</v>
      </c>
    </row>
    <row r="3198" spans="2:8" ht="30" hidden="1" x14ac:dyDescent="0.25">
      <c r="B3198" s="51" t="s">
        <v>6984</v>
      </c>
      <c r="C3198" s="52" t="s">
        <v>6985</v>
      </c>
      <c r="D3198" s="53" t="s">
        <v>78</v>
      </c>
      <c r="E3198" s="54">
        <v>367.54</v>
      </c>
      <c r="F3198" s="54">
        <v>25.56</v>
      </c>
      <c r="G3198" s="54">
        <v>393.1</v>
      </c>
      <c r="H3198" s="31">
        <f t="shared" si="49"/>
        <v>9</v>
      </c>
    </row>
    <row r="3199" spans="2:8" ht="30" hidden="1" x14ac:dyDescent="0.25">
      <c r="B3199" s="51" t="s">
        <v>6986</v>
      </c>
      <c r="C3199" s="52" t="s">
        <v>6987</v>
      </c>
      <c r="D3199" s="53" t="s">
        <v>78</v>
      </c>
      <c r="E3199" s="54">
        <v>680.69</v>
      </c>
      <c r="F3199" s="54">
        <v>29.21</v>
      </c>
      <c r="G3199" s="54">
        <v>709.9</v>
      </c>
      <c r="H3199" s="31">
        <f t="shared" si="49"/>
        <v>9</v>
      </c>
    </row>
    <row r="3200" spans="2:8" ht="30" hidden="1" x14ac:dyDescent="0.25">
      <c r="B3200" s="51" t="s">
        <v>6988</v>
      </c>
      <c r="C3200" s="52" t="s">
        <v>6989</v>
      </c>
      <c r="D3200" s="53" t="s">
        <v>78</v>
      </c>
      <c r="E3200" s="54">
        <v>517.64</v>
      </c>
      <c r="F3200" s="54">
        <v>21.91</v>
      </c>
      <c r="G3200" s="54">
        <v>539.54999999999995</v>
      </c>
      <c r="H3200" s="31">
        <f t="shared" si="49"/>
        <v>9</v>
      </c>
    </row>
    <row r="3201" spans="2:8" ht="30" hidden="1" x14ac:dyDescent="0.25">
      <c r="B3201" s="51" t="s">
        <v>6990</v>
      </c>
      <c r="C3201" s="52" t="s">
        <v>6991</v>
      </c>
      <c r="D3201" s="53" t="s">
        <v>78</v>
      </c>
      <c r="E3201" s="54">
        <v>586.91999999999996</v>
      </c>
      <c r="F3201" s="54">
        <v>25.56</v>
      </c>
      <c r="G3201" s="54">
        <v>612.48</v>
      </c>
      <c r="H3201" s="31">
        <f t="shared" si="49"/>
        <v>9</v>
      </c>
    </row>
    <row r="3202" spans="2:8" ht="30" hidden="1" x14ac:dyDescent="0.25">
      <c r="B3202" s="51" t="s">
        <v>6992</v>
      </c>
      <c r="C3202" s="52" t="s">
        <v>6993</v>
      </c>
      <c r="D3202" s="53" t="s">
        <v>78</v>
      </c>
      <c r="E3202" s="54">
        <v>1000.35</v>
      </c>
      <c r="F3202" s="54">
        <v>29.21</v>
      </c>
      <c r="G3202" s="54">
        <v>1029.56</v>
      </c>
      <c r="H3202" s="31">
        <f t="shared" si="49"/>
        <v>9</v>
      </c>
    </row>
    <row r="3203" spans="2:8" hidden="1" x14ac:dyDescent="0.25">
      <c r="B3203" s="51" t="s">
        <v>6994</v>
      </c>
      <c r="C3203" s="52" t="s">
        <v>6995</v>
      </c>
      <c r="D3203" s="53" t="s">
        <v>78</v>
      </c>
      <c r="E3203" s="54">
        <v>364.31</v>
      </c>
      <c r="F3203" s="54">
        <v>20.09</v>
      </c>
      <c r="G3203" s="54">
        <v>384.4</v>
      </c>
      <c r="H3203" s="31">
        <f t="shared" si="49"/>
        <v>9</v>
      </c>
    </row>
    <row r="3204" spans="2:8" hidden="1" x14ac:dyDescent="0.25">
      <c r="B3204" s="51" t="s">
        <v>6996</v>
      </c>
      <c r="C3204" s="52" t="s">
        <v>6997</v>
      </c>
      <c r="D3204" s="53" t="s">
        <v>78</v>
      </c>
      <c r="E3204" s="54">
        <v>500.92</v>
      </c>
      <c r="F3204" s="54">
        <v>21.91</v>
      </c>
      <c r="G3204" s="54">
        <v>522.83000000000004</v>
      </c>
      <c r="H3204" s="31">
        <f t="shared" si="49"/>
        <v>9</v>
      </c>
    </row>
    <row r="3205" spans="2:8" ht="30" hidden="1" x14ac:dyDescent="0.25">
      <c r="B3205" s="51" t="s">
        <v>6998</v>
      </c>
      <c r="C3205" s="52" t="s">
        <v>6999</v>
      </c>
      <c r="D3205" s="53"/>
      <c r="E3205" s="54"/>
      <c r="F3205" s="54"/>
      <c r="G3205" s="54"/>
      <c r="H3205" s="31">
        <f t="shared" si="49"/>
        <v>5</v>
      </c>
    </row>
    <row r="3206" spans="2:8" ht="30" hidden="1" x14ac:dyDescent="0.25">
      <c r="B3206" s="51" t="s">
        <v>7000</v>
      </c>
      <c r="C3206" s="52" t="s">
        <v>7001</v>
      </c>
      <c r="D3206" s="53" t="s">
        <v>78</v>
      </c>
      <c r="E3206" s="54">
        <v>411.53</v>
      </c>
      <c r="F3206" s="54">
        <v>25.56</v>
      </c>
      <c r="G3206" s="54">
        <v>437.09</v>
      </c>
      <c r="H3206" s="31">
        <f t="shared" si="49"/>
        <v>9</v>
      </c>
    </row>
    <row r="3207" spans="2:8" ht="30" hidden="1" x14ac:dyDescent="0.25">
      <c r="B3207" s="51" t="s">
        <v>7002</v>
      </c>
      <c r="C3207" s="52" t="s">
        <v>7003</v>
      </c>
      <c r="D3207" s="53" t="s">
        <v>78</v>
      </c>
      <c r="E3207" s="54">
        <v>571.24</v>
      </c>
      <c r="F3207" s="54">
        <v>29.21</v>
      </c>
      <c r="G3207" s="54">
        <v>600.45000000000005</v>
      </c>
      <c r="H3207" s="31">
        <f t="shared" si="49"/>
        <v>9</v>
      </c>
    </row>
    <row r="3208" spans="2:8" ht="30" hidden="1" x14ac:dyDescent="0.25">
      <c r="B3208" s="51" t="s">
        <v>7004</v>
      </c>
      <c r="C3208" s="52" t="s">
        <v>7005</v>
      </c>
      <c r="D3208" s="53" t="s">
        <v>78</v>
      </c>
      <c r="E3208" s="54">
        <v>892.67</v>
      </c>
      <c r="F3208" s="54">
        <v>32.869999999999997</v>
      </c>
      <c r="G3208" s="54">
        <v>925.54</v>
      </c>
      <c r="H3208" s="31">
        <f t="shared" si="49"/>
        <v>9</v>
      </c>
    </row>
    <row r="3209" spans="2:8" ht="30" hidden="1" x14ac:dyDescent="0.25">
      <c r="B3209" s="51" t="s">
        <v>7006</v>
      </c>
      <c r="C3209" s="52" t="s">
        <v>7007</v>
      </c>
      <c r="D3209" s="53" t="s">
        <v>78</v>
      </c>
      <c r="E3209" s="54">
        <v>1409.3</v>
      </c>
      <c r="F3209" s="54">
        <v>36.520000000000003</v>
      </c>
      <c r="G3209" s="54">
        <v>1445.82</v>
      </c>
      <c r="H3209" s="31">
        <f t="shared" si="49"/>
        <v>9</v>
      </c>
    </row>
    <row r="3210" spans="2:8" ht="30" hidden="1" x14ac:dyDescent="0.25">
      <c r="B3210" s="51" t="s">
        <v>7008</v>
      </c>
      <c r="C3210" s="52" t="s">
        <v>7009</v>
      </c>
      <c r="D3210" s="53" t="s">
        <v>78</v>
      </c>
      <c r="E3210" s="54">
        <v>323.94</v>
      </c>
      <c r="F3210" s="54">
        <v>25.56</v>
      </c>
      <c r="G3210" s="54">
        <v>349.5</v>
      </c>
      <c r="H3210" s="31">
        <f t="shared" ref="H3210:H3273" si="50">LEN(B3210)</f>
        <v>9</v>
      </c>
    </row>
    <row r="3211" spans="2:8" ht="30" hidden="1" x14ac:dyDescent="0.25">
      <c r="B3211" s="51" t="s">
        <v>7010</v>
      </c>
      <c r="C3211" s="52" t="s">
        <v>7011</v>
      </c>
      <c r="D3211" s="53" t="s">
        <v>78</v>
      </c>
      <c r="E3211" s="54">
        <v>386.37</v>
      </c>
      <c r="F3211" s="54">
        <v>25.56</v>
      </c>
      <c r="G3211" s="54">
        <v>411.93</v>
      </c>
      <c r="H3211" s="31">
        <f t="shared" si="50"/>
        <v>9</v>
      </c>
    </row>
    <row r="3212" spans="2:8" ht="30" hidden="1" x14ac:dyDescent="0.25">
      <c r="B3212" s="51" t="s">
        <v>7012</v>
      </c>
      <c r="C3212" s="52" t="s">
        <v>7013</v>
      </c>
      <c r="D3212" s="53" t="s">
        <v>78</v>
      </c>
      <c r="E3212" s="54">
        <v>698.97</v>
      </c>
      <c r="F3212" s="54">
        <v>29.21</v>
      </c>
      <c r="G3212" s="54">
        <v>728.18</v>
      </c>
      <c r="H3212" s="31">
        <f t="shared" si="50"/>
        <v>9</v>
      </c>
    </row>
    <row r="3213" spans="2:8" ht="30" hidden="1" x14ac:dyDescent="0.25">
      <c r="B3213" s="51" t="s">
        <v>7014</v>
      </c>
      <c r="C3213" s="52" t="s">
        <v>7015</v>
      </c>
      <c r="D3213" s="53" t="s">
        <v>78</v>
      </c>
      <c r="E3213" s="54">
        <v>810.75</v>
      </c>
      <c r="F3213" s="54">
        <v>32.869999999999997</v>
      </c>
      <c r="G3213" s="54">
        <v>843.62</v>
      </c>
      <c r="H3213" s="31">
        <f t="shared" si="50"/>
        <v>9</v>
      </c>
    </row>
    <row r="3214" spans="2:8" ht="30" hidden="1" x14ac:dyDescent="0.25">
      <c r="B3214" s="51" t="s">
        <v>7016</v>
      </c>
      <c r="C3214" s="52" t="s">
        <v>7017</v>
      </c>
      <c r="D3214" s="53" t="s">
        <v>78</v>
      </c>
      <c r="E3214" s="54">
        <v>1285.6500000000001</v>
      </c>
      <c r="F3214" s="54">
        <v>36.520000000000003</v>
      </c>
      <c r="G3214" s="54">
        <v>1322.17</v>
      </c>
      <c r="H3214" s="31">
        <f t="shared" si="50"/>
        <v>9</v>
      </c>
    </row>
    <row r="3215" spans="2:8" hidden="1" x14ac:dyDescent="0.25">
      <c r="B3215" s="51" t="s">
        <v>7018</v>
      </c>
      <c r="C3215" s="52" t="s">
        <v>7019</v>
      </c>
      <c r="D3215" s="53"/>
      <c r="E3215" s="54"/>
      <c r="F3215" s="54"/>
      <c r="G3215" s="54"/>
      <c r="H3215" s="31">
        <f t="shared" si="50"/>
        <v>5</v>
      </c>
    </row>
    <row r="3216" spans="2:8" hidden="1" x14ac:dyDescent="0.25">
      <c r="B3216" s="51" t="s">
        <v>7020</v>
      </c>
      <c r="C3216" s="52" t="s">
        <v>7021</v>
      </c>
      <c r="D3216" s="53" t="s">
        <v>38</v>
      </c>
      <c r="E3216" s="54">
        <v>1.83</v>
      </c>
      <c r="F3216" s="54">
        <v>63</v>
      </c>
      <c r="G3216" s="54">
        <v>64.83</v>
      </c>
      <c r="H3216" s="31">
        <f t="shared" si="50"/>
        <v>9</v>
      </c>
    </row>
    <row r="3217" spans="2:8" ht="30" hidden="1" x14ac:dyDescent="0.25">
      <c r="B3217" s="51" t="s">
        <v>7022</v>
      </c>
      <c r="C3217" s="52" t="s">
        <v>7023</v>
      </c>
      <c r="D3217" s="53" t="s">
        <v>38</v>
      </c>
      <c r="E3217" s="54">
        <v>69.400000000000006</v>
      </c>
      <c r="F3217" s="54">
        <v>36.659999999999997</v>
      </c>
      <c r="G3217" s="54">
        <v>106.06</v>
      </c>
      <c r="H3217" s="31">
        <f t="shared" si="50"/>
        <v>9</v>
      </c>
    </row>
    <row r="3218" spans="2:8" hidden="1" x14ac:dyDescent="0.25">
      <c r="B3218" s="51" t="s">
        <v>7024</v>
      </c>
      <c r="C3218" s="52" t="s">
        <v>7025</v>
      </c>
      <c r="D3218" s="53"/>
      <c r="E3218" s="54"/>
      <c r="F3218" s="54"/>
      <c r="G3218" s="54"/>
      <c r="H3218" s="31">
        <f t="shared" si="50"/>
        <v>5</v>
      </c>
    </row>
    <row r="3219" spans="2:8" ht="30" hidden="1" x14ac:dyDescent="0.25">
      <c r="B3219" s="51" t="s">
        <v>7026</v>
      </c>
      <c r="C3219" s="52" t="s">
        <v>7027</v>
      </c>
      <c r="D3219" s="53" t="s">
        <v>38</v>
      </c>
      <c r="E3219" s="54">
        <v>74.260000000000005</v>
      </c>
      <c r="F3219" s="54">
        <v>63.91</v>
      </c>
      <c r="G3219" s="54">
        <v>138.16999999999999</v>
      </c>
      <c r="H3219" s="31">
        <f t="shared" si="50"/>
        <v>9</v>
      </c>
    </row>
    <row r="3220" spans="2:8" ht="30" hidden="1" x14ac:dyDescent="0.25">
      <c r="B3220" s="51" t="s">
        <v>7028</v>
      </c>
      <c r="C3220" s="52" t="s">
        <v>7029</v>
      </c>
      <c r="D3220" s="53" t="s">
        <v>38</v>
      </c>
      <c r="E3220" s="54">
        <v>98.19</v>
      </c>
      <c r="F3220" s="54">
        <v>73.040000000000006</v>
      </c>
      <c r="G3220" s="54">
        <v>171.23</v>
      </c>
      <c r="H3220" s="31">
        <f t="shared" si="50"/>
        <v>9</v>
      </c>
    </row>
    <row r="3221" spans="2:8" ht="30" hidden="1" x14ac:dyDescent="0.25">
      <c r="B3221" s="51" t="s">
        <v>7030</v>
      </c>
      <c r="C3221" s="52" t="s">
        <v>7031</v>
      </c>
      <c r="D3221" s="53" t="s">
        <v>38</v>
      </c>
      <c r="E3221" s="54">
        <v>103.79</v>
      </c>
      <c r="F3221" s="54">
        <v>73.040000000000006</v>
      </c>
      <c r="G3221" s="54">
        <v>176.83</v>
      </c>
      <c r="H3221" s="31">
        <f t="shared" si="50"/>
        <v>9</v>
      </c>
    </row>
    <row r="3222" spans="2:8" ht="30" hidden="1" x14ac:dyDescent="0.25">
      <c r="B3222" s="51" t="s">
        <v>7032</v>
      </c>
      <c r="C3222" s="52" t="s">
        <v>7033</v>
      </c>
      <c r="D3222" s="53" t="s">
        <v>38</v>
      </c>
      <c r="E3222" s="54">
        <v>129.97999999999999</v>
      </c>
      <c r="F3222" s="54">
        <v>82.17</v>
      </c>
      <c r="G3222" s="54">
        <v>212.15</v>
      </c>
      <c r="H3222" s="31">
        <f t="shared" si="50"/>
        <v>9</v>
      </c>
    </row>
    <row r="3223" spans="2:8" ht="30" hidden="1" x14ac:dyDescent="0.25">
      <c r="B3223" s="51" t="s">
        <v>7034</v>
      </c>
      <c r="C3223" s="52" t="s">
        <v>7035</v>
      </c>
      <c r="D3223" s="53" t="s">
        <v>38</v>
      </c>
      <c r="E3223" s="54">
        <v>202.05</v>
      </c>
      <c r="F3223" s="54">
        <v>91.3</v>
      </c>
      <c r="G3223" s="54">
        <v>293.35000000000002</v>
      </c>
      <c r="H3223" s="31">
        <f t="shared" si="50"/>
        <v>9</v>
      </c>
    </row>
    <row r="3224" spans="2:8" ht="30" hidden="1" x14ac:dyDescent="0.25">
      <c r="B3224" s="51" t="s">
        <v>7036</v>
      </c>
      <c r="C3224" s="52" t="s">
        <v>7037</v>
      </c>
      <c r="D3224" s="53" t="s">
        <v>38</v>
      </c>
      <c r="E3224" s="54">
        <v>230.68</v>
      </c>
      <c r="F3224" s="54">
        <v>102.71</v>
      </c>
      <c r="G3224" s="54">
        <v>333.39</v>
      </c>
      <c r="H3224" s="31">
        <f t="shared" si="50"/>
        <v>9</v>
      </c>
    </row>
    <row r="3225" spans="2:8" ht="30" hidden="1" x14ac:dyDescent="0.25">
      <c r="B3225" s="51" t="s">
        <v>7038</v>
      </c>
      <c r="C3225" s="52" t="s">
        <v>7039</v>
      </c>
      <c r="D3225" s="53" t="s">
        <v>38</v>
      </c>
      <c r="E3225" s="54">
        <v>275.20999999999998</v>
      </c>
      <c r="F3225" s="54">
        <v>109.56</v>
      </c>
      <c r="G3225" s="54">
        <v>384.77</v>
      </c>
      <c r="H3225" s="31">
        <f t="shared" si="50"/>
        <v>9</v>
      </c>
    </row>
    <row r="3226" spans="2:8" ht="30" hidden="1" x14ac:dyDescent="0.25">
      <c r="B3226" s="51" t="s">
        <v>7040</v>
      </c>
      <c r="C3226" s="52" t="s">
        <v>7041</v>
      </c>
      <c r="D3226" s="53" t="s">
        <v>38</v>
      </c>
      <c r="E3226" s="54">
        <v>318.75</v>
      </c>
      <c r="F3226" s="54">
        <v>114.13</v>
      </c>
      <c r="G3226" s="54">
        <v>432.88</v>
      </c>
      <c r="H3226" s="31">
        <f t="shared" si="50"/>
        <v>9</v>
      </c>
    </row>
    <row r="3227" spans="2:8" ht="30" hidden="1" x14ac:dyDescent="0.25">
      <c r="B3227" s="51" t="s">
        <v>7042</v>
      </c>
      <c r="C3227" s="52" t="s">
        <v>7043</v>
      </c>
      <c r="D3227" s="53" t="s">
        <v>38</v>
      </c>
      <c r="E3227" s="54">
        <v>438.71</v>
      </c>
      <c r="F3227" s="54">
        <v>120.97</v>
      </c>
      <c r="G3227" s="54">
        <v>559.67999999999995</v>
      </c>
      <c r="H3227" s="31">
        <f t="shared" si="50"/>
        <v>9</v>
      </c>
    </row>
    <row r="3228" spans="2:8" ht="30" hidden="1" x14ac:dyDescent="0.25">
      <c r="B3228" s="51" t="s">
        <v>7044</v>
      </c>
      <c r="C3228" s="52" t="s">
        <v>7045</v>
      </c>
      <c r="D3228" s="53" t="s">
        <v>38</v>
      </c>
      <c r="E3228" s="54">
        <v>562.85</v>
      </c>
      <c r="F3228" s="54">
        <v>125.54</v>
      </c>
      <c r="G3228" s="54">
        <v>688.39</v>
      </c>
      <c r="H3228" s="31">
        <f t="shared" si="50"/>
        <v>9</v>
      </c>
    </row>
    <row r="3229" spans="2:8" ht="30" hidden="1" x14ac:dyDescent="0.25">
      <c r="B3229" s="51" t="s">
        <v>7046</v>
      </c>
      <c r="C3229" s="52" t="s">
        <v>7047</v>
      </c>
      <c r="D3229" s="53" t="s">
        <v>38</v>
      </c>
      <c r="E3229" s="54">
        <v>828.05</v>
      </c>
      <c r="F3229" s="54">
        <v>136.94999999999999</v>
      </c>
      <c r="G3229" s="54">
        <v>965</v>
      </c>
      <c r="H3229" s="31">
        <f t="shared" si="50"/>
        <v>9</v>
      </c>
    </row>
    <row r="3230" spans="2:8" ht="30" hidden="1" x14ac:dyDescent="0.25">
      <c r="B3230" s="51" t="s">
        <v>7048</v>
      </c>
      <c r="C3230" s="52" t="s">
        <v>7049</v>
      </c>
      <c r="D3230" s="53" t="s">
        <v>38</v>
      </c>
      <c r="E3230" s="54">
        <v>723.08</v>
      </c>
      <c r="F3230" s="54">
        <v>150.63999999999999</v>
      </c>
      <c r="G3230" s="54">
        <v>873.72</v>
      </c>
      <c r="H3230" s="31">
        <f t="shared" si="50"/>
        <v>9</v>
      </c>
    </row>
    <row r="3231" spans="2:8" ht="30" hidden="1" x14ac:dyDescent="0.25">
      <c r="B3231" s="51" t="s">
        <v>7050</v>
      </c>
      <c r="C3231" s="52" t="s">
        <v>7051</v>
      </c>
      <c r="D3231" s="53" t="s">
        <v>38</v>
      </c>
      <c r="E3231" s="54">
        <v>883.65</v>
      </c>
      <c r="F3231" s="54">
        <v>159.78</v>
      </c>
      <c r="G3231" s="54">
        <v>1043.43</v>
      </c>
      <c r="H3231" s="31">
        <f t="shared" si="50"/>
        <v>9</v>
      </c>
    </row>
    <row r="3232" spans="2:8" hidden="1" x14ac:dyDescent="0.25">
      <c r="B3232" s="51" t="s">
        <v>7052</v>
      </c>
      <c r="C3232" s="52" t="s">
        <v>7053</v>
      </c>
      <c r="D3232" s="53"/>
      <c r="E3232" s="54"/>
      <c r="F3232" s="54"/>
      <c r="G3232" s="54"/>
      <c r="H3232" s="31">
        <f t="shared" si="50"/>
        <v>5</v>
      </c>
    </row>
    <row r="3233" spans="2:8" hidden="1" x14ac:dyDescent="0.25">
      <c r="B3233" s="51" t="s">
        <v>7054</v>
      </c>
      <c r="C3233" s="52" t="s">
        <v>7055</v>
      </c>
      <c r="D3233" s="53" t="s">
        <v>38</v>
      </c>
      <c r="E3233" s="54">
        <v>183</v>
      </c>
      <c r="F3233" s="54">
        <v>14.86</v>
      </c>
      <c r="G3233" s="54">
        <v>197.86</v>
      </c>
      <c r="H3233" s="31">
        <f t="shared" si="50"/>
        <v>9</v>
      </c>
    </row>
    <row r="3234" spans="2:8" hidden="1" x14ac:dyDescent="0.25">
      <c r="B3234" s="51" t="s">
        <v>7056</v>
      </c>
      <c r="C3234" s="52" t="s">
        <v>7057</v>
      </c>
      <c r="D3234" s="53" t="s">
        <v>38</v>
      </c>
      <c r="E3234" s="54">
        <v>253.74</v>
      </c>
      <c r="F3234" s="54">
        <v>22.28</v>
      </c>
      <c r="G3234" s="54">
        <v>276.02</v>
      </c>
      <c r="H3234" s="31">
        <f t="shared" si="50"/>
        <v>9</v>
      </c>
    </row>
    <row r="3235" spans="2:8" hidden="1" x14ac:dyDescent="0.25">
      <c r="B3235" s="51" t="s">
        <v>7058</v>
      </c>
      <c r="C3235" s="52" t="s">
        <v>7059</v>
      </c>
      <c r="D3235" s="53" t="s">
        <v>38</v>
      </c>
      <c r="E3235" s="54">
        <v>314.8</v>
      </c>
      <c r="F3235" s="54">
        <v>26</v>
      </c>
      <c r="G3235" s="54">
        <v>340.8</v>
      </c>
      <c r="H3235" s="31">
        <f t="shared" si="50"/>
        <v>9</v>
      </c>
    </row>
    <row r="3236" spans="2:8" hidden="1" x14ac:dyDescent="0.25">
      <c r="B3236" s="51" t="s">
        <v>7060</v>
      </c>
      <c r="C3236" s="52" t="s">
        <v>7061</v>
      </c>
      <c r="D3236" s="53" t="s">
        <v>38</v>
      </c>
      <c r="E3236" s="54">
        <v>428.5</v>
      </c>
      <c r="F3236" s="54">
        <v>29.71</v>
      </c>
      <c r="G3236" s="54">
        <v>458.21</v>
      </c>
      <c r="H3236" s="31">
        <f t="shared" si="50"/>
        <v>9</v>
      </c>
    </row>
    <row r="3237" spans="2:8" hidden="1" x14ac:dyDescent="0.25">
      <c r="B3237" s="51" t="s">
        <v>7062</v>
      </c>
      <c r="C3237" s="52" t="s">
        <v>7063</v>
      </c>
      <c r="D3237" s="53" t="s">
        <v>38</v>
      </c>
      <c r="E3237" s="54">
        <v>506.04</v>
      </c>
      <c r="F3237" s="54">
        <v>37.14</v>
      </c>
      <c r="G3237" s="54">
        <v>543.17999999999995</v>
      </c>
      <c r="H3237" s="31">
        <f t="shared" si="50"/>
        <v>9</v>
      </c>
    </row>
    <row r="3238" spans="2:8" hidden="1" x14ac:dyDescent="0.25">
      <c r="B3238" s="51" t="s">
        <v>7064</v>
      </c>
      <c r="C3238" s="52" t="s">
        <v>7065</v>
      </c>
      <c r="D3238" s="53" t="s">
        <v>38</v>
      </c>
      <c r="E3238" s="54">
        <v>775.53</v>
      </c>
      <c r="F3238" s="54">
        <v>44.57</v>
      </c>
      <c r="G3238" s="54">
        <v>820.1</v>
      </c>
      <c r="H3238" s="31">
        <f t="shared" si="50"/>
        <v>9</v>
      </c>
    </row>
    <row r="3239" spans="2:8" hidden="1" x14ac:dyDescent="0.25">
      <c r="B3239" s="51" t="s">
        <v>7066</v>
      </c>
      <c r="C3239" s="52" t="s">
        <v>7067</v>
      </c>
      <c r="D3239" s="53" t="s">
        <v>38</v>
      </c>
      <c r="E3239" s="54">
        <v>792.44</v>
      </c>
      <c r="F3239" s="54">
        <v>55.71</v>
      </c>
      <c r="G3239" s="54">
        <v>848.15</v>
      </c>
      <c r="H3239" s="31">
        <f t="shared" si="50"/>
        <v>9</v>
      </c>
    </row>
    <row r="3240" spans="2:8" hidden="1" x14ac:dyDescent="0.25">
      <c r="B3240" s="51" t="s">
        <v>7068</v>
      </c>
      <c r="C3240" s="52" t="s">
        <v>7069</v>
      </c>
      <c r="D3240" s="53" t="s">
        <v>38</v>
      </c>
      <c r="E3240" s="54">
        <v>1107.25</v>
      </c>
      <c r="F3240" s="54">
        <v>111.42</v>
      </c>
      <c r="G3240" s="54">
        <v>1218.67</v>
      </c>
      <c r="H3240" s="31">
        <f t="shared" si="50"/>
        <v>9</v>
      </c>
    </row>
    <row r="3241" spans="2:8" hidden="1" x14ac:dyDescent="0.25">
      <c r="B3241" s="51" t="s">
        <v>7070</v>
      </c>
      <c r="C3241" s="52" t="s">
        <v>7071</v>
      </c>
      <c r="D3241" s="53"/>
      <c r="E3241" s="54"/>
      <c r="F3241" s="54"/>
      <c r="G3241" s="54"/>
      <c r="H3241" s="31">
        <f t="shared" si="50"/>
        <v>5</v>
      </c>
    </row>
    <row r="3242" spans="2:8" hidden="1" x14ac:dyDescent="0.25">
      <c r="B3242" s="51" t="s">
        <v>7072</v>
      </c>
      <c r="C3242" s="52" t="s">
        <v>7073</v>
      </c>
      <c r="D3242" s="53" t="s">
        <v>38</v>
      </c>
      <c r="E3242" s="54">
        <v>68.3</v>
      </c>
      <c r="F3242" s="54">
        <v>37.89</v>
      </c>
      <c r="G3242" s="54">
        <v>106.19</v>
      </c>
      <c r="H3242" s="31">
        <f t="shared" si="50"/>
        <v>9</v>
      </c>
    </row>
    <row r="3243" spans="2:8" hidden="1" x14ac:dyDescent="0.25">
      <c r="B3243" s="51" t="s">
        <v>7074</v>
      </c>
      <c r="C3243" s="52" t="s">
        <v>7075</v>
      </c>
      <c r="D3243" s="53"/>
      <c r="E3243" s="54"/>
      <c r="F3243" s="54"/>
      <c r="G3243" s="54"/>
      <c r="H3243" s="31">
        <f t="shared" si="50"/>
        <v>5</v>
      </c>
    </row>
    <row r="3244" spans="2:8" ht="30" hidden="1" x14ac:dyDescent="0.25">
      <c r="B3244" s="51" t="s">
        <v>7076</v>
      </c>
      <c r="C3244" s="52" t="s">
        <v>7077</v>
      </c>
      <c r="D3244" s="53" t="s">
        <v>38</v>
      </c>
      <c r="E3244" s="54">
        <v>151.13</v>
      </c>
      <c r="F3244" s="54">
        <v>22.83</v>
      </c>
      <c r="G3244" s="54">
        <v>173.96</v>
      </c>
      <c r="H3244" s="31">
        <f t="shared" si="50"/>
        <v>9</v>
      </c>
    </row>
    <row r="3245" spans="2:8" ht="30" hidden="1" x14ac:dyDescent="0.25">
      <c r="B3245" s="51" t="s">
        <v>7078</v>
      </c>
      <c r="C3245" s="52" t="s">
        <v>7079</v>
      </c>
      <c r="D3245" s="53" t="s">
        <v>38</v>
      </c>
      <c r="E3245" s="54">
        <v>203.55</v>
      </c>
      <c r="F3245" s="54">
        <v>22.83</v>
      </c>
      <c r="G3245" s="54">
        <v>226.38</v>
      </c>
      <c r="H3245" s="31">
        <f t="shared" si="50"/>
        <v>9</v>
      </c>
    </row>
    <row r="3246" spans="2:8" ht="30" hidden="1" x14ac:dyDescent="0.25">
      <c r="B3246" s="51" t="s">
        <v>7080</v>
      </c>
      <c r="C3246" s="52" t="s">
        <v>7081</v>
      </c>
      <c r="D3246" s="53" t="s">
        <v>38</v>
      </c>
      <c r="E3246" s="54">
        <v>258.93</v>
      </c>
      <c r="F3246" s="54">
        <v>32.11</v>
      </c>
      <c r="G3246" s="54">
        <v>291.04000000000002</v>
      </c>
      <c r="H3246" s="31">
        <f t="shared" si="50"/>
        <v>9</v>
      </c>
    </row>
    <row r="3247" spans="2:8" ht="30" hidden="1" x14ac:dyDescent="0.25">
      <c r="B3247" s="51" t="s">
        <v>7082</v>
      </c>
      <c r="C3247" s="52" t="s">
        <v>7083</v>
      </c>
      <c r="D3247" s="53" t="s">
        <v>38</v>
      </c>
      <c r="E3247" s="54">
        <v>322.56</v>
      </c>
      <c r="F3247" s="54">
        <v>32.11</v>
      </c>
      <c r="G3247" s="54">
        <v>354.67</v>
      </c>
      <c r="H3247" s="31">
        <f t="shared" si="50"/>
        <v>9</v>
      </c>
    </row>
    <row r="3248" spans="2:8" ht="30" hidden="1" x14ac:dyDescent="0.25">
      <c r="B3248" s="51" t="s">
        <v>7084</v>
      </c>
      <c r="C3248" s="52" t="s">
        <v>7085</v>
      </c>
      <c r="D3248" s="53" t="s">
        <v>38</v>
      </c>
      <c r="E3248" s="54">
        <v>562.25</v>
      </c>
      <c r="F3248" s="54">
        <v>32.11</v>
      </c>
      <c r="G3248" s="54">
        <v>594.36</v>
      </c>
      <c r="H3248" s="31">
        <f t="shared" si="50"/>
        <v>9</v>
      </c>
    </row>
    <row r="3249" spans="2:8" ht="30" hidden="1" x14ac:dyDescent="0.25">
      <c r="B3249" s="51" t="s">
        <v>7086</v>
      </c>
      <c r="C3249" s="52" t="s">
        <v>7087</v>
      </c>
      <c r="D3249" s="53" t="s">
        <v>78</v>
      </c>
      <c r="E3249" s="54">
        <v>61.08</v>
      </c>
      <c r="F3249" s="54">
        <v>18.260000000000002</v>
      </c>
      <c r="G3249" s="54">
        <v>79.34</v>
      </c>
      <c r="H3249" s="31">
        <f t="shared" si="50"/>
        <v>9</v>
      </c>
    </row>
    <row r="3250" spans="2:8" ht="30" hidden="1" x14ac:dyDescent="0.25">
      <c r="B3250" s="51" t="s">
        <v>7088</v>
      </c>
      <c r="C3250" s="52" t="s">
        <v>7089</v>
      </c>
      <c r="D3250" s="53" t="s">
        <v>78</v>
      </c>
      <c r="E3250" s="54">
        <v>70.2</v>
      </c>
      <c r="F3250" s="54">
        <v>18.260000000000002</v>
      </c>
      <c r="G3250" s="54">
        <v>88.46</v>
      </c>
      <c r="H3250" s="31">
        <f t="shared" si="50"/>
        <v>9</v>
      </c>
    </row>
    <row r="3251" spans="2:8" ht="30" hidden="1" x14ac:dyDescent="0.25">
      <c r="B3251" s="51" t="s">
        <v>7090</v>
      </c>
      <c r="C3251" s="52" t="s">
        <v>7091</v>
      </c>
      <c r="D3251" s="53" t="s">
        <v>78</v>
      </c>
      <c r="E3251" s="54">
        <v>86.58</v>
      </c>
      <c r="F3251" s="54">
        <v>22.83</v>
      </c>
      <c r="G3251" s="54">
        <v>109.41</v>
      </c>
      <c r="H3251" s="31">
        <f t="shared" si="50"/>
        <v>9</v>
      </c>
    </row>
    <row r="3252" spans="2:8" ht="30" hidden="1" x14ac:dyDescent="0.25">
      <c r="B3252" s="51" t="s">
        <v>7092</v>
      </c>
      <c r="C3252" s="52" t="s">
        <v>7093</v>
      </c>
      <c r="D3252" s="53" t="s">
        <v>78</v>
      </c>
      <c r="E3252" s="54">
        <v>135.79</v>
      </c>
      <c r="F3252" s="54">
        <v>22.83</v>
      </c>
      <c r="G3252" s="54">
        <v>158.62</v>
      </c>
      <c r="H3252" s="31">
        <f t="shared" si="50"/>
        <v>9</v>
      </c>
    </row>
    <row r="3253" spans="2:8" ht="30" hidden="1" x14ac:dyDescent="0.25">
      <c r="B3253" s="51" t="s">
        <v>7094</v>
      </c>
      <c r="C3253" s="52" t="s">
        <v>7095</v>
      </c>
      <c r="D3253" s="53" t="s">
        <v>78</v>
      </c>
      <c r="E3253" s="54">
        <v>179.94</v>
      </c>
      <c r="F3253" s="54">
        <v>22.83</v>
      </c>
      <c r="G3253" s="54">
        <v>202.77</v>
      </c>
      <c r="H3253" s="31">
        <f t="shared" si="50"/>
        <v>9</v>
      </c>
    </row>
    <row r="3254" spans="2:8" ht="30" hidden="1" x14ac:dyDescent="0.25">
      <c r="B3254" s="51" t="s">
        <v>7096</v>
      </c>
      <c r="C3254" s="52" t="s">
        <v>7097</v>
      </c>
      <c r="D3254" s="53" t="s">
        <v>532</v>
      </c>
      <c r="E3254" s="54">
        <v>883.57</v>
      </c>
      <c r="F3254" s="54">
        <v>18.260000000000002</v>
      </c>
      <c r="G3254" s="54">
        <v>901.83</v>
      </c>
      <c r="H3254" s="31">
        <f t="shared" si="50"/>
        <v>9</v>
      </c>
    </row>
    <row r="3255" spans="2:8" ht="30" hidden="1" x14ac:dyDescent="0.25">
      <c r="B3255" s="51" t="s">
        <v>7098</v>
      </c>
      <c r="C3255" s="52" t="s">
        <v>7099</v>
      </c>
      <c r="D3255" s="53" t="s">
        <v>532</v>
      </c>
      <c r="E3255" s="54">
        <v>941.86</v>
      </c>
      <c r="F3255" s="54">
        <v>18.260000000000002</v>
      </c>
      <c r="G3255" s="54">
        <v>960.12</v>
      </c>
      <c r="H3255" s="31">
        <f t="shared" si="50"/>
        <v>9</v>
      </c>
    </row>
    <row r="3256" spans="2:8" ht="30" hidden="1" x14ac:dyDescent="0.25">
      <c r="B3256" s="51" t="s">
        <v>7100</v>
      </c>
      <c r="C3256" s="52" t="s">
        <v>7101</v>
      </c>
      <c r="D3256" s="53" t="s">
        <v>532</v>
      </c>
      <c r="E3256" s="54">
        <v>988.76</v>
      </c>
      <c r="F3256" s="54">
        <v>22.83</v>
      </c>
      <c r="G3256" s="54">
        <v>1011.59</v>
      </c>
      <c r="H3256" s="31">
        <f t="shared" si="50"/>
        <v>9</v>
      </c>
    </row>
    <row r="3257" spans="2:8" ht="30" hidden="1" x14ac:dyDescent="0.25">
      <c r="B3257" s="51" t="s">
        <v>7102</v>
      </c>
      <c r="C3257" s="52" t="s">
        <v>7103</v>
      </c>
      <c r="D3257" s="53" t="s">
        <v>532</v>
      </c>
      <c r="E3257" s="54">
        <v>1015.36</v>
      </c>
      <c r="F3257" s="54">
        <v>22.83</v>
      </c>
      <c r="G3257" s="54">
        <v>1038.19</v>
      </c>
      <c r="H3257" s="31">
        <f t="shared" si="50"/>
        <v>9</v>
      </c>
    </row>
    <row r="3258" spans="2:8" ht="30" hidden="1" x14ac:dyDescent="0.25">
      <c r="B3258" s="51" t="s">
        <v>7104</v>
      </c>
      <c r="C3258" s="52" t="s">
        <v>7105</v>
      </c>
      <c r="D3258" s="53" t="s">
        <v>532</v>
      </c>
      <c r="E3258" s="54">
        <v>1230.7</v>
      </c>
      <c r="F3258" s="54">
        <v>22.83</v>
      </c>
      <c r="G3258" s="54">
        <v>1253.53</v>
      </c>
      <c r="H3258" s="31">
        <f t="shared" si="50"/>
        <v>9</v>
      </c>
    </row>
    <row r="3259" spans="2:8" ht="30" hidden="1" x14ac:dyDescent="0.25">
      <c r="B3259" s="51" t="s">
        <v>7106</v>
      </c>
      <c r="C3259" s="52" t="s">
        <v>7107</v>
      </c>
      <c r="D3259" s="53" t="s">
        <v>532</v>
      </c>
      <c r="E3259" s="54">
        <v>1756.4</v>
      </c>
      <c r="F3259" s="54">
        <v>22.83</v>
      </c>
      <c r="G3259" s="54">
        <v>1779.23</v>
      </c>
      <c r="H3259" s="31">
        <f t="shared" si="50"/>
        <v>9</v>
      </c>
    </row>
    <row r="3260" spans="2:8" ht="30" hidden="1" x14ac:dyDescent="0.25">
      <c r="B3260" s="51" t="s">
        <v>7108</v>
      </c>
      <c r="C3260" s="52" t="s">
        <v>7109</v>
      </c>
      <c r="D3260" s="53" t="s">
        <v>38</v>
      </c>
      <c r="E3260" s="54">
        <v>321.73</v>
      </c>
      <c r="F3260" s="54">
        <v>32.11</v>
      </c>
      <c r="G3260" s="54">
        <v>353.84</v>
      </c>
      <c r="H3260" s="31">
        <f t="shared" si="50"/>
        <v>9</v>
      </c>
    </row>
    <row r="3261" spans="2:8" ht="30" hidden="1" x14ac:dyDescent="0.25">
      <c r="B3261" s="51" t="s">
        <v>7110</v>
      </c>
      <c r="C3261" s="52" t="s">
        <v>7111</v>
      </c>
      <c r="D3261" s="53" t="s">
        <v>38</v>
      </c>
      <c r="E3261" s="54">
        <v>910.64</v>
      </c>
      <c r="F3261" s="54">
        <v>32.11</v>
      </c>
      <c r="G3261" s="54">
        <v>942.75</v>
      </c>
      <c r="H3261" s="31">
        <f t="shared" si="50"/>
        <v>9</v>
      </c>
    </row>
    <row r="3262" spans="2:8" hidden="1" x14ac:dyDescent="0.25">
      <c r="B3262" s="51" t="s">
        <v>7112</v>
      </c>
      <c r="C3262" s="52" t="s">
        <v>7113</v>
      </c>
      <c r="D3262" s="53" t="s">
        <v>78</v>
      </c>
      <c r="E3262" s="54">
        <v>118.07</v>
      </c>
      <c r="F3262" s="54">
        <v>18.260000000000002</v>
      </c>
      <c r="G3262" s="54">
        <v>136.33000000000001</v>
      </c>
      <c r="H3262" s="31">
        <f t="shared" si="50"/>
        <v>9</v>
      </c>
    </row>
    <row r="3263" spans="2:8" hidden="1" x14ac:dyDescent="0.25">
      <c r="B3263" s="51" t="s">
        <v>7114</v>
      </c>
      <c r="C3263" s="52" t="s">
        <v>7115</v>
      </c>
      <c r="D3263" s="53" t="s">
        <v>78</v>
      </c>
      <c r="E3263" s="54">
        <v>155.28</v>
      </c>
      <c r="F3263" s="54">
        <v>18.260000000000002</v>
      </c>
      <c r="G3263" s="54">
        <v>173.54</v>
      </c>
      <c r="H3263" s="31">
        <f t="shared" si="50"/>
        <v>9</v>
      </c>
    </row>
    <row r="3264" spans="2:8" hidden="1" x14ac:dyDescent="0.25">
      <c r="B3264" s="51" t="s">
        <v>7116</v>
      </c>
      <c r="C3264" s="52" t="s">
        <v>7117</v>
      </c>
      <c r="D3264" s="53" t="s">
        <v>78</v>
      </c>
      <c r="E3264" s="54">
        <v>169.39</v>
      </c>
      <c r="F3264" s="54">
        <v>22.83</v>
      </c>
      <c r="G3264" s="54">
        <v>192.22</v>
      </c>
      <c r="H3264" s="31">
        <f t="shared" si="50"/>
        <v>9</v>
      </c>
    </row>
    <row r="3265" spans="2:8" hidden="1" x14ac:dyDescent="0.25">
      <c r="B3265" s="51" t="s">
        <v>7118</v>
      </c>
      <c r="C3265" s="52" t="s">
        <v>7119</v>
      </c>
      <c r="D3265" s="53" t="s">
        <v>78</v>
      </c>
      <c r="E3265" s="54">
        <v>286.05</v>
      </c>
      <c r="F3265" s="54">
        <v>22.83</v>
      </c>
      <c r="G3265" s="54">
        <v>308.88</v>
      </c>
      <c r="H3265" s="31">
        <f t="shared" si="50"/>
        <v>9</v>
      </c>
    </row>
    <row r="3266" spans="2:8" hidden="1" x14ac:dyDescent="0.25">
      <c r="B3266" s="51" t="s">
        <v>7120</v>
      </c>
      <c r="C3266" s="52" t="s">
        <v>7121</v>
      </c>
      <c r="D3266" s="53" t="s">
        <v>78</v>
      </c>
      <c r="E3266" s="54">
        <v>290.25</v>
      </c>
      <c r="F3266" s="54">
        <v>22.83</v>
      </c>
      <c r="G3266" s="54">
        <v>313.08</v>
      </c>
      <c r="H3266" s="31">
        <f t="shared" si="50"/>
        <v>9</v>
      </c>
    </row>
    <row r="3267" spans="2:8" hidden="1" x14ac:dyDescent="0.25">
      <c r="B3267" s="51" t="s">
        <v>7122</v>
      </c>
      <c r="C3267" s="52" t="s">
        <v>7123</v>
      </c>
      <c r="D3267" s="53" t="s">
        <v>78</v>
      </c>
      <c r="E3267" s="54">
        <v>659.42</v>
      </c>
      <c r="F3267" s="54">
        <v>22.83</v>
      </c>
      <c r="G3267" s="54">
        <v>682.25</v>
      </c>
      <c r="H3267" s="31">
        <f t="shared" si="50"/>
        <v>9</v>
      </c>
    </row>
    <row r="3268" spans="2:8" hidden="1" x14ac:dyDescent="0.25">
      <c r="B3268" s="51" t="s">
        <v>7124</v>
      </c>
      <c r="C3268" s="52" t="s">
        <v>7125</v>
      </c>
      <c r="D3268" s="53" t="s">
        <v>78</v>
      </c>
      <c r="E3268" s="54">
        <v>182.06</v>
      </c>
      <c r="F3268" s="54">
        <v>18.260000000000002</v>
      </c>
      <c r="G3268" s="54">
        <v>200.32</v>
      </c>
      <c r="H3268" s="31">
        <f t="shared" si="50"/>
        <v>9</v>
      </c>
    </row>
    <row r="3269" spans="2:8" hidden="1" x14ac:dyDescent="0.25">
      <c r="B3269" s="51" t="s">
        <v>7126</v>
      </c>
      <c r="C3269" s="52" t="s">
        <v>7127</v>
      </c>
      <c r="D3269" s="53" t="s">
        <v>78</v>
      </c>
      <c r="E3269" s="54">
        <v>191.92</v>
      </c>
      <c r="F3269" s="54">
        <v>18.260000000000002</v>
      </c>
      <c r="G3269" s="54">
        <v>210.18</v>
      </c>
      <c r="H3269" s="31">
        <f t="shared" si="50"/>
        <v>9</v>
      </c>
    </row>
    <row r="3270" spans="2:8" hidden="1" x14ac:dyDescent="0.25">
      <c r="B3270" s="51" t="s">
        <v>7128</v>
      </c>
      <c r="C3270" s="52" t="s">
        <v>7129</v>
      </c>
      <c r="D3270" s="53" t="s">
        <v>78</v>
      </c>
      <c r="E3270" s="54">
        <v>192.27</v>
      </c>
      <c r="F3270" s="54">
        <v>22.83</v>
      </c>
      <c r="G3270" s="54">
        <v>215.1</v>
      </c>
      <c r="H3270" s="31">
        <f t="shared" si="50"/>
        <v>9</v>
      </c>
    </row>
    <row r="3271" spans="2:8" hidden="1" x14ac:dyDescent="0.25">
      <c r="B3271" s="51" t="s">
        <v>7130</v>
      </c>
      <c r="C3271" s="52" t="s">
        <v>7131</v>
      </c>
      <c r="D3271" s="53" t="s">
        <v>78</v>
      </c>
      <c r="E3271" s="54">
        <v>254.87</v>
      </c>
      <c r="F3271" s="54">
        <v>22.83</v>
      </c>
      <c r="G3271" s="54">
        <v>277.7</v>
      </c>
      <c r="H3271" s="31">
        <f t="shared" si="50"/>
        <v>9</v>
      </c>
    </row>
    <row r="3272" spans="2:8" hidden="1" x14ac:dyDescent="0.25">
      <c r="B3272" s="51" t="s">
        <v>7132</v>
      </c>
      <c r="C3272" s="52" t="s">
        <v>7133</v>
      </c>
      <c r="D3272" s="53" t="s">
        <v>78</v>
      </c>
      <c r="E3272" s="54">
        <v>356.35</v>
      </c>
      <c r="F3272" s="54">
        <v>22.83</v>
      </c>
      <c r="G3272" s="54">
        <v>379.18</v>
      </c>
      <c r="H3272" s="31">
        <f t="shared" si="50"/>
        <v>9</v>
      </c>
    </row>
    <row r="3273" spans="2:8" hidden="1" x14ac:dyDescent="0.25">
      <c r="B3273" s="51" t="s">
        <v>7134</v>
      </c>
      <c r="C3273" s="52" t="s">
        <v>7135</v>
      </c>
      <c r="D3273" s="53" t="s">
        <v>78</v>
      </c>
      <c r="E3273" s="54">
        <v>145.38999999999999</v>
      </c>
      <c r="F3273" s="54">
        <v>18.260000000000002</v>
      </c>
      <c r="G3273" s="54">
        <v>163.65</v>
      </c>
      <c r="H3273" s="31">
        <f t="shared" si="50"/>
        <v>9</v>
      </c>
    </row>
    <row r="3274" spans="2:8" hidden="1" x14ac:dyDescent="0.25">
      <c r="B3274" s="51" t="s">
        <v>7136</v>
      </c>
      <c r="C3274" s="52" t="s">
        <v>7137</v>
      </c>
      <c r="D3274" s="53" t="s">
        <v>78</v>
      </c>
      <c r="E3274" s="54">
        <v>221.26</v>
      </c>
      <c r="F3274" s="54">
        <v>18.260000000000002</v>
      </c>
      <c r="G3274" s="54">
        <v>239.52</v>
      </c>
      <c r="H3274" s="31">
        <f t="shared" ref="H3274:H3337" si="51">LEN(B3274)</f>
        <v>9</v>
      </c>
    </row>
    <row r="3275" spans="2:8" hidden="1" x14ac:dyDescent="0.25">
      <c r="B3275" s="51" t="s">
        <v>7138</v>
      </c>
      <c r="C3275" s="52" t="s">
        <v>7139</v>
      </c>
      <c r="D3275" s="53" t="s">
        <v>78</v>
      </c>
      <c r="E3275" s="54">
        <v>246.91</v>
      </c>
      <c r="F3275" s="54">
        <v>18.260000000000002</v>
      </c>
      <c r="G3275" s="54">
        <v>265.17</v>
      </c>
      <c r="H3275" s="31">
        <f t="shared" si="51"/>
        <v>9</v>
      </c>
    </row>
    <row r="3276" spans="2:8" hidden="1" x14ac:dyDescent="0.25">
      <c r="B3276" s="51" t="s">
        <v>7140</v>
      </c>
      <c r="C3276" s="52" t="s">
        <v>7141</v>
      </c>
      <c r="D3276" s="53" t="s">
        <v>78</v>
      </c>
      <c r="E3276" s="54">
        <v>292.02</v>
      </c>
      <c r="F3276" s="54">
        <v>22.83</v>
      </c>
      <c r="G3276" s="54">
        <v>314.85000000000002</v>
      </c>
      <c r="H3276" s="31">
        <f t="shared" si="51"/>
        <v>9</v>
      </c>
    </row>
    <row r="3277" spans="2:8" hidden="1" x14ac:dyDescent="0.25">
      <c r="B3277" s="51" t="s">
        <v>7142</v>
      </c>
      <c r="C3277" s="52" t="s">
        <v>7143</v>
      </c>
      <c r="D3277" s="53" t="s">
        <v>78</v>
      </c>
      <c r="E3277" s="54">
        <v>341.23</v>
      </c>
      <c r="F3277" s="54">
        <v>22.83</v>
      </c>
      <c r="G3277" s="54">
        <v>364.06</v>
      </c>
      <c r="H3277" s="31">
        <f t="shared" si="51"/>
        <v>9</v>
      </c>
    </row>
    <row r="3278" spans="2:8" hidden="1" x14ac:dyDescent="0.25">
      <c r="B3278" s="51" t="s">
        <v>7144</v>
      </c>
      <c r="C3278" s="52" t="s">
        <v>7145</v>
      </c>
      <c r="D3278" s="53" t="s">
        <v>78</v>
      </c>
      <c r="E3278" s="54">
        <v>941.48</v>
      </c>
      <c r="F3278" s="54">
        <v>22.83</v>
      </c>
      <c r="G3278" s="54">
        <v>964.31</v>
      </c>
      <c r="H3278" s="31">
        <f t="shared" si="51"/>
        <v>9</v>
      </c>
    </row>
    <row r="3279" spans="2:8" ht="30" hidden="1" x14ac:dyDescent="0.25">
      <c r="B3279" s="51" t="s">
        <v>7146</v>
      </c>
      <c r="C3279" s="52" t="s">
        <v>7147</v>
      </c>
      <c r="D3279" s="53" t="s">
        <v>78</v>
      </c>
      <c r="E3279" s="54">
        <v>110.07</v>
      </c>
      <c r="F3279" s="54">
        <v>22.83</v>
      </c>
      <c r="G3279" s="54">
        <v>132.9</v>
      </c>
      <c r="H3279" s="31">
        <f t="shared" si="51"/>
        <v>9</v>
      </c>
    </row>
    <row r="3280" spans="2:8" ht="30" hidden="1" x14ac:dyDescent="0.25">
      <c r="B3280" s="51" t="s">
        <v>7148</v>
      </c>
      <c r="C3280" s="52" t="s">
        <v>7149</v>
      </c>
      <c r="D3280" s="53" t="s">
        <v>78</v>
      </c>
      <c r="E3280" s="54">
        <v>548.72</v>
      </c>
      <c r="F3280" s="54">
        <v>22.83</v>
      </c>
      <c r="G3280" s="54">
        <v>571.54999999999995</v>
      </c>
      <c r="H3280" s="31">
        <f t="shared" si="51"/>
        <v>9</v>
      </c>
    </row>
    <row r="3281" spans="2:8" ht="30" hidden="1" x14ac:dyDescent="0.25">
      <c r="B3281" s="51" t="s">
        <v>7150</v>
      </c>
      <c r="C3281" s="52" t="s">
        <v>7151</v>
      </c>
      <c r="D3281" s="53" t="s">
        <v>78</v>
      </c>
      <c r="E3281" s="54">
        <v>142.01</v>
      </c>
      <c r="F3281" s="54">
        <v>18.260000000000002</v>
      </c>
      <c r="G3281" s="54">
        <v>160.27000000000001</v>
      </c>
      <c r="H3281" s="31">
        <f t="shared" si="51"/>
        <v>9</v>
      </c>
    </row>
    <row r="3282" spans="2:8" ht="30" hidden="1" x14ac:dyDescent="0.25">
      <c r="B3282" s="51" t="s">
        <v>7152</v>
      </c>
      <c r="C3282" s="52" t="s">
        <v>7153</v>
      </c>
      <c r="D3282" s="53" t="s">
        <v>78</v>
      </c>
      <c r="E3282" s="54">
        <v>206.42</v>
      </c>
      <c r="F3282" s="54">
        <v>22.83</v>
      </c>
      <c r="G3282" s="54">
        <v>229.25</v>
      </c>
      <c r="H3282" s="31">
        <f t="shared" si="51"/>
        <v>9</v>
      </c>
    </row>
    <row r="3283" spans="2:8" ht="30" hidden="1" x14ac:dyDescent="0.25">
      <c r="B3283" s="51" t="s">
        <v>7154</v>
      </c>
      <c r="C3283" s="52" t="s">
        <v>7155</v>
      </c>
      <c r="D3283" s="53" t="s">
        <v>78</v>
      </c>
      <c r="E3283" s="54">
        <v>234.12</v>
      </c>
      <c r="F3283" s="54">
        <v>22.83</v>
      </c>
      <c r="G3283" s="54">
        <v>256.95</v>
      </c>
      <c r="H3283" s="31">
        <f t="shared" si="51"/>
        <v>9</v>
      </c>
    </row>
    <row r="3284" spans="2:8" ht="30" hidden="1" x14ac:dyDescent="0.25">
      <c r="B3284" s="51" t="s">
        <v>7156</v>
      </c>
      <c r="C3284" s="52" t="s">
        <v>7157</v>
      </c>
      <c r="D3284" s="53" t="s">
        <v>78</v>
      </c>
      <c r="E3284" s="54">
        <v>242.53</v>
      </c>
      <c r="F3284" s="54">
        <v>22.83</v>
      </c>
      <c r="G3284" s="54">
        <v>265.36</v>
      </c>
      <c r="H3284" s="31">
        <f t="shared" si="51"/>
        <v>9</v>
      </c>
    </row>
    <row r="3285" spans="2:8" ht="30" hidden="1" x14ac:dyDescent="0.25">
      <c r="B3285" s="51" t="s">
        <v>7158</v>
      </c>
      <c r="C3285" s="52" t="s">
        <v>7159</v>
      </c>
      <c r="D3285" s="53" t="s">
        <v>78</v>
      </c>
      <c r="E3285" s="54">
        <v>501.73</v>
      </c>
      <c r="F3285" s="54">
        <v>22.83</v>
      </c>
      <c r="G3285" s="54">
        <v>524.55999999999995</v>
      </c>
      <c r="H3285" s="31">
        <f t="shared" si="51"/>
        <v>9</v>
      </c>
    </row>
    <row r="3286" spans="2:8" ht="30" hidden="1" x14ac:dyDescent="0.25">
      <c r="B3286" s="51" t="s">
        <v>7160</v>
      </c>
      <c r="C3286" s="52" t="s">
        <v>7161</v>
      </c>
      <c r="D3286" s="53" t="s">
        <v>78</v>
      </c>
      <c r="E3286" s="54">
        <v>505.6</v>
      </c>
      <c r="F3286" s="54">
        <v>22.83</v>
      </c>
      <c r="G3286" s="54">
        <v>528.42999999999995</v>
      </c>
      <c r="H3286" s="31">
        <f t="shared" si="51"/>
        <v>9</v>
      </c>
    </row>
    <row r="3287" spans="2:8" ht="30" hidden="1" x14ac:dyDescent="0.25">
      <c r="B3287" s="51" t="s">
        <v>7162</v>
      </c>
      <c r="C3287" s="52" t="s">
        <v>7163</v>
      </c>
      <c r="D3287" s="53" t="s">
        <v>78</v>
      </c>
      <c r="E3287" s="54">
        <v>503.45</v>
      </c>
      <c r="F3287" s="54">
        <v>22.83</v>
      </c>
      <c r="G3287" s="54">
        <v>526.28</v>
      </c>
      <c r="H3287" s="31">
        <f t="shared" si="51"/>
        <v>9</v>
      </c>
    </row>
    <row r="3288" spans="2:8" ht="30" hidden="1" x14ac:dyDescent="0.25">
      <c r="B3288" s="51" t="s">
        <v>7164</v>
      </c>
      <c r="C3288" s="52" t="s">
        <v>7165</v>
      </c>
      <c r="D3288" s="53" t="s">
        <v>78</v>
      </c>
      <c r="E3288" s="54">
        <v>549.29999999999995</v>
      </c>
      <c r="F3288" s="54">
        <v>22.83</v>
      </c>
      <c r="G3288" s="54">
        <v>572.13</v>
      </c>
      <c r="H3288" s="31">
        <f t="shared" si="51"/>
        <v>9</v>
      </c>
    </row>
    <row r="3289" spans="2:8" ht="30" hidden="1" x14ac:dyDescent="0.25">
      <c r="B3289" s="51" t="s">
        <v>7166</v>
      </c>
      <c r="C3289" s="52" t="s">
        <v>7167</v>
      </c>
      <c r="D3289" s="53" t="s">
        <v>78</v>
      </c>
      <c r="E3289" s="54">
        <v>589.66</v>
      </c>
      <c r="F3289" s="54">
        <v>22.83</v>
      </c>
      <c r="G3289" s="54">
        <v>612.49</v>
      </c>
      <c r="H3289" s="31">
        <f t="shared" si="51"/>
        <v>9</v>
      </c>
    </row>
    <row r="3290" spans="2:8" ht="30" hidden="1" x14ac:dyDescent="0.25">
      <c r="B3290" s="51" t="s">
        <v>7168</v>
      </c>
      <c r="C3290" s="52" t="s">
        <v>7169</v>
      </c>
      <c r="D3290" s="53" t="s">
        <v>78</v>
      </c>
      <c r="E3290" s="54">
        <v>1247.1199999999999</v>
      </c>
      <c r="F3290" s="54">
        <v>22.83</v>
      </c>
      <c r="G3290" s="54">
        <v>1269.95</v>
      </c>
      <c r="H3290" s="31">
        <f t="shared" si="51"/>
        <v>9</v>
      </c>
    </row>
    <row r="3291" spans="2:8" hidden="1" x14ac:dyDescent="0.25">
      <c r="B3291" s="51" t="s">
        <v>7170</v>
      </c>
      <c r="C3291" s="52" t="s">
        <v>7171</v>
      </c>
      <c r="D3291" s="53" t="s">
        <v>78</v>
      </c>
      <c r="E3291" s="54">
        <v>523.53</v>
      </c>
      <c r="F3291" s="54">
        <v>18.260000000000002</v>
      </c>
      <c r="G3291" s="54">
        <v>541.79</v>
      </c>
      <c r="H3291" s="31">
        <f t="shared" si="51"/>
        <v>9</v>
      </c>
    </row>
    <row r="3292" spans="2:8" hidden="1" x14ac:dyDescent="0.25">
      <c r="B3292" s="51" t="s">
        <v>7172</v>
      </c>
      <c r="C3292" s="52" t="s">
        <v>7173</v>
      </c>
      <c r="D3292" s="53" t="s">
        <v>78</v>
      </c>
      <c r="E3292" s="54">
        <v>908.71</v>
      </c>
      <c r="F3292" s="54">
        <v>22.83</v>
      </c>
      <c r="G3292" s="54">
        <v>931.54</v>
      </c>
      <c r="H3292" s="31">
        <f t="shared" si="51"/>
        <v>9</v>
      </c>
    </row>
    <row r="3293" spans="2:8" hidden="1" x14ac:dyDescent="0.25">
      <c r="B3293" s="51" t="s">
        <v>7174</v>
      </c>
      <c r="C3293" s="52" t="s">
        <v>7175</v>
      </c>
      <c r="D3293" s="53" t="s">
        <v>78</v>
      </c>
      <c r="E3293" s="54">
        <v>1208.1500000000001</v>
      </c>
      <c r="F3293" s="54">
        <v>22.83</v>
      </c>
      <c r="G3293" s="54">
        <v>1230.98</v>
      </c>
      <c r="H3293" s="31">
        <f t="shared" si="51"/>
        <v>9</v>
      </c>
    </row>
    <row r="3294" spans="2:8" hidden="1" x14ac:dyDescent="0.25">
      <c r="B3294" s="51" t="s">
        <v>7176</v>
      </c>
      <c r="C3294" s="52" t="s">
        <v>7177</v>
      </c>
      <c r="D3294" s="53" t="s">
        <v>78</v>
      </c>
      <c r="E3294" s="54">
        <v>1434.75</v>
      </c>
      <c r="F3294" s="54">
        <v>22.83</v>
      </c>
      <c r="G3294" s="54">
        <v>1457.58</v>
      </c>
      <c r="H3294" s="31">
        <f t="shared" si="51"/>
        <v>9</v>
      </c>
    </row>
    <row r="3295" spans="2:8" hidden="1" x14ac:dyDescent="0.25">
      <c r="B3295" s="51" t="s">
        <v>7178</v>
      </c>
      <c r="C3295" s="52" t="s">
        <v>7179</v>
      </c>
      <c r="D3295" s="53" t="s">
        <v>78</v>
      </c>
      <c r="E3295" s="54">
        <v>3038.43</v>
      </c>
      <c r="F3295" s="54">
        <v>22.83</v>
      </c>
      <c r="G3295" s="54">
        <v>3061.26</v>
      </c>
      <c r="H3295" s="31">
        <f t="shared" si="51"/>
        <v>9</v>
      </c>
    </row>
    <row r="3296" spans="2:8" ht="45" hidden="1" x14ac:dyDescent="0.25">
      <c r="B3296" s="51" t="s">
        <v>7180</v>
      </c>
      <c r="C3296" s="52" t="s">
        <v>7181</v>
      </c>
      <c r="D3296" s="53" t="s">
        <v>78</v>
      </c>
      <c r="E3296" s="54">
        <v>201.46</v>
      </c>
      <c r="F3296" s="54">
        <v>18.260000000000002</v>
      </c>
      <c r="G3296" s="54">
        <v>219.72</v>
      </c>
      <c r="H3296" s="31">
        <f t="shared" si="51"/>
        <v>9</v>
      </c>
    </row>
    <row r="3297" spans="2:8" ht="45" hidden="1" x14ac:dyDescent="0.25">
      <c r="B3297" s="51" t="s">
        <v>7182</v>
      </c>
      <c r="C3297" s="52" t="s">
        <v>7183</v>
      </c>
      <c r="D3297" s="53" t="s">
        <v>78</v>
      </c>
      <c r="E3297" s="54">
        <v>263.93</v>
      </c>
      <c r="F3297" s="54">
        <v>18.260000000000002</v>
      </c>
      <c r="G3297" s="54">
        <v>282.19</v>
      </c>
      <c r="H3297" s="31">
        <f t="shared" si="51"/>
        <v>9</v>
      </c>
    </row>
    <row r="3298" spans="2:8" ht="45" hidden="1" x14ac:dyDescent="0.25">
      <c r="B3298" s="51" t="s">
        <v>7184</v>
      </c>
      <c r="C3298" s="52" t="s">
        <v>7185</v>
      </c>
      <c r="D3298" s="53" t="s">
        <v>78</v>
      </c>
      <c r="E3298" s="54">
        <v>600.99</v>
      </c>
      <c r="F3298" s="54">
        <v>22.83</v>
      </c>
      <c r="G3298" s="54">
        <v>623.82000000000005</v>
      </c>
      <c r="H3298" s="31">
        <f t="shared" si="51"/>
        <v>9</v>
      </c>
    </row>
    <row r="3299" spans="2:8" ht="45" hidden="1" x14ac:dyDescent="0.25">
      <c r="B3299" s="51" t="s">
        <v>7186</v>
      </c>
      <c r="C3299" s="52" t="s">
        <v>7187</v>
      </c>
      <c r="D3299" s="53" t="s">
        <v>78</v>
      </c>
      <c r="E3299" s="54">
        <v>582.39</v>
      </c>
      <c r="F3299" s="54">
        <v>22.83</v>
      </c>
      <c r="G3299" s="54">
        <v>605.22</v>
      </c>
      <c r="H3299" s="31">
        <f t="shared" si="51"/>
        <v>9</v>
      </c>
    </row>
    <row r="3300" spans="2:8" ht="45" hidden="1" x14ac:dyDescent="0.25">
      <c r="B3300" s="51" t="s">
        <v>7188</v>
      </c>
      <c r="C3300" s="52" t="s">
        <v>7189</v>
      </c>
      <c r="D3300" s="53" t="s">
        <v>78</v>
      </c>
      <c r="E3300" s="54">
        <v>777.48</v>
      </c>
      <c r="F3300" s="54">
        <v>22.83</v>
      </c>
      <c r="G3300" s="54">
        <v>800.31</v>
      </c>
      <c r="H3300" s="31">
        <f t="shared" si="51"/>
        <v>9</v>
      </c>
    </row>
    <row r="3301" spans="2:8" hidden="1" x14ac:dyDescent="0.25">
      <c r="B3301" s="51" t="s">
        <v>7190</v>
      </c>
      <c r="C3301" s="52" t="s">
        <v>7191</v>
      </c>
      <c r="D3301" s="53" t="s">
        <v>78</v>
      </c>
      <c r="E3301" s="54">
        <v>251.38</v>
      </c>
      <c r="F3301" s="54">
        <v>22.83</v>
      </c>
      <c r="G3301" s="54">
        <v>274.20999999999998</v>
      </c>
      <c r="H3301" s="31">
        <f t="shared" si="51"/>
        <v>9</v>
      </c>
    </row>
    <row r="3302" spans="2:8" hidden="1" x14ac:dyDescent="0.25">
      <c r="B3302" s="51" t="s">
        <v>7192</v>
      </c>
      <c r="C3302" s="52" t="s">
        <v>7193</v>
      </c>
      <c r="D3302" s="53" t="s">
        <v>78</v>
      </c>
      <c r="E3302" s="54">
        <v>531.64</v>
      </c>
      <c r="F3302" s="54">
        <v>22.83</v>
      </c>
      <c r="G3302" s="54">
        <v>554.47</v>
      </c>
      <c r="H3302" s="31">
        <f t="shared" si="51"/>
        <v>9</v>
      </c>
    </row>
    <row r="3303" spans="2:8" hidden="1" x14ac:dyDescent="0.25">
      <c r="B3303" s="51" t="s">
        <v>7194</v>
      </c>
      <c r="C3303" s="52" t="s">
        <v>7195</v>
      </c>
      <c r="D3303" s="53" t="s">
        <v>78</v>
      </c>
      <c r="E3303" s="54">
        <v>534.15</v>
      </c>
      <c r="F3303" s="54">
        <v>22.83</v>
      </c>
      <c r="G3303" s="54">
        <v>556.98</v>
      </c>
      <c r="H3303" s="31">
        <f t="shared" si="51"/>
        <v>9</v>
      </c>
    </row>
    <row r="3304" spans="2:8" hidden="1" x14ac:dyDescent="0.25">
      <c r="B3304" s="51" t="s">
        <v>7196</v>
      </c>
      <c r="C3304" s="52" t="s">
        <v>7197</v>
      </c>
      <c r="D3304" s="53" t="s">
        <v>78</v>
      </c>
      <c r="E3304" s="54">
        <v>750.38</v>
      </c>
      <c r="F3304" s="54">
        <v>22.83</v>
      </c>
      <c r="G3304" s="54">
        <v>773.21</v>
      </c>
      <c r="H3304" s="31">
        <f t="shared" si="51"/>
        <v>9</v>
      </c>
    </row>
    <row r="3305" spans="2:8" hidden="1" x14ac:dyDescent="0.25">
      <c r="B3305" s="51" t="s">
        <v>7198</v>
      </c>
      <c r="C3305" s="52" t="s">
        <v>7199</v>
      </c>
      <c r="D3305" s="53" t="s">
        <v>78</v>
      </c>
      <c r="E3305" s="54">
        <v>1145.76</v>
      </c>
      <c r="F3305" s="54">
        <v>22.83</v>
      </c>
      <c r="G3305" s="54">
        <v>1168.5899999999999</v>
      </c>
      <c r="H3305" s="31">
        <f t="shared" si="51"/>
        <v>9</v>
      </c>
    </row>
    <row r="3306" spans="2:8" hidden="1" x14ac:dyDescent="0.25">
      <c r="B3306" s="51" t="s">
        <v>7200</v>
      </c>
      <c r="C3306" s="52" t="s">
        <v>7201</v>
      </c>
      <c r="D3306" s="53" t="s">
        <v>78</v>
      </c>
      <c r="E3306" s="54">
        <v>3124.22</v>
      </c>
      <c r="F3306" s="54">
        <v>22.83</v>
      </c>
      <c r="G3306" s="54">
        <v>3147.05</v>
      </c>
      <c r="H3306" s="31">
        <f t="shared" si="51"/>
        <v>9</v>
      </c>
    </row>
    <row r="3307" spans="2:8" hidden="1" x14ac:dyDescent="0.25">
      <c r="B3307" s="51" t="s">
        <v>7202</v>
      </c>
      <c r="C3307" s="52" t="s">
        <v>7203</v>
      </c>
      <c r="D3307" s="53"/>
      <c r="E3307" s="54"/>
      <c r="F3307" s="54"/>
      <c r="G3307" s="54"/>
      <c r="H3307" s="31">
        <f t="shared" si="51"/>
        <v>5</v>
      </c>
    </row>
    <row r="3308" spans="2:8" ht="30" hidden="1" x14ac:dyDescent="0.25">
      <c r="B3308" s="51" t="s">
        <v>7204</v>
      </c>
      <c r="C3308" s="52" t="s">
        <v>7205</v>
      </c>
      <c r="D3308" s="53" t="s">
        <v>38</v>
      </c>
      <c r="E3308" s="54">
        <v>8.5299999999999994</v>
      </c>
      <c r="F3308" s="54">
        <v>7.53</v>
      </c>
      <c r="G3308" s="54">
        <v>16.059999999999999</v>
      </c>
      <c r="H3308" s="31">
        <f t="shared" si="51"/>
        <v>9</v>
      </c>
    </row>
    <row r="3309" spans="2:8" ht="30" hidden="1" x14ac:dyDescent="0.25">
      <c r="B3309" s="51" t="s">
        <v>7206</v>
      </c>
      <c r="C3309" s="52" t="s">
        <v>7207</v>
      </c>
      <c r="D3309" s="53" t="s">
        <v>38</v>
      </c>
      <c r="E3309" s="54">
        <v>12.44</v>
      </c>
      <c r="F3309" s="54">
        <v>7.53</v>
      </c>
      <c r="G3309" s="54">
        <v>19.97</v>
      </c>
      <c r="H3309" s="31">
        <f t="shared" si="51"/>
        <v>9</v>
      </c>
    </row>
    <row r="3310" spans="2:8" ht="30" hidden="1" x14ac:dyDescent="0.25">
      <c r="B3310" s="51" t="s">
        <v>7208</v>
      </c>
      <c r="C3310" s="52" t="s">
        <v>7209</v>
      </c>
      <c r="D3310" s="53" t="s">
        <v>38</v>
      </c>
      <c r="E3310" s="54">
        <v>15.56</v>
      </c>
      <c r="F3310" s="54">
        <v>7.53</v>
      </c>
      <c r="G3310" s="54">
        <v>23.09</v>
      </c>
      <c r="H3310" s="31">
        <f t="shared" si="51"/>
        <v>9</v>
      </c>
    </row>
    <row r="3311" spans="2:8" ht="30" hidden="1" x14ac:dyDescent="0.25">
      <c r="B3311" s="51" t="s">
        <v>7210</v>
      </c>
      <c r="C3311" s="52" t="s">
        <v>7211</v>
      </c>
      <c r="D3311" s="53" t="s">
        <v>38</v>
      </c>
      <c r="E3311" s="54">
        <v>19.690000000000001</v>
      </c>
      <c r="F3311" s="54">
        <v>11.41</v>
      </c>
      <c r="G3311" s="54">
        <v>31.1</v>
      </c>
      <c r="H3311" s="31">
        <f t="shared" si="51"/>
        <v>9</v>
      </c>
    </row>
    <row r="3312" spans="2:8" ht="30" hidden="1" x14ac:dyDescent="0.25">
      <c r="B3312" s="51" t="s">
        <v>7212</v>
      </c>
      <c r="C3312" s="52" t="s">
        <v>7213</v>
      </c>
      <c r="D3312" s="53" t="s">
        <v>38</v>
      </c>
      <c r="E3312" s="54">
        <v>25.9</v>
      </c>
      <c r="F3312" s="54">
        <v>11.41</v>
      </c>
      <c r="G3312" s="54">
        <v>37.31</v>
      </c>
      <c r="H3312" s="31">
        <f t="shared" si="51"/>
        <v>9</v>
      </c>
    </row>
    <row r="3313" spans="2:8" ht="30" hidden="1" x14ac:dyDescent="0.25">
      <c r="B3313" s="51" t="s">
        <v>7214</v>
      </c>
      <c r="C3313" s="52" t="s">
        <v>7215</v>
      </c>
      <c r="D3313" s="53" t="s">
        <v>38</v>
      </c>
      <c r="E3313" s="54">
        <v>33.51</v>
      </c>
      <c r="F3313" s="54">
        <v>11.41</v>
      </c>
      <c r="G3313" s="54">
        <v>44.92</v>
      </c>
      <c r="H3313" s="31">
        <f t="shared" si="51"/>
        <v>9</v>
      </c>
    </row>
    <row r="3314" spans="2:8" ht="30" hidden="1" x14ac:dyDescent="0.25">
      <c r="B3314" s="51" t="s">
        <v>7216</v>
      </c>
      <c r="C3314" s="52" t="s">
        <v>7217</v>
      </c>
      <c r="D3314" s="53" t="s">
        <v>38</v>
      </c>
      <c r="E3314" s="54">
        <v>40.869999999999997</v>
      </c>
      <c r="F3314" s="54">
        <v>11.41</v>
      </c>
      <c r="G3314" s="54">
        <v>52.28</v>
      </c>
      <c r="H3314" s="31">
        <f t="shared" si="51"/>
        <v>9</v>
      </c>
    </row>
    <row r="3315" spans="2:8" ht="30" hidden="1" x14ac:dyDescent="0.25">
      <c r="B3315" s="51" t="s">
        <v>7218</v>
      </c>
      <c r="C3315" s="52" t="s">
        <v>7219</v>
      </c>
      <c r="D3315" s="53"/>
      <c r="E3315" s="54"/>
      <c r="F3315" s="54"/>
      <c r="G3315" s="54"/>
      <c r="H3315" s="31">
        <f t="shared" si="51"/>
        <v>5</v>
      </c>
    </row>
    <row r="3316" spans="2:8" ht="30" hidden="1" x14ac:dyDescent="0.25">
      <c r="B3316" s="51" t="s">
        <v>7220</v>
      </c>
      <c r="C3316" s="52" t="s">
        <v>7221</v>
      </c>
      <c r="D3316" s="53" t="s">
        <v>38</v>
      </c>
      <c r="E3316" s="54">
        <v>47.69</v>
      </c>
      <c r="F3316" s="54">
        <v>16.440000000000001</v>
      </c>
      <c r="G3316" s="54">
        <v>64.13</v>
      </c>
      <c r="H3316" s="31">
        <f t="shared" si="51"/>
        <v>9</v>
      </c>
    </row>
    <row r="3317" spans="2:8" ht="30" hidden="1" x14ac:dyDescent="0.25">
      <c r="B3317" s="51" t="s">
        <v>7222</v>
      </c>
      <c r="C3317" s="52" t="s">
        <v>7223</v>
      </c>
      <c r="D3317" s="53" t="s">
        <v>38</v>
      </c>
      <c r="E3317" s="54">
        <v>68.650000000000006</v>
      </c>
      <c r="F3317" s="54">
        <v>16.440000000000001</v>
      </c>
      <c r="G3317" s="54">
        <v>85.09</v>
      </c>
      <c r="H3317" s="31">
        <f t="shared" si="51"/>
        <v>9</v>
      </c>
    </row>
    <row r="3318" spans="2:8" ht="30" hidden="1" x14ac:dyDescent="0.25">
      <c r="B3318" s="51" t="s">
        <v>7224</v>
      </c>
      <c r="C3318" s="52" t="s">
        <v>7225</v>
      </c>
      <c r="D3318" s="53" t="s">
        <v>38</v>
      </c>
      <c r="E3318" s="54">
        <v>80.599999999999994</v>
      </c>
      <c r="F3318" s="54">
        <v>16.440000000000001</v>
      </c>
      <c r="G3318" s="54">
        <v>97.04</v>
      </c>
      <c r="H3318" s="31">
        <f t="shared" si="51"/>
        <v>9</v>
      </c>
    </row>
    <row r="3319" spans="2:8" ht="30" hidden="1" x14ac:dyDescent="0.25">
      <c r="B3319" s="51" t="s">
        <v>7226</v>
      </c>
      <c r="C3319" s="52" t="s">
        <v>7227</v>
      </c>
      <c r="D3319" s="53" t="s">
        <v>38</v>
      </c>
      <c r="E3319" s="54">
        <v>103.34</v>
      </c>
      <c r="F3319" s="54">
        <v>16.440000000000001</v>
      </c>
      <c r="G3319" s="54">
        <v>119.78</v>
      </c>
      <c r="H3319" s="31">
        <f t="shared" si="51"/>
        <v>9</v>
      </c>
    </row>
    <row r="3320" spans="2:8" ht="30" hidden="1" x14ac:dyDescent="0.25">
      <c r="B3320" s="51" t="s">
        <v>7228</v>
      </c>
      <c r="C3320" s="52" t="s">
        <v>7229</v>
      </c>
      <c r="D3320" s="53" t="s">
        <v>38</v>
      </c>
      <c r="E3320" s="54">
        <v>120.36</v>
      </c>
      <c r="F3320" s="54">
        <v>16.440000000000001</v>
      </c>
      <c r="G3320" s="54">
        <v>136.80000000000001</v>
      </c>
      <c r="H3320" s="31">
        <f t="shared" si="51"/>
        <v>9</v>
      </c>
    </row>
    <row r="3321" spans="2:8" ht="30" hidden="1" x14ac:dyDescent="0.25">
      <c r="B3321" s="51" t="s">
        <v>7230</v>
      </c>
      <c r="C3321" s="52" t="s">
        <v>7231</v>
      </c>
      <c r="D3321" s="53" t="s">
        <v>38</v>
      </c>
      <c r="E3321" s="54">
        <v>136.9</v>
      </c>
      <c r="F3321" s="54">
        <v>16.440000000000001</v>
      </c>
      <c r="G3321" s="54">
        <v>153.34</v>
      </c>
      <c r="H3321" s="31">
        <f t="shared" si="51"/>
        <v>9</v>
      </c>
    </row>
    <row r="3322" spans="2:8" ht="30" hidden="1" x14ac:dyDescent="0.25">
      <c r="B3322" s="51" t="s">
        <v>7232</v>
      </c>
      <c r="C3322" s="52" t="s">
        <v>7233</v>
      </c>
      <c r="D3322" s="53" t="s">
        <v>38</v>
      </c>
      <c r="E3322" s="54">
        <v>158.96</v>
      </c>
      <c r="F3322" s="54">
        <v>16.440000000000001</v>
      </c>
      <c r="G3322" s="54">
        <v>175.4</v>
      </c>
      <c r="H3322" s="31">
        <f t="shared" si="51"/>
        <v>9</v>
      </c>
    </row>
    <row r="3323" spans="2:8" ht="30" hidden="1" x14ac:dyDescent="0.25">
      <c r="B3323" s="51" t="s">
        <v>7234</v>
      </c>
      <c r="C3323" s="52" t="s">
        <v>7235</v>
      </c>
      <c r="D3323" s="53" t="s">
        <v>38</v>
      </c>
      <c r="E3323" s="54">
        <v>178.67</v>
      </c>
      <c r="F3323" s="54">
        <v>16.440000000000001</v>
      </c>
      <c r="G3323" s="54">
        <v>195.11</v>
      </c>
      <c r="H3323" s="31">
        <f t="shared" si="51"/>
        <v>9</v>
      </c>
    </row>
    <row r="3324" spans="2:8" ht="30" hidden="1" x14ac:dyDescent="0.25">
      <c r="B3324" s="51" t="s">
        <v>7236</v>
      </c>
      <c r="C3324" s="52" t="s">
        <v>7237</v>
      </c>
      <c r="D3324" s="53" t="s">
        <v>38</v>
      </c>
      <c r="E3324" s="54">
        <v>191.69</v>
      </c>
      <c r="F3324" s="54">
        <v>16.440000000000001</v>
      </c>
      <c r="G3324" s="54">
        <v>208.13</v>
      </c>
      <c r="H3324" s="31">
        <f t="shared" si="51"/>
        <v>9</v>
      </c>
    </row>
    <row r="3325" spans="2:8" ht="30" hidden="1" x14ac:dyDescent="0.25">
      <c r="B3325" s="51" t="s">
        <v>7238</v>
      </c>
      <c r="C3325" s="52" t="s">
        <v>7239</v>
      </c>
      <c r="D3325" s="53" t="s">
        <v>38</v>
      </c>
      <c r="E3325" s="54">
        <v>216.54</v>
      </c>
      <c r="F3325" s="54">
        <v>16.440000000000001</v>
      </c>
      <c r="G3325" s="54">
        <v>232.98</v>
      </c>
      <c r="H3325" s="31">
        <f t="shared" si="51"/>
        <v>9</v>
      </c>
    </row>
    <row r="3326" spans="2:8" ht="30" hidden="1" x14ac:dyDescent="0.25">
      <c r="B3326" s="51" t="s">
        <v>7240</v>
      </c>
      <c r="C3326" s="52" t="s">
        <v>7241</v>
      </c>
      <c r="D3326" s="53" t="s">
        <v>38</v>
      </c>
      <c r="E3326" s="54">
        <v>246.05</v>
      </c>
      <c r="F3326" s="54">
        <v>16.440000000000001</v>
      </c>
      <c r="G3326" s="54">
        <v>262.49</v>
      </c>
      <c r="H3326" s="31">
        <f t="shared" si="51"/>
        <v>9</v>
      </c>
    </row>
    <row r="3327" spans="2:8" hidden="1" x14ac:dyDescent="0.25">
      <c r="B3327" s="51" t="s">
        <v>7242</v>
      </c>
      <c r="C3327" s="52" t="s">
        <v>7243</v>
      </c>
      <c r="D3327" s="53"/>
      <c r="E3327" s="54"/>
      <c r="F3327" s="54"/>
      <c r="G3327" s="54"/>
      <c r="H3327" s="31">
        <f t="shared" si="51"/>
        <v>5</v>
      </c>
    </row>
    <row r="3328" spans="2:8" ht="45" hidden="1" x14ac:dyDescent="0.25">
      <c r="B3328" s="51" t="s">
        <v>7244</v>
      </c>
      <c r="C3328" s="52" t="s">
        <v>7245</v>
      </c>
      <c r="D3328" s="53" t="s">
        <v>38</v>
      </c>
      <c r="E3328" s="54">
        <v>29.34</v>
      </c>
      <c r="F3328" s="54">
        <v>16.059999999999999</v>
      </c>
      <c r="G3328" s="54">
        <v>45.4</v>
      </c>
      <c r="H3328" s="31">
        <f t="shared" si="51"/>
        <v>9</v>
      </c>
    </row>
    <row r="3329" spans="2:8" ht="45" hidden="1" x14ac:dyDescent="0.25">
      <c r="B3329" s="51" t="s">
        <v>7246</v>
      </c>
      <c r="C3329" s="52" t="s">
        <v>7247</v>
      </c>
      <c r="D3329" s="53" t="s">
        <v>38</v>
      </c>
      <c r="E3329" s="54">
        <v>37.659999999999997</v>
      </c>
      <c r="F3329" s="54">
        <v>16.059999999999999</v>
      </c>
      <c r="G3329" s="54">
        <v>53.72</v>
      </c>
      <c r="H3329" s="31">
        <f t="shared" si="51"/>
        <v>9</v>
      </c>
    </row>
    <row r="3330" spans="2:8" ht="45" hidden="1" x14ac:dyDescent="0.25">
      <c r="B3330" s="51" t="s">
        <v>7248</v>
      </c>
      <c r="C3330" s="52" t="s">
        <v>7249</v>
      </c>
      <c r="D3330" s="53" t="s">
        <v>38</v>
      </c>
      <c r="E3330" s="54">
        <v>42.93</v>
      </c>
      <c r="F3330" s="54">
        <v>16.059999999999999</v>
      </c>
      <c r="G3330" s="54">
        <v>58.99</v>
      </c>
      <c r="H3330" s="31">
        <f t="shared" si="51"/>
        <v>9</v>
      </c>
    </row>
    <row r="3331" spans="2:8" ht="45" hidden="1" x14ac:dyDescent="0.25">
      <c r="B3331" s="51" t="s">
        <v>7250</v>
      </c>
      <c r="C3331" s="52" t="s">
        <v>7251</v>
      </c>
      <c r="D3331" s="53" t="s">
        <v>38</v>
      </c>
      <c r="E3331" s="54">
        <v>102.75</v>
      </c>
      <c r="F3331" s="54">
        <v>24.09</v>
      </c>
      <c r="G3331" s="54">
        <v>126.84</v>
      </c>
      <c r="H3331" s="31">
        <f t="shared" si="51"/>
        <v>9</v>
      </c>
    </row>
    <row r="3332" spans="2:8" ht="30" hidden="1" x14ac:dyDescent="0.25">
      <c r="B3332" s="51" t="s">
        <v>7252</v>
      </c>
      <c r="C3332" s="52" t="s">
        <v>7253</v>
      </c>
      <c r="D3332" s="53" t="s">
        <v>78</v>
      </c>
      <c r="E3332" s="54">
        <v>10.87</v>
      </c>
      <c r="F3332" s="54">
        <v>10.5</v>
      </c>
      <c r="G3332" s="54">
        <v>21.37</v>
      </c>
      <c r="H3332" s="31">
        <f t="shared" si="51"/>
        <v>9</v>
      </c>
    </row>
    <row r="3333" spans="2:8" ht="30" hidden="1" x14ac:dyDescent="0.25">
      <c r="B3333" s="51" t="s">
        <v>7254</v>
      </c>
      <c r="C3333" s="52" t="s">
        <v>7255</v>
      </c>
      <c r="D3333" s="53" t="s">
        <v>78</v>
      </c>
      <c r="E3333" s="54">
        <v>16.21</v>
      </c>
      <c r="F3333" s="54">
        <v>10.5</v>
      </c>
      <c r="G3333" s="54">
        <v>26.71</v>
      </c>
      <c r="H3333" s="31">
        <f t="shared" si="51"/>
        <v>9</v>
      </c>
    </row>
    <row r="3334" spans="2:8" ht="30" hidden="1" x14ac:dyDescent="0.25">
      <c r="B3334" s="51" t="s">
        <v>7256</v>
      </c>
      <c r="C3334" s="52" t="s">
        <v>7257</v>
      </c>
      <c r="D3334" s="53" t="s">
        <v>78</v>
      </c>
      <c r="E3334" s="54">
        <v>17.3</v>
      </c>
      <c r="F3334" s="54">
        <v>15.98</v>
      </c>
      <c r="G3334" s="54">
        <v>33.28</v>
      </c>
      <c r="H3334" s="31">
        <f t="shared" si="51"/>
        <v>9</v>
      </c>
    </row>
    <row r="3335" spans="2:8" ht="30" hidden="1" x14ac:dyDescent="0.25">
      <c r="B3335" s="51" t="s">
        <v>7258</v>
      </c>
      <c r="C3335" s="52" t="s">
        <v>7259</v>
      </c>
      <c r="D3335" s="53" t="s">
        <v>78</v>
      </c>
      <c r="E3335" s="54">
        <v>18.77</v>
      </c>
      <c r="F3335" s="54">
        <v>18.260000000000002</v>
      </c>
      <c r="G3335" s="54">
        <v>37.03</v>
      </c>
      <c r="H3335" s="31">
        <f t="shared" si="51"/>
        <v>9</v>
      </c>
    </row>
    <row r="3336" spans="2:8" ht="30" hidden="1" x14ac:dyDescent="0.25">
      <c r="B3336" s="51" t="s">
        <v>7260</v>
      </c>
      <c r="C3336" s="52" t="s">
        <v>7261</v>
      </c>
      <c r="D3336" s="53" t="s">
        <v>78</v>
      </c>
      <c r="E3336" s="54">
        <v>11.15</v>
      </c>
      <c r="F3336" s="54">
        <v>10.5</v>
      </c>
      <c r="G3336" s="54">
        <v>21.65</v>
      </c>
      <c r="H3336" s="31">
        <f t="shared" si="51"/>
        <v>9</v>
      </c>
    </row>
    <row r="3337" spans="2:8" ht="30" hidden="1" x14ac:dyDescent="0.25">
      <c r="B3337" s="51" t="s">
        <v>7262</v>
      </c>
      <c r="C3337" s="52" t="s">
        <v>7263</v>
      </c>
      <c r="D3337" s="53" t="s">
        <v>78</v>
      </c>
      <c r="E3337" s="54">
        <v>16.48</v>
      </c>
      <c r="F3337" s="54">
        <v>10.5</v>
      </c>
      <c r="G3337" s="54">
        <v>26.98</v>
      </c>
      <c r="H3337" s="31">
        <f t="shared" si="51"/>
        <v>9</v>
      </c>
    </row>
    <row r="3338" spans="2:8" ht="30" hidden="1" x14ac:dyDescent="0.25">
      <c r="B3338" s="51" t="s">
        <v>7264</v>
      </c>
      <c r="C3338" s="52" t="s">
        <v>7265</v>
      </c>
      <c r="D3338" s="53" t="s">
        <v>78</v>
      </c>
      <c r="E3338" s="54">
        <v>22.44</v>
      </c>
      <c r="F3338" s="54">
        <v>15.98</v>
      </c>
      <c r="G3338" s="54">
        <v>38.42</v>
      </c>
      <c r="H3338" s="31">
        <f t="shared" ref="H3338:H3401" si="52">LEN(B3338)</f>
        <v>9</v>
      </c>
    </row>
    <row r="3339" spans="2:8" ht="30" hidden="1" x14ac:dyDescent="0.25">
      <c r="B3339" s="51" t="s">
        <v>7266</v>
      </c>
      <c r="C3339" s="52" t="s">
        <v>7267</v>
      </c>
      <c r="D3339" s="53" t="s">
        <v>78</v>
      </c>
      <c r="E3339" s="54">
        <v>39.07</v>
      </c>
      <c r="F3339" s="54">
        <v>18.260000000000002</v>
      </c>
      <c r="G3339" s="54">
        <v>57.33</v>
      </c>
      <c r="H3339" s="31">
        <f t="shared" si="52"/>
        <v>9</v>
      </c>
    </row>
    <row r="3340" spans="2:8" ht="30" hidden="1" x14ac:dyDescent="0.25">
      <c r="B3340" s="51" t="s">
        <v>7268</v>
      </c>
      <c r="C3340" s="52" t="s">
        <v>7269</v>
      </c>
      <c r="D3340" s="53" t="s">
        <v>78</v>
      </c>
      <c r="E3340" s="54">
        <v>13.83</v>
      </c>
      <c r="F3340" s="54">
        <v>10.5</v>
      </c>
      <c r="G3340" s="54">
        <v>24.33</v>
      </c>
      <c r="H3340" s="31">
        <f t="shared" si="52"/>
        <v>9</v>
      </c>
    </row>
    <row r="3341" spans="2:8" ht="30" hidden="1" x14ac:dyDescent="0.25">
      <c r="B3341" s="51" t="s">
        <v>7270</v>
      </c>
      <c r="C3341" s="52" t="s">
        <v>7271</v>
      </c>
      <c r="D3341" s="53" t="s">
        <v>78</v>
      </c>
      <c r="E3341" s="54">
        <v>17.43</v>
      </c>
      <c r="F3341" s="54">
        <v>10.5</v>
      </c>
      <c r="G3341" s="54">
        <v>27.93</v>
      </c>
      <c r="H3341" s="31">
        <f t="shared" si="52"/>
        <v>9</v>
      </c>
    </row>
    <row r="3342" spans="2:8" ht="30" hidden="1" x14ac:dyDescent="0.25">
      <c r="B3342" s="51" t="s">
        <v>7272</v>
      </c>
      <c r="C3342" s="52" t="s">
        <v>7273</v>
      </c>
      <c r="D3342" s="53" t="s">
        <v>78</v>
      </c>
      <c r="E3342" s="54">
        <v>20.63</v>
      </c>
      <c r="F3342" s="54">
        <v>15.98</v>
      </c>
      <c r="G3342" s="54">
        <v>36.61</v>
      </c>
      <c r="H3342" s="31">
        <f t="shared" si="52"/>
        <v>9</v>
      </c>
    </row>
    <row r="3343" spans="2:8" ht="30" hidden="1" x14ac:dyDescent="0.25">
      <c r="B3343" s="51" t="s">
        <v>7274</v>
      </c>
      <c r="C3343" s="52" t="s">
        <v>7275</v>
      </c>
      <c r="D3343" s="53" t="s">
        <v>78</v>
      </c>
      <c r="E3343" s="54">
        <v>34.03</v>
      </c>
      <c r="F3343" s="54">
        <v>18.260000000000002</v>
      </c>
      <c r="G3343" s="54">
        <v>52.29</v>
      </c>
      <c r="H3343" s="31">
        <f t="shared" si="52"/>
        <v>9</v>
      </c>
    </row>
    <row r="3344" spans="2:8" ht="30" hidden="1" x14ac:dyDescent="0.25">
      <c r="B3344" s="51" t="s">
        <v>7276</v>
      </c>
      <c r="C3344" s="52" t="s">
        <v>7277</v>
      </c>
      <c r="D3344" s="53" t="s">
        <v>78</v>
      </c>
      <c r="E3344" s="54">
        <v>12.12</v>
      </c>
      <c r="F3344" s="54">
        <v>10.5</v>
      </c>
      <c r="G3344" s="54">
        <v>22.62</v>
      </c>
      <c r="H3344" s="31">
        <f t="shared" si="52"/>
        <v>9</v>
      </c>
    </row>
    <row r="3345" spans="2:8" ht="30" hidden="1" x14ac:dyDescent="0.25">
      <c r="B3345" s="51" t="s">
        <v>7278</v>
      </c>
      <c r="C3345" s="52" t="s">
        <v>7279</v>
      </c>
      <c r="D3345" s="53" t="s">
        <v>78</v>
      </c>
      <c r="E3345" s="54">
        <v>16.05</v>
      </c>
      <c r="F3345" s="54">
        <v>15.98</v>
      </c>
      <c r="G3345" s="54">
        <v>32.03</v>
      </c>
      <c r="H3345" s="31">
        <f t="shared" si="52"/>
        <v>9</v>
      </c>
    </row>
    <row r="3346" spans="2:8" ht="30" hidden="1" x14ac:dyDescent="0.25">
      <c r="B3346" s="51" t="s">
        <v>7280</v>
      </c>
      <c r="C3346" s="52" t="s">
        <v>7281</v>
      </c>
      <c r="D3346" s="53" t="s">
        <v>78</v>
      </c>
      <c r="E3346" s="54">
        <v>28.32</v>
      </c>
      <c r="F3346" s="54">
        <v>18.260000000000002</v>
      </c>
      <c r="G3346" s="54">
        <v>46.58</v>
      </c>
      <c r="H3346" s="31">
        <f t="shared" si="52"/>
        <v>9</v>
      </c>
    </row>
    <row r="3347" spans="2:8" ht="30" hidden="1" x14ac:dyDescent="0.25">
      <c r="B3347" s="51" t="s">
        <v>7282</v>
      </c>
      <c r="C3347" s="52" t="s">
        <v>7283</v>
      </c>
      <c r="D3347" s="53" t="s">
        <v>78</v>
      </c>
      <c r="E3347" s="54">
        <v>33.26</v>
      </c>
      <c r="F3347" s="54">
        <v>10.5</v>
      </c>
      <c r="G3347" s="54">
        <v>43.76</v>
      </c>
      <c r="H3347" s="31">
        <f t="shared" si="52"/>
        <v>9</v>
      </c>
    </row>
    <row r="3348" spans="2:8" ht="30" hidden="1" x14ac:dyDescent="0.25">
      <c r="B3348" s="51" t="s">
        <v>7284</v>
      </c>
      <c r="C3348" s="52" t="s">
        <v>7285</v>
      </c>
      <c r="D3348" s="53" t="s">
        <v>78</v>
      </c>
      <c r="E3348" s="54">
        <v>42.37</v>
      </c>
      <c r="F3348" s="54">
        <v>15.98</v>
      </c>
      <c r="G3348" s="54">
        <v>58.35</v>
      </c>
      <c r="H3348" s="31">
        <f t="shared" si="52"/>
        <v>9</v>
      </c>
    </row>
    <row r="3349" spans="2:8" ht="30" hidden="1" x14ac:dyDescent="0.25">
      <c r="B3349" s="51" t="s">
        <v>7286</v>
      </c>
      <c r="C3349" s="52" t="s">
        <v>7287</v>
      </c>
      <c r="D3349" s="53" t="s">
        <v>78</v>
      </c>
      <c r="E3349" s="54">
        <v>74.930000000000007</v>
      </c>
      <c r="F3349" s="54">
        <v>18.260000000000002</v>
      </c>
      <c r="G3349" s="54">
        <v>93.19</v>
      </c>
      <c r="H3349" s="31">
        <f t="shared" si="52"/>
        <v>9</v>
      </c>
    </row>
    <row r="3350" spans="2:8" ht="30" hidden="1" x14ac:dyDescent="0.25">
      <c r="B3350" s="51" t="s">
        <v>7288</v>
      </c>
      <c r="C3350" s="52" t="s">
        <v>7289</v>
      </c>
      <c r="D3350" s="53" t="s">
        <v>78</v>
      </c>
      <c r="E3350" s="54">
        <v>62.97</v>
      </c>
      <c r="F3350" s="54">
        <v>18.260000000000002</v>
      </c>
      <c r="G3350" s="54">
        <v>81.23</v>
      </c>
      <c r="H3350" s="31">
        <f t="shared" si="52"/>
        <v>9</v>
      </c>
    </row>
    <row r="3351" spans="2:8" ht="30" hidden="1" x14ac:dyDescent="0.25">
      <c r="B3351" s="51" t="s">
        <v>7290</v>
      </c>
      <c r="C3351" s="52" t="s">
        <v>7291</v>
      </c>
      <c r="D3351" s="53" t="s">
        <v>78</v>
      </c>
      <c r="E3351" s="54">
        <v>160.13999999999999</v>
      </c>
      <c r="F3351" s="54">
        <v>15.98</v>
      </c>
      <c r="G3351" s="54">
        <v>176.12</v>
      </c>
      <c r="H3351" s="31">
        <f t="shared" si="52"/>
        <v>9</v>
      </c>
    </row>
    <row r="3352" spans="2:8" ht="30" hidden="1" x14ac:dyDescent="0.25">
      <c r="B3352" s="51" t="s">
        <v>7292</v>
      </c>
      <c r="C3352" s="52" t="s">
        <v>7293</v>
      </c>
      <c r="D3352" s="53" t="s">
        <v>78</v>
      </c>
      <c r="E3352" s="54">
        <v>32.06</v>
      </c>
      <c r="F3352" s="54">
        <v>10.5</v>
      </c>
      <c r="G3352" s="54">
        <v>42.56</v>
      </c>
      <c r="H3352" s="31">
        <f t="shared" si="52"/>
        <v>9</v>
      </c>
    </row>
    <row r="3353" spans="2:8" ht="30" hidden="1" x14ac:dyDescent="0.25">
      <c r="B3353" s="51" t="s">
        <v>7294</v>
      </c>
      <c r="C3353" s="52" t="s">
        <v>7295</v>
      </c>
      <c r="D3353" s="53" t="s">
        <v>78</v>
      </c>
      <c r="E3353" s="54">
        <v>35.450000000000003</v>
      </c>
      <c r="F3353" s="54">
        <v>15.98</v>
      </c>
      <c r="G3353" s="54">
        <v>51.43</v>
      </c>
      <c r="H3353" s="31">
        <f t="shared" si="52"/>
        <v>9</v>
      </c>
    </row>
    <row r="3354" spans="2:8" ht="30" hidden="1" x14ac:dyDescent="0.25">
      <c r="B3354" s="51" t="s">
        <v>7296</v>
      </c>
      <c r="C3354" s="52" t="s">
        <v>7297</v>
      </c>
      <c r="D3354" s="53" t="s">
        <v>78</v>
      </c>
      <c r="E3354" s="54">
        <v>69.709999999999994</v>
      </c>
      <c r="F3354" s="54">
        <v>18.260000000000002</v>
      </c>
      <c r="G3354" s="54">
        <v>87.97</v>
      </c>
      <c r="H3354" s="31">
        <f t="shared" si="52"/>
        <v>9</v>
      </c>
    </row>
    <row r="3355" spans="2:8" ht="30" hidden="1" x14ac:dyDescent="0.25">
      <c r="B3355" s="51" t="s">
        <v>7298</v>
      </c>
      <c r="C3355" s="52" t="s">
        <v>7299</v>
      </c>
      <c r="D3355" s="53" t="s">
        <v>78</v>
      </c>
      <c r="E3355" s="54">
        <v>30.68</v>
      </c>
      <c r="F3355" s="54">
        <v>15.98</v>
      </c>
      <c r="G3355" s="54">
        <v>46.66</v>
      </c>
      <c r="H3355" s="31">
        <f t="shared" si="52"/>
        <v>9</v>
      </c>
    </row>
    <row r="3356" spans="2:8" ht="30" hidden="1" x14ac:dyDescent="0.25">
      <c r="B3356" s="51" t="s">
        <v>7300</v>
      </c>
      <c r="C3356" s="52" t="s">
        <v>7301</v>
      </c>
      <c r="D3356" s="53" t="s">
        <v>78</v>
      </c>
      <c r="E3356" s="54">
        <v>57.31</v>
      </c>
      <c r="F3356" s="54">
        <v>18.260000000000002</v>
      </c>
      <c r="G3356" s="54">
        <v>75.569999999999993</v>
      </c>
      <c r="H3356" s="31">
        <f t="shared" si="52"/>
        <v>9</v>
      </c>
    </row>
    <row r="3357" spans="2:8" ht="30" hidden="1" x14ac:dyDescent="0.25">
      <c r="B3357" s="51" t="s">
        <v>7302</v>
      </c>
      <c r="C3357" s="52" t="s">
        <v>7303</v>
      </c>
      <c r="D3357" s="53" t="s">
        <v>78</v>
      </c>
      <c r="E3357" s="54">
        <v>50.42</v>
      </c>
      <c r="F3357" s="54">
        <v>18.260000000000002</v>
      </c>
      <c r="G3357" s="54">
        <v>68.680000000000007</v>
      </c>
      <c r="H3357" s="31">
        <f t="shared" si="52"/>
        <v>9</v>
      </c>
    </row>
    <row r="3358" spans="2:8" ht="30" hidden="1" x14ac:dyDescent="0.25">
      <c r="B3358" s="51" t="s">
        <v>7304</v>
      </c>
      <c r="C3358" s="52" t="s">
        <v>7305</v>
      </c>
      <c r="D3358" s="53" t="s">
        <v>78</v>
      </c>
      <c r="E3358" s="54">
        <v>65.849999999999994</v>
      </c>
      <c r="F3358" s="54">
        <v>18.260000000000002</v>
      </c>
      <c r="G3358" s="54">
        <v>84.11</v>
      </c>
      <c r="H3358" s="31">
        <f t="shared" si="52"/>
        <v>9</v>
      </c>
    </row>
    <row r="3359" spans="2:8" ht="30" hidden="1" x14ac:dyDescent="0.25">
      <c r="B3359" s="51" t="s">
        <v>7306</v>
      </c>
      <c r="C3359" s="52" t="s">
        <v>7307</v>
      </c>
      <c r="D3359" s="53" t="s">
        <v>78</v>
      </c>
      <c r="E3359" s="54">
        <v>93.67</v>
      </c>
      <c r="F3359" s="54">
        <v>15.98</v>
      </c>
      <c r="G3359" s="54">
        <v>109.65</v>
      </c>
      <c r="H3359" s="31">
        <f t="shared" si="52"/>
        <v>9</v>
      </c>
    </row>
    <row r="3360" spans="2:8" ht="30" hidden="1" x14ac:dyDescent="0.25">
      <c r="B3360" s="51" t="s">
        <v>7308</v>
      </c>
      <c r="C3360" s="52" t="s">
        <v>7309</v>
      </c>
      <c r="D3360" s="53" t="s">
        <v>78</v>
      </c>
      <c r="E3360" s="54">
        <v>67.67</v>
      </c>
      <c r="F3360" s="54">
        <v>18.260000000000002</v>
      </c>
      <c r="G3360" s="54">
        <v>85.93</v>
      </c>
      <c r="H3360" s="31">
        <f t="shared" si="52"/>
        <v>9</v>
      </c>
    </row>
    <row r="3361" spans="2:8" ht="30" hidden="1" x14ac:dyDescent="0.25">
      <c r="B3361" s="51" t="s">
        <v>7310</v>
      </c>
      <c r="C3361" s="52" t="s">
        <v>7311</v>
      </c>
      <c r="D3361" s="53" t="s">
        <v>78</v>
      </c>
      <c r="E3361" s="54">
        <v>64.48</v>
      </c>
      <c r="F3361" s="54">
        <v>10.5</v>
      </c>
      <c r="G3361" s="54">
        <v>74.98</v>
      </c>
      <c r="H3361" s="31">
        <f t="shared" si="52"/>
        <v>9</v>
      </c>
    </row>
    <row r="3362" spans="2:8" ht="30" hidden="1" x14ac:dyDescent="0.25">
      <c r="B3362" s="51" t="s">
        <v>7312</v>
      </c>
      <c r="C3362" s="52" t="s">
        <v>7313</v>
      </c>
      <c r="D3362" s="53" t="s">
        <v>78</v>
      </c>
      <c r="E3362" s="54">
        <v>8.52</v>
      </c>
      <c r="F3362" s="54">
        <v>10.5</v>
      </c>
      <c r="G3362" s="54">
        <v>19.02</v>
      </c>
      <c r="H3362" s="31">
        <f t="shared" si="52"/>
        <v>9</v>
      </c>
    </row>
    <row r="3363" spans="2:8" ht="30" hidden="1" x14ac:dyDescent="0.25">
      <c r="B3363" s="51" t="s">
        <v>7314</v>
      </c>
      <c r="C3363" s="52" t="s">
        <v>7315</v>
      </c>
      <c r="D3363" s="53" t="s">
        <v>78</v>
      </c>
      <c r="E3363" s="54">
        <v>26.47</v>
      </c>
      <c r="F3363" s="54">
        <v>10.5</v>
      </c>
      <c r="G3363" s="54">
        <v>36.97</v>
      </c>
      <c r="H3363" s="31">
        <f t="shared" si="52"/>
        <v>9</v>
      </c>
    </row>
    <row r="3364" spans="2:8" ht="30" hidden="1" x14ac:dyDescent="0.25">
      <c r="B3364" s="51" t="s">
        <v>7316</v>
      </c>
      <c r="C3364" s="52" t="s">
        <v>7317</v>
      </c>
      <c r="D3364" s="53" t="s">
        <v>78</v>
      </c>
      <c r="E3364" s="54">
        <v>41.22</v>
      </c>
      <c r="F3364" s="54">
        <v>15.98</v>
      </c>
      <c r="G3364" s="54">
        <v>57.2</v>
      </c>
      <c r="H3364" s="31">
        <f t="shared" si="52"/>
        <v>9</v>
      </c>
    </row>
    <row r="3365" spans="2:8" hidden="1" x14ac:dyDescent="0.25">
      <c r="B3365" s="51" t="s">
        <v>7318</v>
      </c>
      <c r="C3365" s="52" t="s">
        <v>7319</v>
      </c>
      <c r="D3365" s="53" t="s">
        <v>532</v>
      </c>
      <c r="E3365" s="54">
        <v>75.77</v>
      </c>
      <c r="F3365" s="54">
        <v>4.57</v>
      </c>
      <c r="G3365" s="54">
        <v>80.34</v>
      </c>
      <c r="H3365" s="31">
        <f t="shared" si="52"/>
        <v>9</v>
      </c>
    </row>
    <row r="3366" spans="2:8" ht="30" hidden="1" x14ac:dyDescent="0.25">
      <c r="B3366" s="51" t="s">
        <v>7320</v>
      </c>
      <c r="C3366" s="52" t="s">
        <v>7321</v>
      </c>
      <c r="D3366" s="53"/>
      <c r="E3366" s="54"/>
      <c r="F3366" s="54"/>
      <c r="G3366" s="54"/>
      <c r="H3366" s="31">
        <f t="shared" si="52"/>
        <v>2</v>
      </c>
    </row>
    <row r="3367" spans="2:8" hidden="1" x14ac:dyDescent="0.25">
      <c r="B3367" s="51" t="s">
        <v>7322</v>
      </c>
      <c r="C3367" s="52" t="s">
        <v>7323</v>
      </c>
      <c r="D3367" s="53"/>
      <c r="E3367" s="54"/>
      <c r="F3367" s="54"/>
      <c r="G3367" s="54"/>
      <c r="H3367" s="31">
        <f t="shared" si="52"/>
        <v>5</v>
      </c>
    </row>
    <row r="3368" spans="2:8" ht="30" hidden="1" x14ac:dyDescent="0.25">
      <c r="B3368" s="51" t="s">
        <v>7324</v>
      </c>
      <c r="C3368" s="52" t="s">
        <v>7325</v>
      </c>
      <c r="D3368" s="53" t="s">
        <v>78</v>
      </c>
      <c r="E3368" s="54">
        <v>40.33</v>
      </c>
      <c r="F3368" s="54">
        <v>20.55</v>
      </c>
      <c r="G3368" s="54">
        <v>60.88</v>
      </c>
      <c r="H3368" s="31">
        <f t="shared" si="52"/>
        <v>9</v>
      </c>
    </row>
    <row r="3369" spans="2:8" ht="30" hidden="1" x14ac:dyDescent="0.25">
      <c r="B3369" s="51" t="s">
        <v>7326</v>
      </c>
      <c r="C3369" s="52" t="s">
        <v>7327</v>
      </c>
      <c r="D3369" s="53" t="s">
        <v>78</v>
      </c>
      <c r="E3369" s="54">
        <v>57.61</v>
      </c>
      <c r="F3369" s="54">
        <v>27.39</v>
      </c>
      <c r="G3369" s="54">
        <v>85</v>
      </c>
      <c r="H3369" s="31">
        <f t="shared" si="52"/>
        <v>9</v>
      </c>
    </row>
    <row r="3370" spans="2:8" hidden="1" x14ac:dyDescent="0.25">
      <c r="B3370" s="51" t="s">
        <v>7328</v>
      </c>
      <c r="C3370" s="52" t="s">
        <v>7329</v>
      </c>
      <c r="D3370" s="53" t="s">
        <v>78</v>
      </c>
      <c r="E3370" s="54">
        <v>72.39</v>
      </c>
      <c r="F3370" s="54">
        <v>34.24</v>
      </c>
      <c r="G3370" s="54">
        <v>106.63</v>
      </c>
      <c r="H3370" s="31">
        <f t="shared" si="52"/>
        <v>9</v>
      </c>
    </row>
    <row r="3371" spans="2:8" ht="30" hidden="1" x14ac:dyDescent="0.25">
      <c r="B3371" s="51" t="s">
        <v>7330</v>
      </c>
      <c r="C3371" s="52" t="s">
        <v>7331</v>
      </c>
      <c r="D3371" s="53" t="s">
        <v>78</v>
      </c>
      <c r="E3371" s="54">
        <v>82.84</v>
      </c>
      <c r="F3371" s="54">
        <v>41.08</v>
      </c>
      <c r="G3371" s="54">
        <v>123.92</v>
      </c>
      <c r="H3371" s="31">
        <f t="shared" si="52"/>
        <v>9</v>
      </c>
    </row>
    <row r="3372" spans="2:8" ht="30" hidden="1" x14ac:dyDescent="0.25">
      <c r="B3372" s="51" t="s">
        <v>7332</v>
      </c>
      <c r="C3372" s="52" t="s">
        <v>7333</v>
      </c>
      <c r="D3372" s="53" t="s">
        <v>78</v>
      </c>
      <c r="E3372" s="54">
        <v>107.8</v>
      </c>
      <c r="F3372" s="54">
        <v>45.65</v>
      </c>
      <c r="G3372" s="54">
        <v>153.44999999999999</v>
      </c>
      <c r="H3372" s="31">
        <f t="shared" si="52"/>
        <v>9</v>
      </c>
    </row>
    <row r="3373" spans="2:8" hidden="1" x14ac:dyDescent="0.25">
      <c r="B3373" s="51" t="s">
        <v>7334</v>
      </c>
      <c r="C3373" s="52" t="s">
        <v>7335</v>
      </c>
      <c r="D3373" s="53" t="s">
        <v>78</v>
      </c>
      <c r="E3373" s="54">
        <v>139.66999999999999</v>
      </c>
      <c r="F3373" s="54">
        <v>57.06</v>
      </c>
      <c r="G3373" s="54">
        <v>196.73</v>
      </c>
      <c r="H3373" s="31">
        <f t="shared" si="52"/>
        <v>9</v>
      </c>
    </row>
    <row r="3374" spans="2:8" ht="30" hidden="1" x14ac:dyDescent="0.25">
      <c r="B3374" s="51" t="s">
        <v>7336</v>
      </c>
      <c r="C3374" s="52" t="s">
        <v>7337</v>
      </c>
      <c r="D3374" s="53" t="s">
        <v>78</v>
      </c>
      <c r="E3374" s="54">
        <v>354.03</v>
      </c>
      <c r="F3374" s="54">
        <v>68.48</v>
      </c>
      <c r="G3374" s="54">
        <v>422.51</v>
      </c>
      <c r="H3374" s="31">
        <f t="shared" si="52"/>
        <v>9</v>
      </c>
    </row>
    <row r="3375" spans="2:8" hidden="1" x14ac:dyDescent="0.25">
      <c r="B3375" s="51" t="s">
        <v>7338</v>
      </c>
      <c r="C3375" s="52" t="s">
        <v>7339</v>
      </c>
      <c r="D3375" s="53" t="s">
        <v>78</v>
      </c>
      <c r="E3375" s="54">
        <v>592</v>
      </c>
      <c r="F3375" s="54">
        <v>91.3</v>
      </c>
      <c r="G3375" s="54">
        <v>683.3</v>
      </c>
      <c r="H3375" s="31">
        <f t="shared" si="52"/>
        <v>9</v>
      </c>
    </row>
    <row r="3376" spans="2:8" hidden="1" x14ac:dyDescent="0.25">
      <c r="B3376" s="51" t="s">
        <v>7340</v>
      </c>
      <c r="C3376" s="52" t="s">
        <v>7341</v>
      </c>
      <c r="D3376" s="53" t="s">
        <v>78</v>
      </c>
      <c r="E3376" s="54">
        <v>1000.36</v>
      </c>
      <c r="F3376" s="54">
        <v>136.94999999999999</v>
      </c>
      <c r="G3376" s="54">
        <v>1137.31</v>
      </c>
      <c r="H3376" s="31">
        <f t="shared" si="52"/>
        <v>9</v>
      </c>
    </row>
    <row r="3377" spans="2:8" ht="30" hidden="1" x14ac:dyDescent="0.25">
      <c r="B3377" s="51" t="s">
        <v>7342</v>
      </c>
      <c r="C3377" s="52" t="s">
        <v>7343</v>
      </c>
      <c r="D3377" s="53" t="s">
        <v>78</v>
      </c>
      <c r="E3377" s="54">
        <v>69.5</v>
      </c>
      <c r="F3377" s="54">
        <v>27.39</v>
      </c>
      <c r="G3377" s="54">
        <v>96.89</v>
      </c>
      <c r="H3377" s="31">
        <f t="shared" si="52"/>
        <v>9</v>
      </c>
    </row>
    <row r="3378" spans="2:8" ht="30" hidden="1" x14ac:dyDescent="0.25">
      <c r="B3378" s="51" t="s">
        <v>7344</v>
      </c>
      <c r="C3378" s="52" t="s">
        <v>7345</v>
      </c>
      <c r="D3378" s="53" t="s">
        <v>78</v>
      </c>
      <c r="E3378" s="54">
        <v>32.409999999999997</v>
      </c>
      <c r="F3378" s="54">
        <v>20.55</v>
      </c>
      <c r="G3378" s="54">
        <v>52.96</v>
      </c>
      <c r="H3378" s="31">
        <f t="shared" si="52"/>
        <v>9</v>
      </c>
    </row>
    <row r="3379" spans="2:8" ht="30" hidden="1" x14ac:dyDescent="0.25">
      <c r="B3379" s="51" t="s">
        <v>7346</v>
      </c>
      <c r="C3379" s="52" t="s">
        <v>7347</v>
      </c>
      <c r="D3379" s="53" t="s">
        <v>78</v>
      </c>
      <c r="E3379" s="54">
        <v>69.94</v>
      </c>
      <c r="F3379" s="54">
        <v>20.55</v>
      </c>
      <c r="G3379" s="54">
        <v>90.49</v>
      </c>
      <c r="H3379" s="31">
        <f t="shared" si="52"/>
        <v>9</v>
      </c>
    </row>
    <row r="3380" spans="2:8" ht="30" hidden="1" x14ac:dyDescent="0.25">
      <c r="B3380" s="51" t="s">
        <v>7348</v>
      </c>
      <c r="C3380" s="52" t="s">
        <v>7349</v>
      </c>
      <c r="D3380" s="53" t="s">
        <v>78</v>
      </c>
      <c r="E3380" s="54">
        <v>71.05</v>
      </c>
      <c r="F3380" s="54">
        <v>20.55</v>
      </c>
      <c r="G3380" s="54">
        <v>91.6</v>
      </c>
      <c r="H3380" s="31">
        <f t="shared" si="52"/>
        <v>9</v>
      </c>
    </row>
    <row r="3381" spans="2:8" ht="30" hidden="1" x14ac:dyDescent="0.25">
      <c r="B3381" s="51" t="s">
        <v>7350</v>
      </c>
      <c r="C3381" s="52" t="s">
        <v>7351</v>
      </c>
      <c r="D3381" s="53" t="s">
        <v>78</v>
      </c>
      <c r="E3381" s="54">
        <v>94.47</v>
      </c>
      <c r="F3381" s="54">
        <v>22.83</v>
      </c>
      <c r="G3381" s="54">
        <v>117.3</v>
      </c>
      <c r="H3381" s="31">
        <f t="shared" si="52"/>
        <v>9</v>
      </c>
    </row>
    <row r="3382" spans="2:8" ht="30" hidden="1" x14ac:dyDescent="0.25">
      <c r="B3382" s="51" t="s">
        <v>7352</v>
      </c>
      <c r="C3382" s="52" t="s">
        <v>7353</v>
      </c>
      <c r="D3382" s="53" t="s">
        <v>78</v>
      </c>
      <c r="E3382" s="54">
        <v>241.92</v>
      </c>
      <c r="F3382" s="54">
        <v>20.55</v>
      </c>
      <c r="G3382" s="54">
        <v>262.47000000000003</v>
      </c>
      <c r="H3382" s="31">
        <f t="shared" si="52"/>
        <v>9</v>
      </c>
    </row>
    <row r="3383" spans="2:8" ht="30" hidden="1" x14ac:dyDescent="0.25">
      <c r="B3383" s="51" t="s">
        <v>7354</v>
      </c>
      <c r="C3383" s="52" t="s">
        <v>7355</v>
      </c>
      <c r="D3383" s="53" t="s">
        <v>78</v>
      </c>
      <c r="E3383" s="54">
        <v>1266.6400000000001</v>
      </c>
      <c r="F3383" s="54">
        <v>45.65</v>
      </c>
      <c r="G3383" s="54">
        <v>1312.29</v>
      </c>
      <c r="H3383" s="31">
        <f t="shared" si="52"/>
        <v>9</v>
      </c>
    </row>
    <row r="3384" spans="2:8" ht="30" hidden="1" x14ac:dyDescent="0.25">
      <c r="B3384" s="51" t="s">
        <v>7356</v>
      </c>
      <c r="C3384" s="52" t="s">
        <v>7357</v>
      </c>
      <c r="D3384" s="53"/>
      <c r="E3384" s="54"/>
      <c r="F3384" s="54"/>
      <c r="G3384" s="54"/>
      <c r="H3384" s="31">
        <f t="shared" si="52"/>
        <v>5</v>
      </c>
    </row>
    <row r="3385" spans="2:8" ht="30" hidden="1" x14ac:dyDescent="0.25">
      <c r="B3385" s="51" t="s">
        <v>7358</v>
      </c>
      <c r="C3385" s="52" t="s">
        <v>7359</v>
      </c>
      <c r="D3385" s="53" t="s">
        <v>78</v>
      </c>
      <c r="E3385" s="54">
        <v>83.57</v>
      </c>
      <c r="F3385" s="54">
        <v>20.55</v>
      </c>
      <c r="G3385" s="54">
        <v>104.12</v>
      </c>
      <c r="H3385" s="31">
        <f t="shared" si="52"/>
        <v>9</v>
      </c>
    </row>
    <row r="3386" spans="2:8" ht="30" hidden="1" x14ac:dyDescent="0.25">
      <c r="B3386" s="51" t="s">
        <v>7360</v>
      </c>
      <c r="C3386" s="52" t="s">
        <v>7361</v>
      </c>
      <c r="D3386" s="53" t="s">
        <v>78</v>
      </c>
      <c r="E3386" s="54">
        <v>81.98</v>
      </c>
      <c r="F3386" s="54">
        <v>20.55</v>
      </c>
      <c r="G3386" s="54">
        <v>102.53</v>
      </c>
      <c r="H3386" s="31">
        <f t="shared" si="52"/>
        <v>9</v>
      </c>
    </row>
    <row r="3387" spans="2:8" ht="30" hidden="1" x14ac:dyDescent="0.25">
      <c r="B3387" s="51" t="s">
        <v>7362</v>
      </c>
      <c r="C3387" s="52" t="s">
        <v>7363</v>
      </c>
      <c r="D3387" s="53" t="s">
        <v>78</v>
      </c>
      <c r="E3387" s="54">
        <v>110.03</v>
      </c>
      <c r="F3387" s="54">
        <v>20.55</v>
      </c>
      <c r="G3387" s="54">
        <v>130.58000000000001</v>
      </c>
      <c r="H3387" s="31">
        <f t="shared" si="52"/>
        <v>9</v>
      </c>
    </row>
    <row r="3388" spans="2:8" ht="30" hidden="1" x14ac:dyDescent="0.25">
      <c r="B3388" s="51" t="s">
        <v>7364</v>
      </c>
      <c r="C3388" s="52" t="s">
        <v>7365</v>
      </c>
      <c r="D3388" s="53" t="s">
        <v>78</v>
      </c>
      <c r="E3388" s="54">
        <v>150.04</v>
      </c>
      <c r="F3388" s="54">
        <v>20.55</v>
      </c>
      <c r="G3388" s="54">
        <v>170.59</v>
      </c>
      <c r="H3388" s="31">
        <f t="shared" si="52"/>
        <v>9</v>
      </c>
    </row>
    <row r="3389" spans="2:8" ht="30" hidden="1" x14ac:dyDescent="0.25">
      <c r="B3389" s="51" t="s">
        <v>7366</v>
      </c>
      <c r="C3389" s="52" t="s">
        <v>7367</v>
      </c>
      <c r="D3389" s="53" t="s">
        <v>78</v>
      </c>
      <c r="E3389" s="54">
        <v>166.68</v>
      </c>
      <c r="F3389" s="54">
        <v>20.55</v>
      </c>
      <c r="G3389" s="54">
        <v>187.23</v>
      </c>
      <c r="H3389" s="31">
        <f t="shared" si="52"/>
        <v>9</v>
      </c>
    </row>
    <row r="3390" spans="2:8" ht="30" hidden="1" x14ac:dyDescent="0.25">
      <c r="B3390" s="51" t="s">
        <v>7368</v>
      </c>
      <c r="C3390" s="52" t="s">
        <v>7369</v>
      </c>
      <c r="D3390" s="53" t="s">
        <v>78</v>
      </c>
      <c r="E3390" s="54">
        <v>90.46</v>
      </c>
      <c r="F3390" s="54">
        <v>20.55</v>
      </c>
      <c r="G3390" s="54">
        <v>111.01</v>
      </c>
      <c r="H3390" s="31">
        <f t="shared" si="52"/>
        <v>9</v>
      </c>
    </row>
    <row r="3391" spans="2:8" ht="30" hidden="1" x14ac:dyDescent="0.25">
      <c r="B3391" s="51" t="s">
        <v>7370</v>
      </c>
      <c r="C3391" s="52" t="s">
        <v>7371</v>
      </c>
      <c r="D3391" s="53" t="s">
        <v>78</v>
      </c>
      <c r="E3391" s="54">
        <v>90.9</v>
      </c>
      <c r="F3391" s="54">
        <v>20.55</v>
      </c>
      <c r="G3391" s="54">
        <v>111.45</v>
      </c>
      <c r="H3391" s="31">
        <f t="shared" si="52"/>
        <v>9</v>
      </c>
    </row>
    <row r="3392" spans="2:8" ht="30" hidden="1" x14ac:dyDescent="0.25">
      <c r="B3392" s="51" t="s">
        <v>7372</v>
      </c>
      <c r="C3392" s="52" t="s">
        <v>7373</v>
      </c>
      <c r="D3392" s="53" t="s">
        <v>78</v>
      </c>
      <c r="E3392" s="54">
        <v>77.760000000000005</v>
      </c>
      <c r="F3392" s="54">
        <v>20.55</v>
      </c>
      <c r="G3392" s="54">
        <v>98.31</v>
      </c>
      <c r="H3392" s="31">
        <f t="shared" si="52"/>
        <v>9</v>
      </c>
    </row>
    <row r="3393" spans="2:8" ht="30" hidden="1" x14ac:dyDescent="0.25">
      <c r="B3393" s="51" t="s">
        <v>7374</v>
      </c>
      <c r="C3393" s="52" t="s">
        <v>7375</v>
      </c>
      <c r="D3393" s="53" t="s">
        <v>78</v>
      </c>
      <c r="E3393" s="54">
        <v>83.04</v>
      </c>
      <c r="F3393" s="54">
        <v>20.55</v>
      </c>
      <c r="G3393" s="54">
        <v>103.59</v>
      </c>
      <c r="H3393" s="31">
        <f t="shared" si="52"/>
        <v>9</v>
      </c>
    </row>
    <row r="3394" spans="2:8" hidden="1" x14ac:dyDescent="0.25">
      <c r="B3394" s="51" t="s">
        <v>7376</v>
      </c>
      <c r="C3394" s="52" t="s">
        <v>7377</v>
      </c>
      <c r="D3394" s="53"/>
      <c r="E3394" s="54"/>
      <c r="F3394" s="54"/>
      <c r="G3394" s="54"/>
      <c r="H3394" s="31">
        <f t="shared" si="52"/>
        <v>5</v>
      </c>
    </row>
    <row r="3395" spans="2:8" ht="30" hidden="1" x14ac:dyDescent="0.25">
      <c r="B3395" s="51" t="s">
        <v>7378</v>
      </c>
      <c r="C3395" s="52" t="s">
        <v>7379</v>
      </c>
      <c r="D3395" s="53" t="s">
        <v>78</v>
      </c>
      <c r="E3395" s="54">
        <v>350.32</v>
      </c>
      <c r="F3395" s="54">
        <v>68.48</v>
      </c>
      <c r="G3395" s="54">
        <v>418.8</v>
      </c>
      <c r="H3395" s="31">
        <f t="shared" si="52"/>
        <v>9</v>
      </c>
    </row>
    <row r="3396" spans="2:8" hidden="1" x14ac:dyDescent="0.25">
      <c r="B3396" s="51" t="s">
        <v>7380</v>
      </c>
      <c r="C3396" s="52" t="s">
        <v>7381</v>
      </c>
      <c r="D3396" s="53" t="s">
        <v>78</v>
      </c>
      <c r="E3396" s="54">
        <v>222.85</v>
      </c>
      <c r="F3396" s="54">
        <v>68.48</v>
      </c>
      <c r="G3396" s="54">
        <v>291.33</v>
      </c>
      <c r="H3396" s="31">
        <f t="shared" si="52"/>
        <v>9</v>
      </c>
    </row>
    <row r="3397" spans="2:8" hidden="1" x14ac:dyDescent="0.25">
      <c r="B3397" s="51" t="s">
        <v>7382</v>
      </c>
      <c r="C3397" s="52" t="s">
        <v>7383</v>
      </c>
      <c r="D3397" s="53" t="s">
        <v>78</v>
      </c>
      <c r="E3397" s="54">
        <v>297.27</v>
      </c>
      <c r="F3397" s="54">
        <v>68.48</v>
      </c>
      <c r="G3397" s="54">
        <v>365.75</v>
      </c>
      <c r="H3397" s="31">
        <f t="shared" si="52"/>
        <v>9</v>
      </c>
    </row>
    <row r="3398" spans="2:8" hidden="1" x14ac:dyDescent="0.25">
      <c r="B3398" s="51" t="s">
        <v>7384</v>
      </c>
      <c r="C3398" s="52" t="s">
        <v>7385</v>
      </c>
      <c r="D3398" s="53" t="s">
        <v>78</v>
      </c>
      <c r="E3398" s="54">
        <v>439.16</v>
      </c>
      <c r="F3398" s="54">
        <v>68.48</v>
      </c>
      <c r="G3398" s="54">
        <v>507.64</v>
      </c>
      <c r="H3398" s="31">
        <f t="shared" si="52"/>
        <v>9</v>
      </c>
    </row>
    <row r="3399" spans="2:8" ht="30" hidden="1" x14ac:dyDescent="0.25">
      <c r="B3399" s="51" t="s">
        <v>7386</v>
      </c>
      <c r="C3399" s="52" t="s">
        <v>7387</v>
      </c>
      <c r="D3399" s="53" t="s">
        <v>78</v>
      </c>
      <c r="E3399" s="54">
        <v>1668.08</v>
      </c>
      <c r="F3399" s="54">
        <v>68.48</v>
      </c>
      <c r="G3399" s="54">
        <v>1736.56</v>
      </c>
      <c r="H3399" s="31">
        <f t="shared" si="52"/>
        <v>9</v>
      </c>
    </row>
    <row r="3400" spans="2:8" hidden="1" x14ac:dyDescent="0.25">
      <c r="B3400" s="51" t="s">
        <v>7388</v>
      </c>
      <c r="C3400" s="52" t="s">
        <v>7389</v>
      </c>
      <c r="D3400" s="53" t="s">
        <v>78</v>
      </c>
      <c r="E3400" s="54">
        <v>538.91</v>
      </c>
      <c r="F3400" s="54">
        <v>27.39</v>
      </c>
      <c r="G3400" s="54">
        <v>566.29999999999995</v>
      </c>
      <c r="H3400" s="31">
        <f t="shared" si="52"/>
        <v>9</v>
      </c>
    </row>
    <row r="3401" spans="2:8" hidden="1" x14ac:dyDescent="0.25">
      <c r="B3401" s="51" t="s">
        <v>7390</v>
      </c>
      <c r="C3401" s="52" t="s">
        <v>7391</v>
      </c>
      <c r="D3401" s="53" t="s">
        <v>78</v>
      </c>
      <c r="E3401" s="54">
        <v>426.67</v>
      </c>
      <c r="F3401" s="54">
        <v>27.39</v>
      </c>
      <c r="G3401" s="54">
        <v>454.06</v>
      </c>
      <c r="H3401" s="31">
        <f t="shared" si="52"/>
        <v>9</v>
      </c>
    </row>
    <row r="3402" spans="2:8" hidden="1" x14ac:dyDescent="0.25">
      <c r="B3402" s="51" t="s">
        <v>7392</v>
      </c>
      <c r="C3402" s="52" t="s">
        <v>7393</v>
      </c>
      <c r="D3402" s="53" t="s">
        <v>78</v>
      </c>
      <c r="E3402" s="54">
        <v>998.01</v>
      </c>
      <c r="F3402" s="54">
        <v>68.48</v>
      </c>
      <c r="G3402" s="54">
        <v>1066.49</v>
      </c>
      <c r="H3402" s="31">
        <f t="shared" ref="H3402:H3465" si="53">LEN(B3402)</f>
        <v>9</v>
      </c>
    </row>
    <row r="3403" spans="2:8" ht="30" hidden="1" x14ac:dyDescent="0.25">
      <c r="B3403" s="51" t="s">
        <v>7394</v>
      </c>
      <c r="C3403" s="52" t="s">
        <v>7395</v>
      </c>
      <c r="D3403" s="53" t="s">
        <v>78</v>
      </c>
      <c r="E3403" s="54">
        <v>576.86</v>
      </c>
      <c r="F3403" s="54">
        <v>20.55</v>
      </c>
      <c r="G3403" s="54">
        <v>597.41</v>
      </c>
      <c r="H3403" s="31">
        <f t="shared" si="53"/>
        <v>9</v>
      </c>
    </row>
    <row r="3404" spans="2:8" ht="30" hidden="1" x14ac:dyDescent="0.25">
      <c r="B3404" s="51" t="s">
        <v>7396</v>
      </c>
      <c r="C3404" s="52" t="s">
        <v>7397</v>
      </c>
      <c r="D3404" s="53" t="s">
        <v>78</v>
      </c>
      <c r="E3404" s="54">
        <v>326.99</v>
      </c>
      <c r="F3404" s="54">
        <v>68.48</v>
      </c>
      <c r="G3404" s="54">
        <v>395.47</v>
      </c>
      <c r="H3404" s="31">
        <f t="shared" si="53"/>
        <v>9</v>
      </c>
    </row>
    <row r="3405" spans="2:8" hidden="1" x14ac:dyDescent="0.25">
      <c r="B3405" s="51" t="s">
        <v>7398</v>
      </c>
      <c r="C3405" s="52" t="s">
        <v>7399</v>
      </c>
      <c r="D3405" s="53"/>
      <c r="E3405" s="54"/>
      <c r="F3405" s="54"/>
      <c r="G3405" s="54"/>
      <c r="H3405" s="31">
        <f t="shared" si="53"/>
        <v>5</v>
      </c>
    </row>
    <row r="3406" spans="2:8" hidden="1" x14ac:dyDescent="0.25">
      <c r="B3406" s="51" t="s">
        <v>7400</v>
      </c>
      <c r="C3406" s="52" t="s">
        <v>7401</v>
      </c>
      <c r="D3406" s="53" t="s">
        <v>78</v>
      </c>
      <c r="E3406" s="54">
        <v>106.98</v>
      </c>
      <c r="F3406" s="54">
        <v>20.55</v>
      </c>
      <c r="G3406" s="54">
        <v>127.53</v>
      </c>
      <c r="H3406" s="31">
        <f t="shared" si="53"/>
        <v>9</v>
      </c>
    </row>
    <row r="3407" spans="2:8" hidden="1" x14ac:dyDescent="0.25">
      <c r="B3407" s="51" t="s">
        <v>7402</v>
      </c>
      <c r="C3407" s="52" t="s">
        <v>7403</v>
      </c>
      <c r="D3407" s="53" t="s">
        <v>78</v>
      </c>
      <c r="E3407" s="54">
        <v>136.06</v>
      </c>
      <c r="F3407" s="54">
        <v>20.55</v>
      </c>
      <c r="G3407" s="54">
        <v>156.61000000000001</v>
      </c>
      <c r="H3407" s="31">
        <f t="shared" si="53"/>
        <v>9</v>
      </c>
    </row>
    <row r="3408" spans="2:8" hidden="1" x14ac:dyDescent="0.25">
      <c r="B3408" s="51" t="s">
        <v>7404</v>
      </c>
      <c r="C3408" s="52" t="s">
        <v>7405</v>
      </c>
      <c r="D3408" s="53" t="s">
        <v>78</v>
      </c>
      <c r="E3408" s="54">
        <v>188.19</v>
      </c>
      <c r="F3408" s="54">
        <v>20.55</v>
      </c>
      <c r="G3408" s="54">
        <v>208.74</v>
      </c>
      <c r="H3408" s="31">
        <f t="shared" si="53"/>
        <v>9</v>
      </c>
    </row>
    <row r="3409" spans="2:8" hidden="1" x14ac:dyDescent="0.25">
      <c r="B3409" s="51" t="s">
        <v>7406</v>
      </c>
      <c r="C3409" s="52" t="s">
        <v>7407</v>
      </c>
      <c r="D3409" s="53" t="s">
        <v>78</v>
      </c>
      <c r="E3409" s="54">
        <v>224.03</v>
      </c>
      <c r="F3409" s="54">
        <v>20.55</v>
      </c>
      <c r="G3409" s="54">
        <v>244.58</v>
      </c>
      <c r="H3409" s="31">
        <f t="shared" si="53"/>
        <v>9</v>
      </c>
    </row>
    <row r="3410" spans="2:8" hidden="1" x14ac:dyDescent="0.25">
      <c r="B3410" s="51" t="s">
        <v>7408</v>
      </c>
      <c r="C3410" s="52" t="s">
        <v>7409</v>
      </c>
      <c r="D3410" s="53" t="s">
        <v>78</v>
      </c>
      <c r="E3410" s="54">
        <v>318.02</v>
      </c>
      <c r="F3410" s="54">
        <v>20.55</v>
      </c>
      <c r="G3410" s="54">
        <v>338.57</v>
      </c>
      <c r="H3410" s="31">
        <f t="shared" si="53"/>
        <v>9</v>
      </c>
    </row>
    <row r="3411" spans="2:8" hidden="1" x14ac:dyDescent="0.25">
      <c r="B3411" s="51" t="s">
        <v>7410</v>
      </c>
      <c r="C3411" s="52" t="s">
        <v>7411</v>
      </c>
      <c r="D3411" s="53" t="s">
        <v>78</v>
      </c>
      <c r="E3411" s="54">
        <v>558.42999999999995</v>
      </c>
      <c r="F3411" s="54">
        <v>20.55</v>
      </c>
      <c r="G3411" s="54">
        <v>578.98</v>
      </c>
      <c r="H3411" s="31">
        <f t="shared" si="53"/>
        <v>9</v>
      </c>
    </row>
    <row r="3412" spans="2:8" hidden="1" x14ac:dyDescent="0.25">
      <c r="B3412" s="51" t="s">
        <v>7412</v>
      </c>
      <c r="C3412" s="52" t="s">
        <v>7413</v>
      </c>
      <c r="D3412" s="53" t="s">
        <v>78</v>
      </c>
      <c r="E3412" s="54">
        <v>680.68</v>
      </c>
      <c r="F3412" s="54">
        <v>20.55</v>
      </c>
      <c r="G3412" s="54">
        <v>701.23</v>
      </c>
      <c r="H3412" s="31">
        <f t="shared" si="53"/>
        <v>9</v>
      </c>
    </row>
    <row r="3413" spans="2:8" hidden="1" x14ac:dyDescent="0.25">
      <c r="B3413" s="51" t="s">
        <v>7414</v>
      </c>
      <c r="C3413" s="52" t="s">
        <v>7415</v>
      </c>
      <c r="D3413" s="53" t="s">
        <v>78</v>
      </c>
      <c r="E3413" s="54">
        <v>94.6</v>
      </c>
      <c r="F3413" s="54">
        <v>20.55</v>
      </c>
      <c r="G3413" s="54">
        <v>115.15</v>
      </c>
      <c r="H3413" s="31">
        <f t="shared" si="53"/>
        <v>9</v>
      </c>
    </row>
    <row r="3414" spans="2:8" hidden="1" x14ac:dyDescent="0.25">
      <c r="B3414" s="51" t="s">
        <v>7416</v>
      </c>
      <c r="C3414" s="52" t="s">
        <v>7417</v>
      </c>
      <c r="D3414" s="53" t="s">
        <v>78</v>
      </c>
      <c r="E3414" s="54">
        <v>131.74</v>
      </c>
      <c r="F3414" s="54">
        <v>20.55</v>
      </c>
      <c r="G3414" s="54">
        <v>152.29</v>
      </c>
      <c r="H3414" s="31">
        <f t="shared" si="53"/>
        <v>9</v>
      </c>
    </row>
    <row r="3415" spans="2:8" hidden="1" x14ac:dyDescent="0.25">
      <c r="B3415" s="51" t="s">
        <v>7418</v>
      </c>
      <c r="C3415" s="52" t="s">
        <v>7419</v>
      </c>
      <c r="D3415" s="53" t="s">
        <v>78</v>
      </c>
      <c r="E3415" s="54">
        <v>165.12</v>
      </c>
      <c r="F3415" s="54">
        <v>20.55</v>
      </c>
      <c r="G3415" s="54">
        <v>185.67</v>
      </c>
      <c r="H3415" s="31">
        <f t="shared" si="53"/>
        <v>9</v>
      </c>
    </row>
    <row r="3416" spans="2:8" hidden="1" x14ac:dyDescent="0.25">
      <c r="B3416" s="51" t="s">
        <v>7420</v>
      </c>
      <c r="C3416" s="52" t="s">
        <v>7421</v>
      </c>
      <c r="D3416" s="53" t="s">
        <v>78</v>
      </c>
      <c r="E3416" s="54">
        <v>237.47</v>
      </c>
      <c r="F3416" s="54">
        <v>20.55</v>
      </c>
      <c r="G3416" s="54">
        <v>258.02</v>
      </c>
      <c r="H3416" s="31">
        <f t="shared" si="53"/>
        <v>9</v>
      </c>
    </row>
    <row r="3417" spans="2:8" hidden="1" x14ac:dyDescent="0.25">
      <c r="B3417" s="51" t="s">
        <v>7422</v>
      </c>
      <c r="C3417" s="52" t="s">
        <v>7423</v>
      </c>
      <c r="D3417" s="53" t="s">
        <v>78</v>
      </c>
      <c r="E3417" s="54">
        <v>382.35</v>
      </c>
      <c r="F3417" s="54">
        <v>20.55</v>
      </c>
      <c r="G3417" s="54">
        <v>402.9</v>
      </c>
      <c r="H3417" s="31">
        <f t="shared" si="53"/>
        <v>9</v>
      </c>
    </row>
    <row r="3418" spans="2:8" hidden="1" x14ac:dyDescent="0.25">
      <c r="B3418" s="51" t="s">
        <v>7424</v>
      </c>
      <c r="C3418" s="52" t="s">
        <v>7425</v>
      </c>
      <c r="D3418" s="53" t="s">
        <v>78</v>
      </c>
      <c r="E3418" s="54">
        <v>557.29</v>
      </c>
      <c r="F3418" s="54">
        <v>20.55</v>
      </c>
      <c r="G3418" s="54">
        <v>577.84</v>
      </c>
      <c r="H3418" s="31">
        <f t="shared" si="53"/>
        <v>9</v>
      </c>
    </row>
    <row r="3419" spans="2:8" hidden="1" x14ac:dyDescent="0.25">
      <c r="B3419" s="51" t="s">
        <v>7426</v>
      </c>
      <c r="C3419" s="52" t="s">
        <v>7427</v>
      </c>
      <c r="D3419" s="53" t="s">
        <v>78</v>
      </c>
      <c r="E3419" s="54">
        <v>969.09</v>
      </c>
      <c r="F3419" s="54">
        <v>27.39</v>
      </c>
      <c r="G3419" s="54">
        <v>996.48</v>
      </c>
      <c r="H3419" s="31">
        <f t="shared" si="53"/>
        <v>9</v>
      </c>
    </row>
    <row r="3420" spans="2:8" hidden="1" x14ac:dyDescent="0.25">
      <c r="B3420" s="51" t="s">
        <v>7428</v>
      </c>
      <c r="C3420" s="52" t="s">
        <v>7429</v>
      </c>
      <c r="D3420" s="53" t="s">
        <v>78</v>
      </c>
      <c r="E3420" s="54">
        <v>93.78</v>
      </c>
      <c r="F3420" s="54">
        <v>20.55</v>
      </c>
      <c r="G3420" s="54">
        <v>114.33</v>
      </c>
      <c r="H3420" s="31">
        <f t="shared" si="53"/>
        <v>9</v>
      </c>
    </row>
    <row r="3421" spans="2:8" hidden="1" x14ac:dyDescent="0.25">
      <c r="B3421" s="51" t="s">
        <v>7430</v>
      </c>
      <c r="C3421" s="52" t="s">
        <v>7431</v>
      </c>
      <c r="D3421" s="53" t="s">
        <v>78</v>
      </c>
      <c r="E3421" s="54">
        <v>123.54</v>
      </c>
      <c r="F3421" s="54">
        <v>20.55</v>
      </c>
      <c r="G3421" s="54">
        <v>144.09</v>
      </c>
      <c r="H3421" s="31">
        <f t="shared" si="53"/>
        <v>9</v>
      </c>
    </row>
    <row r="3422" spans="2:8" hidden="1" x14ac:dyDescent="0.25">
      <c r="B3422" s="51" t="s">
        <v>7432</v>
      </c>
      <c r="C3422" s="52" t="s">
        <v>7433</v>
      </c>
      <c r="D3422" s="53" t="s">
        <v>78</v>
      </c>
      <c r="E3422" s="54">
        <v>154.81</v>
      </c>
      <c r="F3422" s="54">
        <v>20.55</v>
      </c>
      <c r="G3422" s="54">
        <v>175.36</v>
      </c>
      <c r="H3422" s="31">
        <f t="shared" si="53"/>
        <v>9</v>
      </c>
    </row>
    <row r="3423" spans="2:8" hidden="1" x14ac:dyDescent="0.25">
      <c r="B3423" s="51" t="s">
        <v>7434</v>
      </c>
      <c r="C3423" s="52" t="s">
        <v>7435</v>
      </c>
      <c r="D3423" s="53" t="s">
        <v>78</v>
      </c>
      <c r="E3423" s="54">
        <v>214.33</v>
      </c>
      <c r="F3423" s="54">
        <v>20.55</v>
      </c>
      <c r="G3423" s="54">
        <v>234.88</v>
      </c>
      <c r="H3423" s="31">
        <f t="shared" si="53"/>
        <v>9</v>
      </c>
    </row>
    <row r="3424" spans="2:8" hidden="1" x14ac:dyDescent="0.25">
      <c r="B3424" s="51" t="s">
        <v>7436</v>
      </c>
      <c r="C3424" s="52" t="s">
        <v>7437</v>
      </c>
      <c r="D3424" s="53" t="s">
        <v>78</v>
      </c>
      <c r="E3424" s="54">
        <v>345.9</v>
      </c>
      <c r="F3424" s="54">
        <v>20.55</v>
      </c>
      <c r="G3424" s="54">
        <v>366.45</v>
      </c>
      <c r="H3424" s="31">
        <f t="shared" si="53"/>
        <v>9</v>
      </c>
    </row>
    <row r="3425" spans="2:8" ht="45" hidden="1" x14ac:dyDescent="0.25">
      <c r="B3425" s="51" t="s">
        <v>7438</v>
      </c>
      <c r="C3425" s="52" t="s">
        <v>7439</v>
      </c>
      <c r="D3425" s="53" t="s">
        <v>78</v>
      </c>
      <c r="E3425" s="54">
        <v>7291.75</v>
      </c>
      <c r="F3425" s="54">
        <v>34.24</v>
      </c>
      <c r="G3425" s="54">
        <v>7325.99</v>
      </c>
      <c r="H3425" s="31">
        <f t="shared" si="53"/>
        <v>9</v>
      </c>
    </row>
    <row r="3426" spans="2:8" ht="45" hidden="1" x14ac:dyDescent="0.25">
      <c r="B3426" s="51" t="s">
        <v>7440</v>
      </c>
      <c r="C3426" s="52" t="s">
        <v>7441</v>
      </c>
      <c r="D3426" s="53" t="s">
        <v>78</v>
      </c>
      <c r="E3426" s="54">
        <v>172.28</v>
      </c>
      <c r="F3426" s="54">
        <v>20.55</v>
      </c>
      <c r="G3426" s="54">
        <v>192.83</v>
      </c>
      <c r="H3426" s="31">
        <f t="shared" si="53"/>
        <v>9</v>
      </c>
    </row>
    <row r="3427" spans="2:8" ht="30" hidden="1" x14ac:dyDescent="0.25">
      <c r="B3427" s="51" t="s">
        <v>7442</v>
      </c>
      <c r="C3427" s="52" t="s">
        <v>7443</v>
      </c>
      <c r="D3427" s="53" t="s">
        <v>78</v>
      </c>
      <c r="E3427" s="54">
        <v>547.48</v>
      </c>
      <c r="F3427" s="54">
        <v>20.55</v>
      </c>
      <c r="G3427" s="54">
        <v>568.03</v>
      </c>
      <c r="H3427" s="31">
        <f t="shared" si="53"/>
        <v>9</v>
      </c>
    </row>
    <row r="3428" spans="2:8" hidden="1" x14ac:dyDescent="0.25">
      <c r="B3428" s="51" t="s">
        <v>7444</v>
      </c>
      <c r="C3428" s="52" t="s">
        <v>7445</v>
      </c>
      <c r="D3428" s="53" t="s">
        <v>78</v>
      </c>
      <c r="E3428" s="54">
        <v>493.37</v>
      </c>
      <c r="F3428" s="54">
        <v>20.55</v>
      </c>
      <c r="G3428" s="54">
        <v>513.91999999999996</v>
      </c>
      <c r="H3428" s="31">
        <f t="shared" si="53"/>
        <v>9</v>
      </c>
    </row>
    <row r="3429" spans="2:8" hidden="1" x14ac:dyDescent="0.25">
      <c r="B3429" s="51" t="s">
        <v>7446</v>
      </c>
      <c r="C3429" s="52" t="s">
        <v>7447</v>
      </c>
      <c r="D3429" s="53" t="s">
        <v>78</v>
      </c>
      <c r="E3429" s="54">
        <v>960.8</v>
      </c>
      <c r="F3429" s="54">
        <v>27.39</v>
      </c>
      <c r="G3429" s="54">
        <v>988.19</v>
      </c>
      <c r="H3429" s="31">
        <f t="shared" si="53"/>
        <v>9</v>
      </c>
    </row>
    <row r="3430" spans="2:8" hidden="1" x14ac:dyDescent="0.25">
      <c r="B3430" s="51" t="s">
        <v>7448</v>
      </c>
      <c r="C3430" s="52" t="s">
        <v>7449</v>
      </c>
      <c r="D3430" s="53" t="s">
        <v>78</v>
      </c>
      <c r="E3430" s="54">
        <v>410.74</v>
      </c>
      <c r="F3430" s="54">
        <v>20.55</v>
      </c>
      <c r="G3430" s="54">
        <v>431.29</v>
      </c>
      <c r="H3430" s="31">
        <f t="shared" si="53"/>
        <v>9</v>
      </c>
    </row>
    <row r="3431" spans="2:8" ht="45" hidden="1" x14ac:dyDescent="0.25">
      <c r="B3431" s="51" t="s">
        <v>7450</v>
      </c>
      <c r="C3431" s="52" t="s">
        <v>7451</v>
      </c>
      <c r="D3431" s="53" t="s">
        <v>78</v>
      </c>
      <c r="E3431" s="54">
        <v>148.1</v>
      </c>
      <c r="F3431" s="54">
        <v>11.41</v>
      </c>
      <c r="G3431" s="54">
        <v>159.51</v>
      </c>
      <c r="H3431" s="31">
        <f t="shared" si="53"/>
        <v>9</v>
      </c>
    </row>
    <row r="3432" spans="2:8" ht="45" hidden="1" x14ac:dyDescent="0.25">
      <c r="B3432" s="51" t="s">
        <v>7452</v>
      </c>
      <c r="C3432" s="52" t="s">
        <v>7453</v>
      </c>
      <c r="D3432" s="53" t="s">
        <v>78</v>
      </c>
      <c r="E3432" s="54">
        <v>5778.99</v>
      </c>
      <c r="F3432" s="54">
        <v>27.39</v>
      </c>
      <c r="G3432" s="54">
        <v>5806.38</v>
      </c>
      <c r="H3432" s="31">
        <f t="shared" si="53"/>
        <v>9</v>
      </c>
    </row>
    <row r="3433" spans="2:8" ht="45" hidden="1" x14ac:dyDescent="0.25">
      <c r="B3433" s="51" t="s">
        <v>7454</v>
      </c>
      <c r="C3433" s="52" t="s">
        <v>7455</v>
      </c>
      <c r="D3433" s="53" t="s">
        <v>78</v>
      </c>
      <c r="E3433" s="54">
        <v>1732.33</v>
      </c>
      <c r="F3433" s="54">
        <v>27.39</v>
      </c>
      <c r="G3433" s="54">
        <v>1759.72</v>
      </c>
      <c r="H3433" s="31">
        <f t="shared" si="53"/>
        <v>9</v>
      </c>
    </row>
    <row r="3434" spans="2:8" ht="45" hidden="1" x14ac:dyDescent="0.25">
      <c r="B3434" s="51" t="s">
        <v>7456</v>
      </c>
      <c r="C3434" s="52" t="s">
        <v>7457</v>
      </c>
      <c r="D3434" s="53" t="s">
        <v>78</v>
      </c>
      <c r="E3434" s="54">
        <v>397.09</v>
      </c>
      <c r="F3434" s="54">
        <v>20.55</v>
      </c>
      <c r="G3434" s="54">
        <v>417.64</v>
      </c>
      <c r="H3434" s="31">
        <f t="shared" si="53"/>
        <v>9</v>
      </c>
    </row>
    <row r="3435" spans="2:8" ht="30" hidden="1" x14ac:dyDescent="0.25">
      <c r="B3435" s="51" t="s">
        <v>7458</v>
      </c>
      <c r="C3435" s="52" t="s">
        <v>7459</v>
      </c>
      <c r="D3435" s="53" t="s">
        <v>78</v>
      </c>
      <c r="E3435" s="54">
        <v>198.19</v>
      </c>
      <c r="F3435" s="54">
        <v>20.55</v>
      </c>
      <c r="G3435" s="54">
        <v>218.74</v>
      </c>
      <c r="H3435" s="31">
        <f t="shared" si="53"/>
        <v>9</v>
      </c>
    </row>
    <row r="3436" spans="2:8" ht="30" hidden="1" x14ac:dyDescent="0.25">
      <c r="B3436" s="51" t="s">
        <v>7460</v>
      </c>
      <c r="C3436" s="52" t="s">
        <v>7461</v>
      </c>
      <c r="D3436" s="53" t="s">
        <v>78</v>
      </c>
      <c r="E3436" s="54">
        <v>279.36</v>
      </c>
      <c r="F3436" s="54">
        <v>20.55</v>
      </c>
      <c r="G3436" s="54">
        <v>299.91000000000003</v>
      </c>
      <c r="H3436" s="31">
        <f t="shared" si="53"/>
        <v>9</v>
      </c>
    </row>
    <row r="3437" spans="2:8" ht="30" hidden="1" x14ac:dyDescent="0.25">
      <c r="B3437" s="51" t="s">
        <v>7462</v>
      </c>
      <c r="C3437" s="52" t="s">
        <v>7463</v>
      </c>
      <c r="D3437" s="53" t="s">
        <v>78</v>
      </c>
      <c r="E3437" s="54">
        <v>560.04</v>
      </c>
      <c r="F3437" s="54">
        <v>20.55</v>
      </c>
      <c r="G3437" s="54">
        <v>580.59</v>
      </c>
      <c r="H3437" s="31">
        <f t="shared" si="53"/>
        <v>9</v>
      </c>
    </row>
    <row r="3438" spans="2:8" ht="30" hidden="1" x14ac:dyDescent="0.25">
      <c r="B3438" s="51" t="s">
        <v>7464</v>
      </c>
      <c r="C3438" s="52" t="s">
        <v>7465</v>
      </c>
      <c r="D3438" s="53" t="s">
        <v>78</v>
      </c>
      <c r="E3438" s="54">
        <v>692.91</v>
      </c>
      <c r="F3438" s="54">
        <v>20.55</v>
      </c>
      <c r="G3438" s="54">
        <v>713.46</v>
      </c>
      <c r="H3438" s="31">
        <f t="shared" si="53"/>
        <v>9</v>
      </c>
    </row>
    <row r="3439" spans="2:8" ht="30" hidden="1" x14ac:dyDescent="0.25">
      <c r="B3439" s="51" t="s">
        <v>7466</v>
      </c>
      <c r="C3439" s="52" t="s">
        <v>7467</v>
      </c>
      <c r="D3439" s="53" t="s">
        <v>78</v>
      </c>
      <c r="E3439" s="54">
        <v>1211.54</v>
      </c>
      <c r="F3439" s="54">
        <v>20.55</v>
      </c>
      <c r="G3439" s="54">
        <v>1232.0899999999999</v>
      </c>
      <c r="H3439" s="31">
        <f t="shared" si="53"/>
        <v>9</v>
      </c>
    </row>
    <row r="3440" spans="2:8" ht="30" hidden="1" x14ac:dyDescent="0.25">
      <c r="B3440" s="51" t="s">
        <v>7468</v>
      </c>
      <c r="C3440" s="52" t="s">
        <v>7469</v>
      </c>
      <c r="D3440" s="53" t="s">
        <v>78</v>
      </c>
      <c r="E3440" s="54">
        <v>1988.68</v>
      </c>
      <c r="F3440" s="54">
        <v>27.39</v>
      </c>
      <c r="G3440" s="54">
        <v>2016.07</v>
      </c>
      <c r="H3440" s="31">
        <f t="shared" si="53"/>
        <v>9</v>
      </c>
    </row>
    <row r="3441" spans="2:8" ht="30" hidden="1" x14ac:dyDescent="0.25">
      <c r="B3441" s="51" t="s">
        <v>7470</v>
      </c>
      <c r="C3441" s="52" t="s">
        <v>7471</v>
      </c>
      <c r="D3441" s="53" t="s">
        <v>78</v>
      </c>
      <c r="E3441" s="54">
        <v>5954.54</v>
      </c>
      <c r="F3441" s="54">
        <v>27.39</v>
      </c>
      <c r="G3441" s="54">
        <v>5981.93</v>
      </c>
      <c r="H3441" s="31">
        <f t="shared" si="53"/>
        <v>9</v>
      </c>
    </row>
    <row r="3442" spans="2:8" ht="45" hidden="1" x14ac:dyDescent="0.25">
      <c r="B3442" s="51" t="s">
        <v>7472</v>
      </c>
      <c r="C3442" s="52" t="s">
        <v>7473</v>
      </c>
      <c r="D3442" s="53" t="s">
        <v>78</v>
      </c>
      <c r="E3442" s="54">
        <v>69.489999999999995</v>
      </c>
      <c r="F3442" s="54">
        <v>13.69</v>
      </c>
      <c r="G3442" s="54">
        <v>83.18</v>
      </c>
      <c r="H3442" s="31">
        <f t="shared" si="53"/>
        <v>9</v>
      </c>
    </row>
    <row r="3443" spans="2:8" ht="45" hidden="1" x14ac:dyDescent="0.25">
      <c r="B3443" s="51" t="s">
        <v>7474</v>
      </c>
      <c r="C3443" s="52" t="s">
        <v>7475</v>
      </c>
      <c r="D3443" s="53" t="s">
        <v>78</v>
      </c>
      <c r="E3443" s="54">
        <v>87.62</v>
      </c>
      <c r="F3443" s="54">
        <v>20.55</v>
      </c>
      <c r="G3443" s="54">
        <v>108.17</v>
      </c>
      <c r="H3443" s="31">
        <f t="shared" si="53"/>
        <v>9</v>
      </c>
    </row>
    <row r="3444" spans="2:8" ht="45" hidden="1" x14ac:dyDescent="0.25">
      <c r="B3444" s="51" t="s">
        <v>7476</v>
      </c>
      <c r="C3444" s="52" t="s">
        <v>7477</v>
      </c>
      <c r="D3444" s="53" t="s">
        <v>78</v>
      </c>
      <c r="E3444" s="54">
        <v>105.21</v>
      </c>
      <c r="F3444" s="54">
        <v>18.260000000000002</v>
      </c>
      <c r="G3444" s="54">
        <v>123.47</v>
      </c>
      <c r="H3444" s="31">
        <f t="shared" si="53"/>
        <v>9</v>
      </c>
    </row>
    <row r="3445" spans="2:8" ht="45" hidden="1" x14ac:dyDescent="0.25">
      <c r="B3445" s="51" t="s">
        <v>7478</v>
      </c>
      <c r="C3445" s="52" t="s">
        <v>7479</v>
      </c>
      <c r="D3445" s="53" t="s">
        <v>78</v>
      </c>
      <c r="E3445" s="54">
        <v>110.72</v>
      </c>
      <c r="F3445" s="54">
        <v>20.55</v>
      </c>
      <c r="G3445" s="54">
        <v>131.27000000000001</v>
      </c>
      <c r="H3445" s="31">
        <f t="shared" si="53"/>
        <v>9</v>
      </c>
    </row>
    <row r="3446" spans="2:8" ht="45" hidden="1" x14ac:dyDescent="0.25">
      <c r="B3446" s="51" t="s">
        <v>7480</v>
      </c>
      <c r="C3446" s="52" t="s">
        <v>7481</v>
      </c>
      <c r="D3446" s="53" t="s">
        <v>78</v>
      </c>
      <c r="E3446" s="54">
        <v>454.27</v>
      </c>
      <c r="F3446" s="54">
        <v>20.55</v>
      </c>
      <c r="G3446" s="54">
        <v>474.82</v>
      </c>
      <c r="H3446" s="31">
        <f t="shared" si="53"/>
        <v>9</v>
      </c>
    </row>
    <row r="3447" spans="2:8" ht="45" hidden="1" x14ac:dyDescent="0.25">
      <c r="B3447" s="51" t="s">
        <v>7482</v>
      </c>
      <c r="C3447" s="52" t="s">
        <v>7483</v>
      </c>
      <c r="D3447" s="53" t="s">
        <v>78</v>
      </c>
      <c r="E3447" s="54">
        <v>635.82000000000005</v>
      </c>
      <c r="F3447" s="54">
        <v>20.55</v>
      </c>
      <c r="G3447" s="54">
        <v>656.37</v>
      </c>
      <c r="H3447" s="31">
        <f t="shared" si="53"/>
        <v>9</v>
      </c>
    </row>
    <row r="3448" spans="2:8" ht="45" hidden="1" x14ac:dyDescent="0.25">
      <c r="B3448" s="51" t="s">
        <v>7484</v>
      </c>
      <c r="C3448" s="52" t="s">
        <v>7485</v>
      </c>
      <c r="D3448" s="53" t="s">
        <v>78</v>
      </c>
      <c r="E3448" s="54">
        <v>6048.52</v>
      </c>
      <c r="F3448" s="54">
        <v>91.3</v>
      </c>
      <c r="G3448" s="54">
        <v>6139.82</v>
      </c>
      <c r="H3448" s="31">
        <f t="shared" si="53"/>
        <v>9</v>
      </c>
    </row>
    <row r="3449" spans="2:8" ht="45" hidden="1" x14ac:dyDescent="0.25">
      <c r="B3449" s="51" t="s">
        <v>7486</v>
      </c>
      <c r="C3449" s="52" t="s">
        <v>7487</v>
      </c>
      <c r="D3449" s="53" t="s">
        <v>78</v>
      </c>
      <c r="E3449" s="54">
        <v>6907.79</v>
      </c>
      <c r="F3449" s="54">
        <v>91.3</v>
      </c>
      <c r="G3449" s="54">
        <v>6999.09</v>
      </c>
      <c r="H3449" s="31">
        <f t="shared" si="53"/>
        <v>9</v>
      </c>
    </row>
    <row r="3450" spans="2:8" hidden="1" x14ac:dyDescent="0.25">
      <c r="B3450" s="51" t="s">
        <v>7488</v>
      </c>
      <c r="C3450" s="52" t="s">
        <v>7489</v>
      </c>
      <c r="D3450" s="53" t="s">
        <v>78</v>
      </c>
      <c r="E3450" s="54">
        <v>503.41</v>
      </c>
      <c r="F3450" s="54">
        <v>45.65</v>
      </c>
      <c r="G3450" s="54">
        <v>549.05999999999995</v>
      </c>
      <c r="H3450" s="31">
        <f t="shared" si="53"/>
        <v>9</v>
      </c>
    </row>
    <row r="3451" spans="2:8" hidden="1" x14ac:dyDescent="0.25">
      <c r="B3451" s="51" t="s">
        <v>7490</v>
      </c>
      <c r="C3451" s="52" t="s">
        <v>7491</v>
      </c>
      <c r="D3451" s="53"/>
      <c r="E3451" s="54"/>
      <c r="F3451" s="54"/>
      <c r="G3451" s="54"/>
      <c r="H3451" s="31">
        <f t="shared" si="53"/>
        <v>5</v>
      </c>
    </row>
    <row r="3452" spans="2:8" ht="30" hidden="1" x14ac:dyDescent="0.25">
      <c r="B3452" s="51" t="s">
        <v>7492</v>
      </c>
      <c r="C3452" s="52" t="s">
        <v>7493</v>
      </c>
      <c r="D3452" s="53" t="s">
        <v>78</v>
      </c>
      <c r="E3452" s="54">
        <v>1309.6600000000001</v>
      </c>
      <c r="F3452" s="54">
        <v>57.06</v>
      </c>
      <c r="G3452" s="54">
        <v>1366.72</v>
      </c>
      <c r="H3452" s="31">
        <f t="shared" si="53"/>
        <v>9</v>
      </c>
    </row>
    <row r="3453" spans="2:8" ht="30" hidden="1" x14ac:dyDescent="0.25">
      <c r="B3453" s="51" t="s">
        <v>7494</v>
      </c>
      <c r="C3453" s="52" t="s">
        <v>7495</v>
      </c>
      <c r="D3453" s="53" t="s">
        <v>78</v>
      </c>
      <c r="E3453" s="54">
        <v>1997.09</v>
      </c>
      <c r="F3453" s="54">
        <v>159.78</v>
      </c>
      <c r="G3453" s="54">
        <v>2156.87</v>
      </c>
      <c r="H3453" s="31">
        <f t="shared" si="53"/>
        <v>9</v>
      </c>
    </row>
    <row r="3454" spans="2:8" ht="30" hidden="1" x14ac:dyDescent="0.25">
      <c r="B3454" s="51" t="s">
        <v>7496</v>
      </c>
      <c r="C3454" s="52" t="s">
        <v>7497</v>
      </c>
      <c r="D3454" s="53" t="s">
        <v>78</v>
      </c>
      <c r="E3454" s="54">
        <v>1248.1600000000001</v>
      </c>
      <c r="F3454" s="54">
        <v>159.78</v>
      </c>
      <c r="G3454" s="54">
        <v>1407.94</v>
      </c>
      <c r="H3454" s="31">
        <f t="shared" si="53"/>
        <v>9</v>
      </c>
    </row>
    <row r="3455" spans="2:8" ht="30" hidden="1" x14ac:dyDescent="0.25">
      <c r="B3455" s="51" t="s">
        <v>7498</v>
      </c>
      <c r="C3455" s="52" t="s">
        <v>7499</v>
      </c>
      <c r="D3455" s="53" t="s">
        <v>78</v>
      </c>
      <c r="E3455" s="54">
        <v>3106.36</v>
      </c>
      <c r="F3455" s="54">
        <v>159.78</v>
      </c>
      <c r="G3455" s="54">
        <v>3266.14</v>
      </c>
      <c r="H3455" s="31">
        <f t="shared" si="53"/>
        <v>9</v>
      </c>
    </row>
    <row r="3456" spans="2:8" hidden="1" x14ac:dyDescent="0.25">
      <c r="B3456" s="51" t="s">
        <v>7500</v>
      </c>
      <c r="C3456" s="52" t="s">
        <v>7501</v>
      </c>
      <c r="D3456" s="53" t="s">
        <v>78</v>
      </c>
      <c r="E3456" s="54">
        <v>1658.98</v>
      </c>
      <c r="F3456" s="54">
        <v>91.3</v>
      </c>
      <c r="G3456" s="54">
        <v>1750.28</v>
      </c>
      <c r="H3456" s="31">
        <f t="shared" si="53"/>
        <v>9</v>
      </c>
    </row>
    <row r="3457" spans="2:8" hidden="1" x14ac:dyDescent="0.25">
      <c r="B3457" s="51" t="s">
        <v>7502</v>
      </c>
      <c r="C3457" s="52" t="s">
        <v>7503</v>
      </c>
      <c r="D3457" s="53" t="s">
        <v>78</v>
      </c>
      <c r="E3457" s="54">
        <v>3071.01</v>
      </c>
      <c r="F3457" s="54">
        <v>91.3</v>
      </c>
      <c r="G3457" s="54">
        <v>3162.31</v>
      </c>
      <c r="H3457" s="31">
        <f t="shared" si="53"/>
        <v>9</v>
      </c>
    </row>
    <row r="3458" spans="2:8" ht="30" hidden="1" x14ac:dyDescent="0.25">
      <c r="B3458" s="51" t="s">
        <v>7504</v>
      </c>
      <c r="C3458" s="52" t="s">
        <v>7505</v>
      </c>
      <c r="D3458" s="53" t="s">
        <v>78</v>
      </c>
      <c r="E3458" s="54">
        <v>892.88</v>
      </c>
      <c r="F3458" s="54">
        <v>91.3</v>
      </c>
      <c r="G3458" s="54">
        <v>984.18</v>
      </c>
      <c r="H3458" s="31">
        <f t="shared" si="53"/>
        <v>9</v>
      </c>
    </row>
    <row r="3459" spans="2:8" ht="30" hidden="1" x14ac:dyDescent="0.25">
      <c r="B3459" s="51" t="s">
        <v>7506</v>
      </c>
      <c r="C3459" s="52" t="s">
        <v>7507</v>
      </c>
      <c r="D3459" s="53" t="s">
        <v>78</v>
      </c>
      <c r="E3459" s="54">
        <v>791.31</v>
      </c>
      <c r="F3459" s="54">
        <v>91.3</v>
      </c>
      <c r="G3459" s="54">
        <v>882.61</v>
      </c>
      <c r="H3459" s="31">
        <f t="shared" si="53"/>
        <v>9</v>
      </c>
    </row>
    <row r="3460" spans="2:8" ht="30" hidden="1" x14ac:dyDescent="0.25">
      <c r="B3460" s="51" t="s">
        <v>7508</v>
      </c>
      <c r="C3460" s="52" t="s">
        <v>7509</v>
      </c>
      <c r="D3460" s="53" t="s">
        <v>78</v>
      </c>
      <c r="E3460" s="54">
        <v>5921.93</v>
      </c>
      <c r="F3460" s="54">
        <v>57.06</v>
      </c>
      <c r="G3460" s="54">
        <v>5978.99</v>
      </c>
      <c r="H3460" s="31">
        <f t="shared" si="53"/>
        <v>9</v>
      </c>
    </row>
    <row r="3461" spans="2:8" ht="30" hidden="1" x14ac:dyDescent="0.25">
      <c r="B3461" s="51" t="s">
        <v>7510</v>
      </c>
      <c r="C3461" s="52" t="s">
        <v>7511</v>
      </c>
      <c r="D3461" s="53" t="s">
        <v>78</v>
      </c>
      <c r="E3461" s="54">
        <v>2827.76</v>
      </c>
      <c r="F3461" s="54">
        <v>27.39</v>
      </c>
      <c r="G3461" s="54">
        <v>2855.15</v>
      </c>
      <c r="H3461" s="31">
        <f t="shared" si="53"/>
        <v>9</v>
      </c>
    </row>
    <row r="3462" spans="2:8" hidden="1" x14ac:dyDescent="0.25">
      <c r="B3462" s="51" t="s">
        <v>7512</v>
      </c>
      <c r="C3462" s="52" t="s">
        <v>7513</v>
      </c>
      <c r="D3462" s="53" t="s">
        <v>78</v>
      </c>
      <c r="E3462" s="54">
        <v>1016.33</v>
      </c>
      <c r="F3462" s="54">
        <v>91.3</v>
      </c>
      <c r="G3462" s="54">
        <v>1107.6300000000001</v>
      </c>
      <c r="H3462" s="31">
        <f t="shared" si="53"/>
        <v>9</v>
      </c>
    </row>
    <row r="3463" spans="2:8" ht="30" hidden="1" x14ac:dyDescent="0.25">
      <c r="B3463" s="51" t="s">
        <v>7514</v>
      </c>
      <c r="C3463" s="52" t="s">
        <v>7515</v>
      </c>
      <c r="D3463" s="53" t="s">
        <v>78</v>
      </c>
      <c r="E3463" s="54">
        <v>948.29</v>
      </c>
      <c r="F3463" s="54">
        <v>34.24</v>
      </c>
      <c r="G3463" s="54">
        <v>982.53</v>
      </c>
      <c r="H3463" s="31">
        <f t="shared" si="53"/>
        <v>9</v>
      </c>
    </row>
    <row r="3464" spans="2:8" ht="30" hidden="1" x14ac:dyDescent="0.25">
      <c r="B3464" s="51" t="s">
        <v>7516</v>
      </c>
      <c r="C3464" s="52" t="s">
        <v>7517</v>
      </c>
      <c r="D3464" s="53" t="s">
        <v>78</v>
      </c>
      <c r="E3464" s="54">
        <v>5651.23</v>
      </c>
      <c r="F3464" s="54">
        <v>136.94999999999999</v>
      </c>
      <c r="G3464" s="54">
        <v>5788.18</v>
      </c>
      <c r="H3464" s="31">
        <f t="shared" si="53"/>
        <v>9</v>
      </c>
    </row>
    <row r="3465" spans="2:8" ht="30" hidden="1" x14ac:dyDescent="0.25">
      <c r="B3465" s="51" t="s">
        <v>7518</v>
      </c>
      <c r="C3465" s="52" t="s">
        <v>7519</v>
      </c>
      <c r="D3465" s="53" t="s">
        <v>78</v>
      </c>
      <c r="E3465" s="54">
        <v>2056.41</v>
      </c>
      <c r="F3465" s="54">
        <v>91.3</v>
      </c>
      <c r="G3465" s="54">
        <v>2147.71</v>
      </c>
      <c r="H3465" s="31">
        <f t="shared" si="53"/>
        <v>9</v>
      </c>
    </row>
    <row r="3466" spans="2:8" ht="30" hidden="1" x14ac:dyDescent="0.25">
      <c r="B3466" s="51" t="s">
        <v>7520</v>
      </c>
      <c r="C3466" s="52" t="s">
        <v>7521</v>
      </c>
      <c r="D3466" s="53" t="s">
        <v>78</v>
      </c>
      <c r="E3466" s="54">
        <v>3144.81</v>
      </c>
      <c r="F3466" s="54">
        <v>91.3</v>
      </c>
      <c r="G3466" s="54">
        <v>3236.11</v>
      </c>
      <c r="H3466" s="31">
        <f t="shared" ref="H3466:H3529" si="54">LEN(B3466)</f>
        <v>9</v>
      </c>
    </row>
    <row r="3467" spans="2:8" ht="30" hidden="1" x14ac:dyDescent="0.25">
      <c r="B3467" s="51" t="s">
        <v>7522</v>
      </c>
      <c r="C3467" s="52" t="s">
        <v>7523</v>
      </c>
      <c r="D3467" s="53" t="s">
        <v>78</v>
      </c>
      <c r="E3467" s="54">
        <v>2022.44</v>
      </c>
      <c r="F3467" s="54">
        <v>91.3</v>
      </c>
      <c r="G3467" s="54">
        <v>2113.7399999999998</v>
      </c>
      <c r="H3467" s="31">
        <f t="shared" si="54"/>
        <v>9</v>
      </c>
    </row>
    <row r="3468" spans="2:8" hidden="1" x14ac:dyDescent="0.25">
      <c r="B3468" s="51" t="s">
        <v>7524</v>
      </c>
      <c r="C3468" s="52" t="s">
        <v>7525</v>
      </c>
      <c r="D3468" s="53"/>
      <c r="E3468" s="54"/>
      <c r="F3468" s="54"/>
      <c r="G3468" s="54"/>
      <c r="H3468" s="31">
        <f t="shared" si="54"/>
        <v>5</v>
      </c>
    </row>
    <row r="3469" spans="2:8" ht="45" hidden="1" x14ac:dyDescent="0.25">
      <c r="B3469" s="51" t="s">
        <v>7526</v>
      </c>
      <c r="C3469" s="52" t="s">
        <v>7527</v>
      </c>
      <c r="D3469" s="53" t="s">
        <v>78</v>
      </c>
      <c r="E3469" s="54">
        <v>90.56</v>
      </c>
      <c r="F3469" s="54">
        <v>20.55</v>
      </c>
      <c r="G3469" s="54">
        <v>111.11</v>
      </c>
      <c r="H3469" s="31">
        <f t="shared" si="54"/>
        <v>9</v>
      </c>
    </row>
    <row r="3470" spans="2:8" ht="45" hidden="1" x14ac:dyDescent="0.25">
      <c r="B3470" s="51" t="s">
        <v>7528</v>
      </c>
      <c r="C3470" s="52" t="s">
        <v>7529</v>
      </c>
      <c r="D3470" s="53" t="s">
        <v>78</v>
      </c>
      <c r="E3470" s="54">
        <v>119.72</v>
      </c>
      <c r="F3470" s="54">
        <v>27.39</v>
      </c>
      <c r="G3470" s="54">
        <v>147.11000000000001</v>
      </c>
      <c r="H3470" s="31">
        <f t="shared" si="54"/>
        <v>9</v>
      </c>
    </row>
    <row r="3471" spans="2:8" ht="45" hidden="1" x14ac:dyDescent="0.25">
      <c r="B3471" s="51" t="s">
        <v>7530</v>
      </c>
      <c r="C3471" s="52" t="s">
        <v>7531</v>
      </c>
      <c r="D3471" s="53" t="s">
        <v>78</v>
      </c>
      <c r="E3471" s="54">
        <v>173.55</v>
      </c>
      <c r="F3471" s="54">
        <v>34.24</v>
      </c>
      <c r="G3471" s="54">
        <v>207.79</v>
      </c>
      <c r="H3471" s="31">
        <f t="shared" si="54"/>
        <v>9</v>
      </c>
    </row>
    <row r="3472" spans="2:8" ht="45" hidden="1" x14ac:dyDescent="0.25">
      <c r="B3472" s="51" t="s">
        <v>7532</v>
      </c>
      <c r="C3472" s="52" t="s">
        <v>7533</v>
      </c>
      <c r="D3472" s="53" t="s">
        <v>78</v>
      </c>
      <c r="E3472" s="54">
        <v>237.37</v>
      </c>
      <c r="F3472" s="54">
        <v>36.520000000000003</v>
      </c>
      <c r="G3472" s="54">
        <v>273.89</v>
      </c>
      <c r="H3472" s="31">
        <f t="shared" si="54"/>
        <v>9</v>
      </c>
    </row>
    <row r="3473" spans="2:8" ht="45" hidden="1" x14ac:dyDescent="0.25">
      <c r="B3473" s="51" t="s">
        <v>7534</v>
      </c>
      <c r="C3473" s="52" t="s">
        <v>7535</v>
      </c>
      <c r="D3473" s="53" t="s">
        <v>78</v>
      </c>
      <c r="E3473" s="54">
        <v>479.25</v>
      </c>
      <c r="F3473" s="54">
        <v>57.06</v>
      </c>
      <c r="G3473" s="54">
        <v>536.30999999999995</v>
      </c>
      <c r="H3473" s="31">
        <f t="shared" si="54"/>
        <v>9</v>
      </c>
    </row>
    <row r="3474" spans="2:8" hidden="1" x14ac:dyDescent="0.25">
      <c r="B3474" s="51" t="s">
        <v>7536</v>
      </c>
      <c r="C3474" s="52" t="s">
        <v>7537</v>
      </c>
      <c r="D3474" s="53"/>
      <c r="E3474" s="54"/>
      <c r="F3474" s="54"/>
      <c r="G3474" s="54"/>
      <c r="H3474" s="31">
        <f t="shared" si="54"/>
        <v>5</v>
      </c>
    </row>
    <row r="3475" spans="2:8" ht="30" hidden="1" x14ac:dyDescent="0.25">
      <c r="B3475" s="51" t="s">
        <v>7538</v>
      </c>
      <c r="C3475" s="52" t="s">
        <v>7539</v>
      </c>
      <c r="D3475" s="53" t="s">
        <v>78</v>
      </c>
      <c r="E3475" s="54">
        <v>398.13</v>
      </c>
      <c r="F3475" s="54">
        <v>27.39</v>
      </c>
      <c r="G3475" s="54">
        <v>425.52</v>
      </c>
      <c r="H3475" s="31">
        <f t="shared" si="54"/>
        <v>9</v>
      </c>
    </row>
    <row r="3476" spans="2:8" ht="30" hidden="1" x14ac:dyDescent="0.25">
      <c r="B3476" s="51" t="s">
        <v>7540</v>
      </c>
      <c r="C3476" s="52" t="s">
        <v>7541</v>
      </c>
      <c r="D3476" s="53" t="s">
        <v>78</v>
      </c>
      <c r="E3476" s="54">
        <v>516.87</v>
      </c>
      <c r="F3476" s="54">
        <v>34.24</v>
      </c>
      <c r="G3476" s="54">
        <v>551.11</v>
      </c>
      <c r="H3476" s="31">
        <f t="shared" si="54"/>
        <v>9</v>
      </c>
    </row>
    <row r="3477" spans="2:8" ht="30" hidden="1" x14ac:dyDescent="0.25">
      <c r="B3477" s="51" t="s">
        <v>7542</v>
      </c>
      <c r="C3477" s="52" t="s">
        <v>7543</v>
      </c>
      <c r="D3477" s="53" t="s">
        <v>78</v>
      </c>
      <c r="E3477" s="54">
        <v>959.06</v>
      </c>
      <c r="F3477" s="54">
        <v>45.65</v>
      </c>
      <c r="G3477" s="54">
        <v>1004.71</v>
      </c>
      <c r="H3477" s="31">
        <f t="shared" si="54"/>
        <v>9</v>
      </c>
    </row>
    <row r="3478" spans="2:8" ht="30" hidden="1" x14ac:dyDescent="0.25">
      <c r="B3478" s="51" t="s">
        <v>7544</v>
      </c>
      <c r="C3478" s="52" t="s">
        <v>7545</v>
      </c>
      <c r="D3478" s="53" t="s">
        <v>78</v>
      </c>
      <c r="E3478" s="54">
        <v>1302.1099999999999</v>
      </c>
      <c r="F3478" s="54">
        <v>57.06</v>
      </c>
      <c r="G3478" s="54">
        <v>1359.17</v>
      </c>
      <c r="H3478" s="31">
        <f t="shared" si="54"/>
        <v>9</v>
      </c>
    </row>
    <row r="3479" spans="2:8" hidden="1" x14ac:dyDescent="0.25">
      <c r="B3479" s="51" t="s">
        <v>7546</v>
      </c>
      <c r="C3479" s="52" t="s">
        <v>7547</v>
      </c>
      <c r="D3479" s="53"/>
      <c r="E3479" s="54"/>
      <c r="F3479" s="54"/>
      <c r="G3479" s="54"/>
      <c r="H3479" s="31">
        <f t="shared" si="54"/>
        <v>5</v>
      </c>
    </row>
    <row r="3480" spans="2:8" ht="45" hidden="1" x14ac:dyDescent="0.25">
      <c r="B3480" s="51" t="s">
        <v>7548</v>
      </c>
      <c r="C3480" s="52" t="s">
        <v>7549</v>
      </c>
      <c r="D3480" s="53" t="s">
        <v>78</v>
      </c>
      <c r="E3480" s="54">
        <v>546.94000000000005</v>
      </c>
      <c r="F3480" s="54">
        <v>20.55</v>
      </c>
      <c r="G3480" s="54">
        <v>567.49</v>
      </c>
      <c r="H3480" s="31">
        <f t="shared" si="54"/>
        <v>9</v>
      </c>
    </row>
    <row r="3481" spans="2:8" hidden="1" x14ac:dyDescent="0.25">
      <c r="B3481" s="51" t="s">
        <v>7550</v>
      </c>
      <c r="C3481" s="52" t="s">
        <v>7551</v>
      </c>
      <c r="D3481" s="53"/>
      <c r="E3481" s="54"/>
      <c r="F3481" s="54"/>
      <c r="G3481" s="54"/>
      <c r="H3481" s="31">
        <f t="shared" si="54"/>
        <v>5</v>
      </c>
    </row>
    <row r="3482" spans="2:8" ht="45" hidden="1" x14ac:dyDescent="0.25">
      <c r="B3482" s="51" t="s">
        <v>7552</v>
      </c>
      <c r="C3482" s="52" t="s">
        <v>7553</v>
      </c>
      <c r="D3482" s="53" t="s">
        <v>78</v>
      </c>
      <c r="E3482" s="54">
        <v>480.36</v>
      </c>
      <c r="F3482" s="54">
        <v>95.56</v>
      </c>
      <c r="G3482" s="54">
        <v>575.91999999999996</v>
      </c>
      <c r="H3482" s="31">
        <f t="shared" si="54"/>
        <v>9</v>
      </c>
    </row>
    <row r="3483" spans="2:8" ht="30" hidden="1" x14ac:dyDescent="0.25">
      <c r="B3483" s="51" t="s">
        <v>7554</v>
      </c>
      <c r="C3483" s="52" t="s">
        <v>7555</v>
      </c>
      <c r="D3483" s="53" t="s">
        <v>78</v>
      </c>
      <c r="E3483" s="54">
        <v>190.55</v>
      </c>
      <c r="F3483" s="54">
        <v>9.1300000000000008</v>
      </c>
      <c r="G3483" s="54">
        <v>199.68</v>
      </c>
      <c r="H3483" s="31">
        <f t="shared" si="54"/>
        <v>9</v>
      </c>
    </row>
    <row r="3484" spans="2:8" ht="30" hidden="1" x14ac:dyDescent="0.25">
      <c r="B3484" s="51" t="s">
        <v>7556</v>
      </c>
      <c r="C3484" s="52" t="s">
        <v>7557</v>
      </c>
      <c r="D3484" s="53" t="s">
        <v>78</v>
      </c>
      <c r="E3484" s="54">
        <v>226.74</v>
      </c>
      <c r="F3484" s="54">
        <v>22.83</v>
      </c>
      <c r="G3484" s="54">
        <v>249.57</v>
      </c>
      <c r="H3484" s="31">
        <f t="shared" si="54"/>
        <v>9</v>
      </c>
    </row>
    <row r="3485" spans="2:8" ht="45" hidden="1" x14ac:dyDescent="0.25">
      <c r="B3485" s="51" t="s">
        <v>7558</v>
      </c>
      <c r="C3485" s="52" t="s">
        <v>7559</v>
      </c>
      <c r="D3485" s="53" t="s">
        <v>78</v>
      </c>
      <c r="E3485" s="54">
        <v>10212.379999999999</v>
      </c>
      <c r="F3485" s="54">
        <v>95.56</v>
      </c>
      <c r="G3485" s="54">
        <v>10307.94</v>
      </c>
      <c r="H3485" s="31">
        <f t="shared" si="54"/>
        <v>9</v>
      </c>
    </row>
    <row r="3486" spans="2:8" hidden="1" x14ac:dyDescent="0.25">
      <c r="B3486" s="51" t="s">
        <v>7560</v>
      </c>
      <c r="C3486" s="52" t="s">
        <v>7561</v>
      </c>
      <c r="D3486" s="53"/>
      <c r="E3486" s="54"/>
      <c r="F3486" s="54"/>
      <c r="G3486" s="54"/>
      <c r="H3486" s="31">
        <f t="shared" si="54"/>
        <v>5</v>
      </c>
    </row>
    <row r="3487" spans="2:8" ht="30" hidden="1" x14ac:dyDescent="0.25">
      <c r="B3487" s="51" t="s">
        <v>7562</v>
      </c>
      <c r="C3487" s="52" t="s">
        <v>7563</v>
      </c>
      <c r="D3487" s="53" t="s">
        <v>78</v>
      </c>
      <c r="E3487" s="54">
        <v>2848.12</v>
      </c>
      <c r="F3487" s="54">
        <v>158.04</v>
      </c>
      <c r="G3487" s="54">
        <v>3006.16</v>
      </c>
      <c r="H3487" s="31">
        <f t="shared" si="54"/>
        <v>9</v>
      </c>
    </row>
    <row r="3488" spans="2:8" ht="30" hidden="1" x14ac:dyDescent="0.25">
      <c r="B3488" s="51" t="s">
        <v>7564</v>
      </c>
      <c r="C3488" s="52" t="s">
        <v>7565</v>
      </c>
      <c r="D3488" s="53" t="s">
        <v>78</v>
      </c>
      <c r="E3488" s="54">
        <v>998.52</v>
      </c>
      <c r="F3488" s="54">
        <v>158.04</v>
      </c>
      <c r="G3488" s="54">
        <v>1156.56</v>
      </c>
      <c r="H3488" s="31">
        <f t="shared" si="54"/>
        <v>9</v>
      </c>
    </row>
    <row r="3489" spans="2:8" ht="30" hidden="1" x14ac:dyDescent="0.25">
      <c r="B3489" s="51" t="s">
        <v>7566</v>
      </c>
      <c r="C3489" s="52" t="s">
        <v>7567</v>
      </c>
      <c r="D3489" s="53" t="s">
        <v>78</v>
      </c>
      <c r="E3489" s="54">
        <v>1208.99</v>
      </c>
      <c r="F3489" s="54">
        <v>57.06</v>
      </c>
      <c r="G3489" s="54">
        <v>1266.05</v>
      </c>
      <c r="H3489" s="31">
        <f t="shared" si="54"/>
        <v>9</v>
      </c>
    </row>
    <row r="3490" spans="2:8" ht="30" hidden="1" x14ac:dyDescent="0.25">
      <c r="B3490" s="51" t="s">
        <v>7568</v>
      </c>
      <c r="C3490" s="52" t="s">
        <v>7569</v>
      </c>
      <c r="D3490" s="53" t="s">
        <v>78</v>
      </c>
      <c r="E3490" s="54">
        <v>1602.38</v>
      </c>
      <c r="F3490" s="54">
        <v>102.71</v>
      </c>
      <c r="G3490" s="54">
        <v>1705.09</v>
      </c>
      <c r="H3490" s="31">
        <f t="shared" si="54"/>
        <v>9</v>
      </c>
    </row>
    <row r="3491" spans="2:8" ht="30" hidden="1" x14ac:dyDescent="0.25">
      <c r="B3491" s="51" t="s">
        <v>7570</v>
      </c>
      <c r="C3491" s="52" t="s">
        <v>7571</v>
      </c>
      <c r="D3491" s="53" t="s">
        <v>78</v>
      </c>
      <c r="E3491" s="54">
        <v>2365.4</v>
      </c>
      <c r="F3491" s="54">
        <v>102.71</v>
      </c>
      <c r="G3491" s="54">
        <v>2468.11</v>
      </c>
      <c r="H3491" s="31">
        <f t="shared" si="54"/>
        <v>9</v>
      </c>
    </row>
    <row r="3492" spans="2:8" ht="30" hidden="1" x14ac:dyDescent="0.25">
      <c r="B3492" s="51" t="s">
        <v>7572</v>
      </c>
      <c r="C3492" s="52" t="s">
        <v>7573</v>
      </c>
      <c r="D3492" s="53" t="s">
        <v>78</v>
      </c>
      <c r="E3492" s="54">
        <v>6381.59</v>
      </c>
      <c r="F3492" s="54">
        <v>158.04</v>
      </c>
      <c r="G3492" s="54">
        <v>6539.63</v>
      </c>
      <c r="H3492" s="31">
        <f t="shared" si="54"/>
        <v>9</v>
      </c>
    </row>
    <row r="3493" spans="2:8" ht="30" hidden="1" x14ac:dyDescent="0.25">
      <c r="B3493" s="51" t="s">
        <v>7574</v>
      </c>
      <c r="C3493" s="52" t="s">
        <v>7575</v>
      </c>
      <c r="D3493" s="53" t="s">
        <v>78</v>
      </c>
      <c r="E3493" s="54">
        <v>1103.7</v>
      </c>
      <c r="F3493" s="54">
        <v>158.04</v>
      </c>
      <c r="G3493" s="54">
        <v>1261.74</v>
      </c>
      <c r="H3493" s="31">
        <f t="shared" si="54"/>
        <v>9</v>
      </c>
    </row>
    <row r="3494" spans="2:8" ht="30" hidden="1" x14ac:dyDescent="0.25">
      <c r="B3494" s="51" t="s">
        <v>7576</v>
      </c>
      <c r="C3494" s="52" t="s">
        <v>7577</v>
      </c>
      <c r="D3494" s="53" t="s">
        <v>78</v>
      </c>
      <c r="E3494" s="54">
        <v>1791.04</v>
      </c>
      <c r="F3494" s="54">
        <v>158.04</v>
      </c>
      <c r="G3494" s="54">
        <v>1949.08</v>
      </c>
      <c r="H3494" s="31">
        <f t="shared" si="54"/>
        <v>9</v>
      </c>
    </row>
    <row r="3495" spans="2:8" ht="30" hidden="1" x14ac:dyDescent="0.25">
      <c r="B3495" s="51" t="s">
        <v>7578</v>
      </c>
      <c r="C3495" s="52" t="s">
        <v>7579</v>
      </c>
      <c r="D3495" s="53" t="s">
        <v>78</v>
      </c>
      <c r="E3495" s="54">
        <v>879.48</v>
      </c>
      <c r="F3495" s="54">
        <v>13.69</v>
      </c>
      <c r="G3495" s="54">
        <v>893.17</v>
      </c>
      <c r="H3495" s="31">
        <f t="shared" si="54"/>
        <v>9</v>
      </c>
    </row>
    <row r="3496" spans="2:8" ht="30" hidden="1" x14ac:dyDescent="0.25">
      <c r="B3496" s="51" t="s">
        <v>7580</v>
      </c>
      <c r="C3496" s="52" t="s">
        <v>7581</v>
      </c>
      <c r="D3496" s="53" t="s">
        <v>78</v>
      </c>
      <c r="E3496" s="54">
        <v>2495.3000000000002</v>
      </c>
      <c r="F3496" s="54">
        <v>20.09</v>
      </c>
      <c r="G3496" s="54">
        <v>2515.39</v>
      </c>
      <c r="H3496" s="31">
        <f t="shared" si="54"/>
        <v>9</v>
      </c>
    </row>
    <row r="3497" spans="2:8" hidden="1" x14ac:dyDescent="0.25">
      <c r="B3497" s="51" t="s">
        <v>7582</v>
      </c>
      <c r="C3497" s="52" t="s">
        <v>7583</v>
      </c>
      <c r="D3497" s="53"/>
      <c r="E3497" s="54"/>
      <c r="F3497" s="54"/>
      <c r="G3497" s="54"/>
      <c r="H3497" s="31">
        <f t="shared" si="54"/>
        <v>5</v>
      </c>
    </row>
    <row r="3498" spans="2:8" hidden="1" x14ac:dyDescent="0.25">
      <c r="B3498" s="51" t="s">
        <v>7584</v>
      </c>
      <c r="C3498" s="52" t="s">
        <v>7585</v>
      </c>
      <c r="D3498" s="53" t="s">
        <v>78</v>
      </c>
      <c r="E3498" s="54">
        <v>12.05</v>
      </c>
      <c r="F3498" s="54">
        <v>20.55</v>
      </c>
      <c r="G3498" s="54">
        <v>32.6</v>
      </c>
      <c r="H3498" s="31">
        <f t="shared" si="54"/>
        <v>9</v>
      </c>
    </row>
    <row r="3499" spans="2:8" ht="30" hidden="1" x14ac:dyDescent="0.25">
      <c r="B3499" s="51" t="s">
        <v>7586</v>
      </c>
      <c r="C3499" s="52" t="s">
        <v>7587</v>
      </c>
      <c r="D3499" s="53" t="s">
        <v>78</v>
      </c>
      <c r="E3499" s="54">
        <v>52.76</v>
      </c>
      <c r="F3499" s="54">
        <v>20.55</v>
      </c>
      <c r="G3499" s="54">
        <v>73.31</v>
      </c>
      <c r="H3499" s="31">
        <f t="shared" si="54"/>
        <v>9</v>
      </c>
    </row>
    <row r="3500" spans="2:8" hidden="1" x14ac:dyDescent="0.25">
      <c r="B3500" s="51" t="s">
        <v>7588</v>
      </c>
      <c r="C3500" s="52" t="s">
        <v>7589</v>
      </c>
      <c r="D3500" s="53"/>
      <c r="E3500" s="54"/>
      <c r="F3500" s="54"/>
      <c r="G3500" s="54"/>
      <c r="H3500" s="31">
        <f t="shared" si="54"/>
        <v>5</v>
      </c>
    </row>
    <row r="3501" spans="2:8" hidden="1" x14ac:dyDescent="0.25">
      <c r="B3501" s="51" t="s">
        <v>7590</v>
      </c>
      <c r="C3501" s="52" t="s">
        <v>7591</v>
      </c>
      <c r="D3501" s="53" t="s">
        <v>78</v>
      </c>
      <c r="E3501" s="54">
        <v>128.56</v>
      </c>
      <c r="F3501" s="54">
        <v>6.85</v>
      </c>
      <c r="G3501" s="54">
        <v>135.41</v>
      </c>
      <c r="H3501" s="31">
        <f t="shared" si="54"/>
        <v>9</v>
      </c>
    </row>
    <row r="3502" spans="2:8" hidden="1" x14ac:dyDescent="0.25">
      <c r="B3502" s="51" t="s">
        <v>7592</v>
      </c>
      <c r="C3502" s="52" t="s">
        <v>7593</v>
      </c>
      <c r="D3502" s="53" t="s">
        <v>78</v>
      </c>
      <c r="E3502" s="54">
        <v>505.18</v>
      </c>
      <c r="F3502" s="54">
        <v>57.06</v>
      </c>
      <c r="G3502" s="54">
        <v>562.24</v>
      </c>
      <c r="H3502" s="31">
        <f t="shared" si="54"/>
        <v>9</v>
      </c>
    </row>
    <row r="3503" spans="2:8" ht="30" hidden="1" x14ac:dyDescent="0.25">
      <c r="B3503" s="51" t="s">
        <v>7594</v>
      </c>
      <c r="C3503" s="52" t="s">
        <v>7595</v>
      </c>
      <c r="D3503" s="53" t="s">
        <v>78</v>
      </c>
      <c r="E3503" s="54">
        <v>489.33</v>
      </c>
      <c r="F3503" s="54">
        <v>57.06</v>
      </c>
      <c r="G3503" s="54">
        <v>546.39</v>
      </c>
      <c r="H3503" s="31">
        <f t="shared" si="54"/>
        <v>9</v>
      </c>
    </row>
    <row r="3504" spans="2:8" ht="30" hidden="1" x14ac:dyDescent="0.25">
      <c r="B3504" s="51" t="s">
        <v>7596</v>
      </c>
      <c r="C3504" s="52" t="s">
        <v>7597</v>
      </c>
      <c r="D3504" s="53" t="s">
        <v>78</v>
      </c>
      <c r="E3504" s="54">
        <v>29.65</v>
      </c>
      <c r="F3504" s="54">
        <v>9.6300000000000008</v>
      </c>
      <c r="G3504" s="54">
        <v>39.28</v>
      </c>
      <c r="H3504" s="31">
        <f t="shared" si="54"/>
        <v>9</v>
      </c>
    </row>
    <row r="3505" spans="2:8" ht="30" hidden="1" x14ac:dyDescent="0.25">
      <c r="B3505" s="51" t="s">
        <v>7598</v>
      </c>
      <c r="C3505" s="52" t="s">
        <v>7599</v>
      </c>
      <c r="D3505" s="53" t="s">
        <v>78</v>
      </c>
      <c r="E3505" s="54">
        <v>620.15</v>
      </c>
      <c r="F3505" s="54">
        <v>32.11</v>
      </c>
      <c r="G3505" s="54">
        <v>652.26</v>
      </c>
      <c r="H3505" s="31">
        <f t="shared" si="54"/>
        <v>9</v>
      </c>
    </row>
    <row r="3506" spans="2:8" ht="30" hidden="1" x14ac:dyDescent="0.25">
      <c r="B3506" s="51" t="s">
        <v>7600</v>
      </c>
      <c r="C3506" s="52" t="s">
        <v>7601</v>
      </c>
      <c r="D3506" s="53" t="s">
        <v>78</v>
      </c>
      <c r="E3506" s="54">
        <v>313.97000000000003</v>
      </c>
      <c r="F3506" s="54">
        <v>32.11</v>
      </c>
      <c r="G3506" s="54">
        <v>346.08</v>
      </c>
      <c r="H3506" s="31">
        <f t="shared" si="54"/>
        <v>9</v>
      </c>
    </row>
    <row r="3507" spans="2:8" ht="30" hidden="1" x14ac:dyDescent="0.25">
      <c r="B3507" s="51" t="s">
        <v>7602</v>
      </c>
      <c r="C3507" s="52" t="s">
        <v>7603</v>
      </c>
      <c r="D3507" s="53" t="s">
        <v>78</v>
      </c>
      <c r="E3507" s="54">
        <v>93.28</v>
      </c>
      <c r="F3507" s="54">
        <v>22.83</v>
      </c>
      <c r="G3507" s="54">
        <v>116.11</v>
      </c>
      <c r="H3507" s="31">
        <f t="shared" si="54"/>
        <v>9</v>
      </c>
    </row>
    <row r="3508" spans="2:8" ht="30" hidden="1" x14ac:dyDescent="0.25">
      <c r="B3508" s="51" t="s">
        <v>7604</v>
      </c>
      <c r="C3508" s="52" t="s">
        <v>7605</v>
      </c>
      <c r="D3508" s="53" t="s">
        <v>78</v>
      </c>
      <c r="E3508" s="54">
        <v>3507.79</v>
      </c>
      <c r="F3508" s="54">
        <v>136.94999999999999</v>
      </c>
      <c r="G3508" s="54">
        <v>3644.74</v>
      </c>
      <c r="H3508" s="31">
        <f t="shared" si="54"/>
        <v>9</v>
      </c>
    </row>
    <row r="3509" spans="2:8" hidden="1" x14ac:dyDescent="0.25">
      <c r="B3509" s="51" t="s">
        <v>7606</v>
      </c>
      <c r="C3509" s="52" t="s">
        <v>7607</v>
      </c>
      <c r="D3509" s="53" t="s">
        <v>78</v>
      </c>
      <c r="E3509" s="54">
        <v>125.5</v>
      </c>
      <c r="F3509" s="54">
        <v>18.260000000000002</v>
      </c>
      <c r="G3509" s="54">
        <v>143.76</v>
      </c>
      <c r="H3509" s="31">
        <f t="shared" si="54"/>
        <v>9</v>
      </c>
    </row>
    <row r="3510" spans="2:8" ht="30" hidden="1" x14ac:dyDescent="0.25">
      <c r="B3510" s="51" t="s">
        <v>7608</v>
      </c>
      <c r="C3510" s="52" t="s">
        <v>7609</v>
      </c>
      <c r="D3510" s="53" t="s">
        <v>78</v>
      </c>
      <c r="E3510" s="54">
        <v>465.74</v>
      </c>
      <c r="F3510" s="54">
        <v>54.16</v>
      </c>
      <c r="G3510" s="54">
        <v>519.9</v>
      </c>
      <c r="H3510" s="31">
        <f t="shared" si="54"/>
        <v>9</v>
      </c>
    </row>
    <row r="3511" spans="2:8" ht="30" hidden="1" x14ac:dyDescent="0.25">
      <c r="B3511" s="51" t="s">
        <v>7610</v>
      </c>
      <c r="C3511" s="52" t="s">
        <v>7611</v>
      </c>
      <c r="D3511" s="53" t="s">
        <v>78</v>
      </c>
      <c r="E3511" s="54">
        <v>344.76</v>
      </c>
      <c r="F3511" s="54">
        <v>57.06</v>
      </c>
      <c r="G3511" s="54">
        <v>401.82</v>
      </c>
      <c r="H3511" s="31">
        <f t="shared" si="54"/>
        <v>9</v>
      </c>
    </row>
    <row r="3512" spans="2:8" ht="30" hidden="1" x14ac:dyDescent="0.25">
      <c r="B3512" s="51" t="s">
        <v>7612</v>
      </c>
      <c r="C3512" s="52" t="s">
        <v>7613</v>
      </c>
      <c r="D3512" s="53" t="s">
        <v>78</v>
      </c>
      <c r="E3512" s="54">
        <v>392.89</v>
      </c>
      <c r="F3512" s="54">
        <v>57.06</v>
      </c>
      <c r="G3512" s="54">
        <v>449.95</v>
      </c>
      <c r="H3512" s="31">
        <f t="shared" si="54"/>
        <v>9</v>
      </c>
    </row>
    <row r="3513" spans="2:8" hidden="1" x14ac:dyDescent="0.25">
      <c r="B3513" s="51" t="s">
        <v>7614</v>
      </c>
      <c r="C3513" s="52" t="s">
        <v>7615</v>
      </c>
      <c r="D3513" s="53"/>
      <c r="E3513" s="54"/>
      <c r="F3513" s="54"/>
      <c r="G3513" s="54"/>
      <c r="H3513" s="31">
        <f t="shared" si="54"/>
        <v>2</v>
      </c>
    </row>
    <row r="3514" spans="2:8" hidden="1" x14ac:dyDescent="0.25">
      <c r="B3514" s="51" t="s">
        <v>7616</v>
      </c>
      <c r="C3514" s="52" t="s">
        <v>7617</v>
      </c>
      <c r="D3514" s="53"/>
      <c r="E3514" s="54"/>
      <c r="F3514" s="54"/>
      <c r="G3514" s="54"/>
      <c r="H3514" s="31">
        <f t="shared" si="54"/>
        <v>5</v>
      </c>
    </row>
    <row r="3515" spans="2:8" hidden="1" x14ac:dyDescent="0.25">
      <c r="B3515" s="51" t="s">
        <v>7618</v>
      </c>
      <c r="C3515" s="52" t="s">
        <v>7619</v>
      </c>
      <c r="D3515" s="53" t="s">
        <v>78</v>
      </c>
      <c r="E3515" s="54">
        <v>9684.4500000000007</v>
      </c>
      <c r="F3515" s="54">
        <v>101.36</v>
      </c>
      <c r="G3515" s="54">
        <v>9785.81</v>
      </c>
      <c r="H3515" s="31">
        <f t="shared" si="54"/>
        <v>9</v>
      </c>
    </row>
    <row r="3516" spans="2:8" hidden="1" x14ac:dyDescent="0.25">
      <c r="B3516" s="51" t="s">
        <v>7620</v>
      </c>
      <c r="C3516" s="52" t="s">
        <v>7621</v>
      </c>
      <c r="D3516" s="53" t="s">
        <v>78</v>
      </c>
      <c r="E3516" s="54">
        <v>11597.75</v>
      </c>
      <c r="F3516" s="54">
        <v>138.5</v>
      </c>
      <c r="G3516" s="54">
        <v>11736.25</v>
      </c>
      <c r="H3516" s="31">
        <f t="shared" si="54"/>
        <v>9</v>
      </c>
    </row>
    <row r="3517" spans="2:8" ht="30" hidden="1" x14ac:dyDescent="0.25">
      <c r="B3517" s="51" t="s">
        <v>7622</v>
      </c>
      <c r="C3517" s="52" t="s">
        <v>7623</v>
      </c>
      <c r="D3517" s="53" t="s">
        <v>78</v>
      </c>
      <c r="E3517" s="54">
        <v>1059.8599999999999</v>
      </c>
      <c r="F3517" s="54">
        <v>54.94</v>
      </c>
      <c r="G3517" s="54">
        <v>1114.8</v>
      </c>
      <c r="H3517" s="31">
        <f t="shared" si="54"/>
        <v>9</v>
      </c>
    </row>
    <row r="3518" spans="2:8" ht="30" hidden="1" x14ac:dyDescent="0.25">
      <c r="B3518" s="51" t="s">
        <v>7624</v>
      </c>
      <c r="C3518" s="52" t="s">
        <v>7625</v>
      </c>
      <c r="D3518" s="53" t="s">
        <v>78</v>
      </c>
      <c r="E3518" s="54">
        <v>1926.02</v>
      </c>
      <c r="F3518" s="54">
        <v>54.94</v>
      </c>
      <c r="G3518" s="54">
        <v>1980.96</v>
      </c>
      <c r="H3518" s="31">
        <f t="shared" si="54"/>
        <v>9</v>
      </c>
    </row>
    <row r="3519" spans="2:8" ht="30" hidden="1" x14ac:dyDescent="0.25">
      <c r="B3519" s="51" t="s">
        <v>7626</v>
      </c>
      <c r="C3519" s="52" t="s">
        <v>7627</v>
      </c>
      <c r="D3519" s="53" t="s">
        <v>78</v>
      </c>
      <c r="E3519" s="54">
        <v>3009.96</v>
      </c>
      <c r="F3519" s="54">
        <v>64.22</v>
      </c>
      <c r="G3519" s="54">
        <v>3074.18</v>
      </c>
      <c r="H3519" s="31">
        <f t="shared" si="54"/>
        <v>9</v>
      </c>
    </row>
    <row r="3520" spans="2:8" ht="30" hidden="1" x14ac:dyDescent="0.25">
      <c r="B3520" s="51" t="s">
        <v>7628</v>
      </c>
      <c r="C3520" s="52" t="s">
        <v>7629</v>
      </c>
      <c r="D3520" s="53" t="s">
        <v>78</v>
      </c>
      <c r="E3520" s="54">
        <v>5438.33</v>
      </c>
      <c r="F3520" s="54">
        <v>82.79</v>
      </c>
      <c r="G3520" s="54">
        <v>5521.12</v>
      </c>
      <c r="H3520" s="31">
        <f t="shared" si="54"/>
        <v>9</v>
      </c>
    </row>
    <row r="3521" spans="2:8" ht="45" hidden="1" x14ac:dyDescent="0.25">
      <c r="B3521" s="51" t="s">
        <v>7630</v>
      </c>
      <c r="C3521" s="52" t="s">
        <v>7631</v>
      </c>
      <c r="D3521" s="53" t="s">
        <v>78</v>
      </c>
      <c r="E3521" s="54">
        <v>7205.47</v>
      </c>
      <c r="F3521" s="54">
        <v>73.510000000000005</v>
      </c>
      <c r="G3521" s="54">
        <v>7278.98</v>
      </c>
      <c r="H3521" s="31">
        <f t="shared" si="54"/>
        <v>9</v>
      </c>
    </row>
    <row r="3522" spans="2:8" ht="45" hidden="1" x14ac:dyDescent="0.25">
      <c r="B3522" s="51" t="s">
        <v>7632</v>
      </c>
      <c r="C3522" s="52" t="s">
        <v>7633</v>
      </c>
      <c r="D3522" s="53" t="s">
        <v>78</v>
      </c>
      <c r="E3522" s="54">
        <v>15124.23</v>
      </c>
      <c r="F3522" s="54">
        <v>101.36</v>
      </c>
      <c r="G3522" s="54">
        <v>15225.59</v>
      </c>
      <c r="H3522" s="31">
        <f t="shared" si="54"/>
        <v>9</v>
      </c>
    </row>
    <row r="3523" spans="2:8" ht="30" hidden="1" x14ac:dyDescent="0.25">
      <c r="B3523" s="51" t="s">
        <v>7634</v>
      </c>
      <c r="C3523" s="52" t="s">
        <v>7635</v>
      </c>
      <c r="D3523" s="53" t="s">
        <v>78</v>
      </c>
      <c r="E3523" s="54">
        <v>869.31</v>
      </c>
      <c r="F3523" s="54">
        <v>64.22</v>
      </c>
      <c r="G3523" s="54">
        <v>933.53</v>
      </c>
      <c r="H3523" s="31">
        <f t="shared" si="54"/>
        <v>9</v>
      </c>
    </row>
    <row r="3524" spans="2:8" ht="30" hidden="1" x14ac:dyDescent="0.25">
      <c r="B3524" s="51" t="s">
        <v>7636</v>
      </c>
      <c r="C3524" s="52" t="s">
        <v>7637</v>
      </c>
      <c r="D3524" s="53" t="s">
        <v>78</v>
      </c>
      <c r="E3524" s="54">
        <v>537.48</v>
      </c>
      <c r="F3524" s="54">
        <v>64.22</v>
      </c>
      <c r="G3524" s="54">
        <v>601.70000000000005</v>
      </c>
      <c r="H3524" s="31">
        <f t="shared" si="54"/>
        <v>9</v>
      </c>
    </row>
    <row r="3525" spans="2:8" hidden="1" x14ac:dyDescent="0.25">
      <c r="B3525" s="51" t="s">
        <v>7638</v>
      </c>
      <c r="C3525" s="52" t="s">
        <v>7639</v>
      </c>
      <c r="D3525" s="53"/>
      <c r="E3525" s="54"/>
      <c r="F3525" s="54"/>
      <c r="G3525" s="54"/>
      <c r="H3525" s="31">
        <f t="shared" si="54"/>
        <v>5</v>
      </c>
    </row>
    <row r="3526" spans="2:8" ht="30" hidden="1" x14ac:dyDescent="0.25">
      <c r="B3526" s="51" t="s">
        <v>7640</v>
      </c>
      <c r="C3526" s="52" t="s">
        <v>7641</v>
      </c>
      <c r="D3526" s="53" t="s">
        <v>532</v>
      </c>
      <c r="E3526" s="54">
        <v>5483.52</v>
      </c>
      <c r="F3526" s="54">
        <v>64.22</v>
      </c>
      <c r="G3526" s="54">
        <v>5547.74</v>
      </c>
      <c r="H3526" s="31">
        <f t="shared" si="54"/>
        <v>9</v>
      </c>
    </row>
    <row r="3527" spans="2:8" ht="30" hidden="1" x14ac:dyDescent="0.25">
      <c r="B3527" s="51" t="s">
        <v>7642</v>
      </c>
      <c r="C3527" s="52" t="s">
        <v>7643</v>
      </c>
      <c r="D3527" s="53" t="s">
        <v>532</v>
      </c>
      <c r="E3527" s="54">
        <v>7594.67</v>
      </c>
      <c r="F3527" s="54">
        <v>64.22</v>
      </c>
      <c r="G3527" s="54">
        <v>7658.89</v>
      </c>
      <c r="H3527" s="31">
        <f t="shared" si="54"/>
        <v>9</v>
      </c>
    </row>
    <row r="3528" spans="2:8" ht="30" hidden="1" x14ac:dyDescent="0.25">
      <c r="B3528" s="51" t="s">
        <v>7644</v>
      </c>
      <c r="C3528" s="52" t="s">
        <v>7645</v>
      </c>
      <c r="D3528" s="53" t="s">
        <v>532</v>
      </c>
      <c r="E3528" s="54">
        <v>13823.66</v>
      </c>
      <c r="F3528" s="54">
        <v>64.22</v>
      </c>
      <c r="G3528" s="54">
        <v>13887.88</v>
      </c>
      <c r="H3528" s="31">
        <f t="shared" si="54"/>
        <v>9</v>
      </c>
    </row>
    <row r="3529" spans="2:8" hidden="1" x14ac:dyDescent="0.25">
      <c r="B3529" s="51" t="s">
        <v>7646</v>
      </c>
      <c r="C3529" s="52" t="s">
        <v>7647</v>
      </c>
      <c r="D3529" s="53"/>
      <c r="E3529" s="54"/>
      <c r="F3529" s="54"/>
      <c r="G3529" s="54"/>
      <c r="H3529" s="31">
        <f t="shared" si="54"/>
        <v>5</v>
      </c>
    </row>
    <row r="3530" spans="2:8" ht="45" hidden="1" x14ac:dyDescent="0.25">
      <c r="B3530" s="51" t="s">
        <v>7648</v>
      </c>
      <c r="C3530" s="52" t="s">
        <v>7649</v>
      </c>
      <c r="D3530" s="53" t="s">
        <v>38</v>
      </c>
      <c r="E3530" s="54">
        <v>18034.43</v>
      </c>
      <c r="F3530" s="54">
        <v>3424.55</v>
      </c>
      <c r="G3530" s="54">
        <v>21458.98</v>
      </c>
      <c r="H3530" s="31">
        <f t="shared" ref="H3530:H3593" si="55">LEN(B3530)</f>
        <v>9</v>
      </c>
    </row>
    <row r="3531" spans="2:8" ht="45" hidden="1" x14ac:dyDescent="0.25">
      <c r="B3531" s="51" t="s">
        <v>7650</v>
      </c>
      <c r="C3531" s="52" t="s">
        <v>7651</v>
      </c>
      <c r="D3531" s="53" t="s">
        <v>38</v>
      </c>
      <c r="E3531" s="54">
        <v>34801.75</v>
      </c>
      <c r="F3531" s="54">
        <v>7335.43</v>
      </c>
      <c r="G3531" s="54">
        <v>42137.18</v>
      </c>
      <c r="H3531" s="31">
        <f t="shared" si="55"/>
        <v>9</v>
      </c>
    </row>
    <row r="3532" spans="2:8" hidden="1" x14ac:dyDescent="0.25">
      <c r="B3532" s="51" t="s">
        <v>7652</v>
      </c>
      <c r="C3532" s="52" t="s">
        <v>7653</v>
      </c>
      <c r="D3532" s="53"/>
      <c r="E3532" s="54"/>
      <c r="F3532" s="54"/>
      <c r="G3532" s="54"/>
      <c r="H3532" s="31">
        <f t="shared" si="55"/>
        <v>5</v>
      </c>
    </row>
    <row r="3533" spans="2:8" hidden="1" x14ac:dyDescent="0.25">
      <c r="B3533" s="51" t="s">
        <v>7654</v>
      </c>
      <c r="C3533" s="52" t="s">
        <v>7655</v>
      </c>
      <c r="D3533" s="53" t="s">
        <v>78</v>
      </c>
      <c r="E3533" s="54">
        <v>89.38</v>
      </c>
      <c r="F3533" s="54">
        <v>13.69</v>
      </c>
      <c r="G3533" s="54">
        <v>103.07</v>
      </c>
      <c r="H3533" s="31">
        <f t="shared" si="55"/>
        <v>9</v>
      </c>
    </row>
    <row r="3534" spans="2:8" hidden="1" x14ac:dyDescent="0.25">
      <c r="B3534" s="51" t="s">
        <v>7656</v>
      </c>
      <c r="C3534" s="52" t="s">
        <v>7657</v>
      </c>
      <c r="D3534" s="53" t="s">
        <v>78</v>
      </c>
      <c r="E3534" s="54">
        <v>117.58</v>
      </c>
      <c r="F3534" s="54">
        <v>18.260000000000002</v>
      </c>
      <c r="G3534" s="54">
        <v>135.84</v>
      </c>
      <c r="H3534" s="31">
        <f t="shared" si="55"/>
        <v>9</v>
      </c>
    </row>
    <row r="3535" spans="2:8" hidden="1" x14ac:dyDescent="0.25">
      <c r="B3535" s="51" t="s">
        <v>7658</v>
      </c>
      <c r="C3535" s="52" t="s">
        <v>7659</v>
      </c>
      <c r="D3535" s="53" t="s">
        <v>78</v>
      </c>
      <c r="E3535" s="54">
        <v>231.15</v>
      </c>
      <c r="F3535" s="54">
        <v>20.55</v>
      </c>
      <c r="G3535" s="54">
        <v>251.7</v>
      </c>
      <c r="H3535" s="31">
        <f t="shared" si="55"/>
        <v>9</v>
      </c>
    </row>
    <row r="3536" spans="2:8" hidden="1" x14ac:dyDescent="0.25">
      <c r="B3536" s="51" t="s">
        <v>7660</v>
      </c>
      <c r="C3536" s="52" t="s">
        <v>7661</v>
      </c>
      <c r="D3536" s="53" t="s">
        <v>78</v>
      </c>
      <c r="E3536" s="54">
        <v>241.68</v>
      </c>
      <c r="F3536" s="54">
        <v>20.55</v>
      </c>
      <c r="G3536" s="54">
        <v>262.23</v>
      </c>
      <c r="H3536" s="31">
        <f t="shared" si="55"/>
        <v>9</v>
      </c>
    </row>
    <row r="3537" spans="2:8" hidden="1" x14ac:dyDescent="0.25">
      <c r="B3537" s="51" t="s">
        <v>7662</v>
      </c>
      <c r="C3537" s="52" t="s">
        <v>7663</v>
      </c>
      <c r="D3537" s="53" t="s">
        <v>78</v>
      </c>
      <c r="E3537" s="54">
        <v>310.08999999999997</v>
      </c>
      <c r="F3537" s="54">
        <v>27.39</v>
      </c>
      <c r="G3537" s="54">
        <v>337.48</v>
      </c>
      <c r="H3537" s="31">
        <f t="shared" si="55"/>
        <v>9</v>
      </c>
    </row>
    <row r="3538" spans="2:8" hidden="1" x14ac:dyDescent="0.25">
      <c r="B3538" s="51" t="s">
        <v>7664</v>
      </c>
      <c r="C3538" s="52" t="s">
        <v>7665</v>
      </c>
      <c r="D3538" s="53" t="s">
        <v>78</v>
      </c>
      <c r="E3538" s="54">
        <v>1442.87</v>
      </c>
      <c r="F3538" s="54">
        <v>20.55</v>
      </c>
      <c r="G3538" s="54">
        <v>1463.42</v>
      </c>
      <c r="H3538" s="31">
        <f t="shared" si="55"/>
        <v>9</v>
      </c>
    </row>
    <row r="3539" spans="2:8" hidden="1" x14ac:dyDescent="0.25">
      <c r="B3539" s="51" t="s">
        <v>7666</v>
      </c>
      <c r="C3539" s="52" t="s">
        <v>7667</v>
      </c>
      <c r="D3539" s="53" t="s">
        <v>78</v>
      </c>
      <c r="E3539" s="54">
        <v>1928.69</v>
      </c>
      <c r="F3539" s="54">
        <v>91.3</v>
      </c>
      <c r="G3539" s="54">
        <v>2019.99</v>
      </c>
      <c r="H3539" s="31">
        <f t="shared" si="55"/>
        <v>9</v>
      </c>
    </row>
    <row r="3540" spans="2:8" hidden="1" x14ac:dyDescent="0.25">
      <c r="B3540" s="51" t="s">
        <v>7668</v>
      </c>
      <c r="C3540" s="52" t="s">
        <v>7669</v>
      </c>
      <c r="D3540" s="53"/>
      <c r="E3540" s="54"/>
      <c r="F3540" s="54"/>
      <c r="G3540" s="54"/>
      <c r="H3540" s="31">
        <f t="shared" si="55"/>
        <v>5</v>
      </c>
    </row>
    <row r="3541" spans="2:8" hidden="1" x14ac:dyDescent="0.25">
      <c r="B3541" s="51" t="s">
        <v>640</v>
      </c>
      <c r="C3541" s="52" t="s">
        <v>7670</v>
      </c>
      <c r="D3541" s="53" t="s">
        <v>78</v>
      </c>
      <c r="E3541" s="54"/>
      <c r="F3541" s="54">
        <v>55.71</v>
      </c>
      <c r="G3541" s="54">
        <v>55.71</v>
      </c>
      <c r="H3541" s="31">
        <f t="shared" si="55"/>
        <v>9</v>
      </c>
    </row>
    <row r="3542" spans="2:8" hidden="1" x14ac:dyDescent="0.25">
      <c r="B3542" s="51" t="s">
        <v>642</v>
      </c>
      <c r="C3542" s="52" t="s">
        <v>7671</v>
      </c>
      <c r="D3542" s="53" t="s">
        <v>78</v>
      </c>
      <c r="E3542" s="54"/>
      <c r="F3542" s="54">
        <v>148.56</v>
      </c>
      <c r="G3542" s="54">
        <v>148.56</v>
      </c>
      <c r="H3542" s="31">
        <f t="shared" si="55"/>
        <v>9</v>
      </c>
    </row>
    <row r="3543" spans="2:8" hidden="1" x14ac:dyDescent="0.25">
      <c r="B3543" s="51" t="s">
        <v>644</v>
      </c>
      <c r="C3543" s="52" t="s">
        <v>7672</v>
      </c>
      <c r="D3543" s="53" t="s">
        <v>78</v>
      </c>
      <c r="E3543" s="54"/>
      <c r="F3543" s="54">
        <v>334.26</v>
      </c>
      <c r="G3543" s="54">
        <v>334.26</v>
      </c>
      <c r="H3543" s="31">
        <f t="shared" si="55"/>
        <v>9</v>
      </c>
    </row>
    <row r="3544" spans="2:8" hidden="1" x14ac:dyDescent="0.25">
      <c r="B3544" s="51" t="s">
        <v>7673</v>
      </c>
      <c r="C3544" s="52" t="s">
        <v>7674</v>
      </c>
      <c r="D3544" s="53"/>
      <c r="E3544" s="54"/>
      <c r="F3544" s="54"/>
      <c r="G3544" s="54"/>
      <c r="H3544" s="31">
        <f t="shared" si="55"/>
        <v>2</v>
      </c>
    </row>
    <row r="3545" spans="2:8" hidden="1" x14ac:dyDescent="0.25">
      <c r="B3545" s="51" t="s">
        <v>7675</v>
      </c>
      <c r="C3545" s="52" t="s">
        <v>7676</v>
      </c>
      <c r="D3545" s="53"/>
      <c r="E3545" s="54"/>
      <c r="F3545" s="54"/>
      <c r="G3545" s="54"/>
      <c r="H3545" s="31">
        <f t="shared" si="55"/>
        <v>5</v>
      </c>
    </row>
    <row r="3546" spans="2:8" hidden="1" x14ac:dyDescent="0.25">
      <c r="B3546" s="51" t="s">
        <v>7677</v>
      </c>
      <c r="C3546" s="52" t="s">
        <v>7678</v>
      </c>
      <c r="D3546" s="53" t="s">
        <v>78</v>
      </c>
      <c r="E3546" s="54">
        <v>35.340000000000003</v>
      </c>
      <c r="F3546" s="54">
        <v>45.65</v>
      </c>
      <c r="G3546" s="54">
        <v>80.989999999999995</v>
      </c>
      <c r="H3546" s="31">
        <f t="shared" si="55"/>
        <v>9</v>
      </c>
    </row>
    <row r="3547" spans="2:8" hidden="1" x14ac:dyDescent="0.25">
      <c r="B3547" s="51" t="s">
        <v>596</v>
      </c>
      <c r="C3547" s="52" t="s">
        <v>7679</v>
      </c>
      <c r="D3547" s="53" t="s">
        <v>78</v>
      </c>
      <c r="E3547" s="54">
        <v>48.47</v>
      </c>
      <c r="F3547" s="54">
        <v>45.65</v>
      </c>
      <c r="G3547" s="54">
        <v>94.12</v>
      </c>
      <c r="H3547" s="31">
        <f t="shared" si="55"/>
        <v>9</v>
      </c>
    </row>
    <row r="3548" spans="2:8" hidden="1" x14ac:dyDescent="0.25">
      <c r="B3548" s="51" t="s">
        <v>598</v>
      </c>
      <c r="C3548" s="52" t="s">
        <v>7680</v>
      </c>
      <c r="D3548" s="53" t="s">
        <v>78</v>
      </c>
      <c r="E3548" s="54">
        <v>62.07</v>
      </c>
      <c r="F3548" s="54">
        <v>45.65</v>
      </c>
      <c r="G3548" s="54">
        <v>107.72</v>
      </c>
      <c r="H3548" s="31">
        <f t="shared" si="55"/>
        <v>9</v>
      </c>
    </row>
    <row r="3549" spans="2:8" hidden="1" x14ac:dyDescent="0.25">
      <c r="B3549" s="51" t="s">
        <v>7681</v>
      </c>
      <c r="C3549" s="52" t="s">
        <v>7682</v>
      </c>
      <c r="D3549" s="53" t="s">
        <v>78</v>
      </c>
      <c r="E3549" s="54">
        <v>72.47</v>
      </c>
      <c r="F3549" s="54">
        <v>45.65</v>
      </c>
      <c r="G3549" s="54">
        <v>118.12</v>
      </c>
      <c r="H3549" s="31">
        <f t="shared" si="55"/>
        <v>9</v>
      </c>
    </row>
    <row r="3550" spans="2:8" ht="30" hidden="1" x14ac:dyDescent="0.25">
      <c r="B3550" s="51" t="s">
        <v>7683</v>
      </c>
      <c r="C3550" s="52" t="s">
        <v>7684</v>
      </c>
      <c r="D3550" s="53" t="s">
        <v>78</v>
      </c>
      <c r="E3550" s="54">
        <v>80.61</v>
      </c>
      <c r="F3550" s="54">
        <v>45.65</v>
      </c>
      <c r="G3550" s="54">
        <v>126.26</v>
      </c>
      <c r="H3550" s="31">
        <f t="shared" si="55"/>
        <v>9</v>
      </c>
    </row>
    <row r="3551" spans="2:8" ht="30" hidden="1" x14ac:dyDescent="0.25">
      <c r="B3551" s="51" t="s">
        <v>600</v>
      </c>
      <c r="C3551" s="52" t="s">
        <v>7685</v>
      </c>
      <c r="D3551" s="53" t="s">
        <v>78</v>
      </c>
      <c r="E3551" s="54">
        <v>105.29</v>
      </c>
      <c r="F3551" s="54">
        <v>45.65</v>
      </c>
      <c r="G3551" s="54">
        <v>150.94</v>
      </c>
      <c r="H3551" s="31">
        <f t="shared" si="55"/>
        <v>9</v>
      </c>
    </row>
    <row r="3552" spans="2:8" hidden="1" x14ac:dyDescent="0.25">
      <c r="B3552" s="51" t="s">
        <v>7686</v>
      </c>
      <c r="C3552" s="52" t="s">
        <v>7687</v>
      </c>
      <c r="D3552" s="53"/>
      <c r="E3552" s="54"/>
      <c r="F3552" s="54"/>
      <c r="G3552" s="54"/>
      <c r="H3552" s="31">
        <f t="shared" si="55"/>
        <v>5</v>
      </c>
    </row>
    <row r="3553" spans="2:8" hidden="1" x14ac:dyDescent="0.25">
      <c r="B3553" s="51" t="s">
        <v>602</v>
      </c>
      <c r="C3553" s="52" t="s">
        <v>7688</v>
      </c>
      <c r="D3553" s="53" t="s">
        <v>78</v>
      </c>
      <c r="E3553" s="54">
        <v>115.87</v>
      </c>
      <c r="F3553" s="54">
        <v>206.55</v>
      </c>
      <c r="G3553" s="54">
        <v>322.42</v>
      </c>
      <c r="H3553" s="31">
        <f t="shared" si="55"/>
        <v>9</v>
      </c>
    </row>
    <row r="3554" spans="2:8" hidden="1" x14ac:dyDescent="0.25">
      <c r="B3554" s="51" t="s">
        <v>7689</v>
      </c>
      <c r="C3554" s="52" t="s">
        <v>7690</v>
      </c>
      <c r="D3554" s="53" t="s">
        <v>78</v>
      </c>
      <c r="E3554" s="54">
        <v>74.459999999999994</v>
      </c>
      <c r="F3554" s="54">
        <v>50.17</v>
      </c>
      <c r="G3554" s="54">
        <v>124.63</v>
      </c>
      <c r="H3554" s="31">
        <f t="shared" si="55"/>
        <v>9</v>
      </c>
    </row>
    <row r="3555" spans="2:8" ht="30" hidden="1" x14ac:dyDescent="0.25">
      <c r="B3555" s="51" t="s">
        <v>7691</v>
      </c>
      <c r="C3555" s="52" t="s">
        <v>7692</v>
      </c>
      <c r="D3555" s="53" t="s">
        <v>78</v>
      </c>
      <c r="E3555" s="54">
        <v>384.19</v>
      </c>
      <c r="F3555" s="54">
        <v>45.65</v>
      </c>
      <c r="G3555" s="54">
        <v>429.84</v>
      </c>
      <c r="H3555" s="31">
        <f t="shared" si="55"/>
        <v>9</v>
      </c>
    </row>
    <row r="3556" spans="2:8" hidden="1" x14ac:dyDescent="0.25">
      <c r="B3556" s="51" t="s">
        <v>7693</v>
      </c>
      <c r="C3556" s="52" t="s">
        <v>7694</v>
      </c>
      <c r="D3556" s="53"/>
      <c r="E3556" s="54"/>
      <c r="F3556" s="54"/>
      <c r="G3556" s="54"/>
      <c r="H3556" s="31">
        <f t="shared" si="55"/>
        <v>5</v>
      </c>
    </row>
    <row r="3557" spans="2:8" hidden="1" x14ac:dyDescent="0.25">
      <c r="B3557" s="51" t="s">
        <v>594</v>
      </c>
      <c r="C3557" s="52" t="s">
        <v>7695</v>
      </c>
      <c r="D3557" s="53" t="s">
        <v>78</v>
      </c>
      <c r="E3557" s="54">
        <v>32.89</v>
      </c>
      <c r="F3557" s="54">
        <v>45.65</v>
      </c>
      <c r="G3557" s="54">
        <v>78.540000000000006</v>
      </c>
      <c r="H3557" s="31">
        <f t="shared" si="55"/>
        <v>9</v>
      </c>
    </row>
    <row r="3558" spans="2:8" hidden="1" x14ac:dyDescent="0.25">
      <c r="B3558" s="51" t="s">
        <v>7696</v>
      </c>
      <c r="C3558" s="52" t="s">
        <v>7697</v>
      </c>
      <c r="D3558" s="53"/>
      <c r="E3558" s="54"/>
      <c r="F3558" s="54"/>
      <c r="G3558" s="54"/>
      <c r="H3558" s="31">
        <f t="shared" si="55"/>
        <v>5</v>
      </c>
    </row>
    <row r="3559" spans="2:8" ht="30" hidden="1" x14ac:dyDescent="0.25">
      <c r="B3559" s="51" t="s">
        <v>7698</v>
      </c>
      <c r="C3559" s="52" t="s">
        <v>7699</v>
      </c>
      <c r="D3559" s="53" t="s">
        <v>78</v>
      </c>
      <c r="E3559" s="54">
        <v>130.65</v>
      </c>
      <c r="F3559" s="54">
        <v>54.78</v>
      </c>
      <c r="G3559" s="54">
        <v>185.43</v>
      </c>
      <c r="H3559" s="31">
        <f t="shared" si="55"/>
        <v>9</v>
      </c>
    </row>
    <row r="3560" spans="2:8" ht="30" hidden="1" x14ac:dyDescent="0.25">
      <c r="B3560" s="51" t="s">
        <v>505</v>
      </c>
      <c r="C3560" s="52" t="s">
        <v>7700</v>
      </c>
      <c r="D3560" s="53" t="s">
        <v>78</v>
      </c>
      <c r="E3560" s="54">
        <v>539.27</v>
      </c>
      <c r="F3560" s="54">
        <v>68.48</v>
      </c>
      <c r="G3560" s="54">
        <v>607.75</v>
      </c>
      <c r="H3560" s="31">
        <f t="shared" si="55"/>
        <v>9</v>
      </c>
    </row>
    <row r="3561" spans="2:8" hidden="1" x14ac:dyDescent="0.25">
      <c r="B3561" s="51" t="s">
        <v>7701</v>
      </c>
      <c r="C3561" s="52" t="s">
        <v>7702</v>
      </c>
      <c r="D3561" s="53"/>
      <c r="E3561" s="54"/>
      <c r="F3561" s="54"/>
      <c r="G3561" s="54"/>
      <c r="H3561" s="31">
        <f t="shared" si="55"/>
        <v>5</v>
      </c>
    </row>
    <row r="3562" spans="2:8" hidden="1" x14ac:dyDescent="0.25">
      <c r="B3562" s="51" t="s">
        <v>7703</v>
      </c>
      <c r="C3562" s="52" t="s">
        <v>7704</v>
      </c>
      <c r="D3562" s="53" t="s">
        <v>78</v>
      </c>
      <c r="E3562" s="54">
        <v>13.38</v>
      </c>
      <c r="F3562" s="54">
        <v>2.73</v>
      </c>
      <c r="G3562" s="54">
        <v>16.11</v>
      </c>
      <c r="H3562" s="31">
        <f t="shared" si="55"/>
        <v>9</v>
      </c>
    </row>
    <row r="3563" spans="2:8" hidden="1" x14ac:dyDescent="0.25">
      <c r="B3563" s="51" t="s">
        <v>7705</v>
      </c>
      <c r="C3563" s="52" t="s">
        <v>7706</v>
      </c>
      <c r="D3563" s="53" t="s">
        <v>9</v>
      </c>
      <c r="E3563" s="54">
        <v>1023.83</v>
      </c>
      <c r="F3563" s="54">
        <v>29.88</v>
      </c>
      <c r="G3563" s="54">
        <v>1053.71</v>
      </c>
      <c r="H3563" s="31">
        <f t="shared" si="55"/>
        <v>9</v>
      </c>
    </row>
    <row r="3564" spans="2:8" hidden="1" x14ac:dyDescent="0.25">
      <c r="B3564" s="51" t="s">
        <v>7707</v>
      </c>
      <c r="C3564" s="52" t="s">
        <v>7708</v>
      </c>
      <c r="D3564" s="53" t="s">
        <v>78</v>
      </c>
      <c r="E3564" s="54">
        <v>9.5</v>
      </c>
      <c r="F3564" s="54">
        <v>2.73</v>
      </c>
      <c r="G3564" s="54">
        <v>12.23</v>
      </c>
      <c r="H3564" s="31">
        <f t="shared" si="55"/>
        <v>9</v>
      </c>
    </row>
    <row r="3565" spans="2:8" hidden="1" x14ac:dyDescent="0.25">
      <c r="B3565" s="51" t="s">
        <v>7709</v>
      </c>
      <c r="C3565" s="52" t="s">
        <v>7710</v>
      </c>
      <c r="D3565" s="53" t="s">
        <v>78</v>
      </c>
      <c r="E3565" s="54">
        <v>318.10000000000002</v>
      </c>
      <c r="F3565" s="54">
        <v>23.9</v>
      </c>
      <c r="G3565" s="54">
        <v>342</v>
      </c>
      <c r="H3565" s="31">
        <f t="shared" si="55"/>
        <v>9</v>
      </c>
    </row>
    <row r="3566" spans="2:8" hidden="1" x14ac:dyDescent="0.25">
      <c r="B3566" s="51" t="s">
        <v>7711</v>
      </c>
      <c r="C3566" s="52" t="s">
        <v>7712</v>
      </c>
      <c r="D3566" s="53" t="s">
        <v>78</v>
      </c>
      <c r="E3566" s="54">
        <v>28.45</v>
      </c>
      <c r="F3566" s="54">
        <v>2.73</v>
      </c>
      <c r="G3566" s="54">
        <v>31.18</v>
      </c>
      <c r="H3566" s="31">
        <f t="shared" si="55"/>
        <v>9</v>
      </c>
    </row>
    <row r="3567" spans="2:8" hidden="1" x14ac:dyDescent="0.25">
      <c r="B3567" s="51" t="s">
        <v>7713</v>
      </c>
      <c r="C3567" s="52" t="s">
        <v>7714</v>
      </c>
      <c r="D3567" s="53" t="s">
        <v>78</v>
      </c>
      <c r="E3567" s="54">
        <v>6.3</v>
      </c>
      <c r="F3567" s="54">
        <v>2.73</v>
      </c>
      <c r="G3567" s="54">
        <v>9.0299999999999994</v>
      </c>
      <c r="H3567" s="31">
        <f t="shared" si="55"/>
        <v>9</v>
      </c>
    </row>
    <row r="3568" spans="2:8" hidden="1" x14ac:dyDescent="0.25">
      <c r="B3568" s="51" t="s">
        <v>7715</v>
      </c>
      <c r="C3568" s="52" t="s">
        <v>7716</v>
      </c>
      <c r="D3568" s="53" t="s">
        <v>9</v>
      </c>
      <c r="E3568" s="54">
        <v>1031.6099999999999</v>
      </c>
      <c r="F3568" s="54">
        <v>29.88</v>
      </c>
      <c r="G3568" s="54">
        <v>1061.49</v>
      </c>
      <c r="H3568" s="31">
        <f t="shared" si="55"/>
        <v>9</v>
      </c>
    </row>
    <row r="3569" spans="2:8" ht="30" hidden="1" x14ac:dyDescent="0.25">
      <c r="B3569" s="51" t="s">
        <v>7717</v>
      </c>
      <c r="C3569" s="52" t="s">
        <v>7718</v>
      </c>
      <c r="D3569" s="53" t="s">
        <v>9</v>
      </c>
      <c r="E3569" s="54">
        <v>1315.86</v>
      </c>
      <c r="F3569" s="54">
        <v>29.88</v>
      </c>
      <c r="G3569" s="54">
        <v>1345.74</v>
      </c>
      <c r="H3569" s="31">
        <f t="shared" si="55"/>
        <v>9</v>
      </c>
    </row>
    <row r="3570" spans="2:8" ht="30" hidden="1" x14ac:dyDescent="0.25">
      <c r="B3570" s="51" t="s">
        <v>7719</v>
      </c>
      <c r="C3570" s="52" t="s">
        <v>7720</v>
      </c>
      <c r="D3570" s="53" t="s">
        <v>78</v>
      </c>
      <c r="E3570" s="54">
        <v>81.319999999999993</v>
      </c>
      <c r="F3570" s="54">
        <v>14.94</v>
      </c>
      <c r="G3570" s="54">
        <v>96.26</v>
      </c>
      <c r="H3570" s="31">
        <f t="shared" si="55"/>
        <v>9</v>
      </c>
    </row>
    <row r="3571" spans="2:8" hidden="1" x14ac:dyDescent="0.25">
      <c r="B3571" s="51" t="s">
        <v>7721</v>
      </c>
      <c r="C3571" s="52" t="s">
        <v>7722</v>
      </c>
      <c r="D3571" s="53" t="s">
        <v>78</v>
      </c>
      <c r="E3571" s="54">
        <v>10.1</v>
      </c>
      <c r="F3571" s="54">
        <v>2.73</v>
      </c>
      <c r="G3571" s="54">
        <v>12.83</v>
      </c>
      <c r="H3571" s="31">
        <f t="shared" si="55"/>
        <v>9</v>
      </c>
    </row>
    <row r="3572" spans="2:8" hidden="1" x14ac:dyDescent="0.25">
      <c r="B3572" s="51" t="s">
        <v>7723</v>
      </c>
      <c r="C3572" s="52" t="s">
        <v>7724</v>
      </c>
      <c r="D3572" s="53" t="s">
        <v>78</v>
      </c>
      <c r="E3572" s="54">
        <v>22.08</v>
      </c>
      <c r="F3572" s="54">
        <v>2.73</v>
      </c>
      <c r="G3572" s="54">
        <v>24.81</v>
      </c>
      <c r="H3572" s="31">
        <f t="shared" si="55"/>
        <v>9</v>
      </c>
    </row>
    <row r="3573" spans="2:8" ht="30" hidden="1" x14ac:dyDescent="0.25">
      <c r="B3573" s="51" t="s">
        <v>7725</v>
      </c>
      <c r="C3573" s="52" t="s">
        <v>7726</v>
      </c>
      <c r="D3573" s="53" t="s">
        <v>78</v>
      </c>
      <c r="E3573" s="54">
        <v>3502.91</v>
      </c>
      <c r="F3573" s="54">
        <v>54.78</v>
      </c>
      <c r="G3573" s="54">
        <v>3557.69</v>
      </c>
      <c r="H3573" s="31">
        <f t="shared" si="55"/>
        <v>9</v>
      </c>
    </row>
    <row r="3574" spans="2:8" ht="30" hidden="1" x14ac:dyDescent="0.25">
      <c r="B3574" s="51" t="s">
        <v>7727</v>
      </c>
      <c r="C3574" s="52" t="s">
        <v>7728</v>
      </c>
      <c r="D3574" s="53" t="s">
        <v>78</v>
      </c>
      <c r="E3574" s="54">
        <v>4707.41</v>
      </c>
      <c r="F3574" s="54">
        <v>54.78</v>
      </c>
      <c r="G3574" s="54">
        <v>4762.1899999999996</v>
      </c>
      <c r="H3574" s="31">
        <f t="shared" si="55"/>
        <v>9</v>
      </c>
    </row>
    <row r="3575" spans="2:8" ht="30" hidden="1" x14ac:dyDescent="0.25">
      <c r="B3575" s="51" t="s">
        <v>7729</v>
      </c>
      <c r="C3575" s="52" t="s">
        <v>7730</v>
      </c>
      <c r="D3575" s="53" t="s">
        <v>78</v>
      </c>
      <c r="E3575" s="54">
        <v>356.88</v>
      </c>
      <c r="F3575" s="54">
        <v>61.78</v>
      </c>
      <c r="G3575" s="54">
        <v>418.66</v>
      </c>
      <c r="H3575" s="31">
        <f t="shared" si="55"/>
        <v>9</v>
      </c>
    </row>
    <row r="3576" spans="2:8" ht="30" hidden="1" x14ac:dyDescent="0.25">
      <c r="B3576" s="51" t="s">
        <v>7731</v>
      </c>
      <c r="C3576" s="52" t="s">
        <v>7732</v>
      </c>
      <c r="D3576" s="53" t="s">
        <v>78</v>
      </c>
      <c r="E3576" s="54">
        <v>392.5</v>
      </c>
      <c r="F3576" s="54">
        <v>61.78</v>
      </c>
      <c r="G3576" s="54">
        <v>454.28</v>
      </c>
      <c r="H3576" s="31">
        <f t="shared" si="55"/>
        <v>9</v>
      </c>
    </row>
    <row r="3577" spans="2:8" ht="30" hidden="1" x14ac:dyDescent="0.25">
      <c r="B3577" s="51" t="s">
        <v>7733</v>
      </c>
      <c r="C3577" s="52" t="s">
        <v>7734</v>
      </c>
      <c r="D3577" s="53" t="s">
        <v>78</v>
      </c>
      <c r="E3577" s="54">
        <v>520.96</v>
      </c>
      <c r="F3577" s="54">
        <v>61.78</v>
      </c>
      <c r="G3577" s="54">
        <v>582.74</v>
      </c>
      <c r="H3577" s="31">
        <f t="shared" si="55"/>
        <v>9</v>
      </c>
    </row>
    <row r="3578" spans="2:8" ht="30" hidden="1" x14ac:dyDescent="0.25">
      <c r="B3578" s="51" t="s">
        <v>7735</v>
      </c>
      <c r="C3578" s="52" t="s">
        <v>7736</v>
      </c>
      <c r="D3578" s="53" t="s">
        <v>78</v>
      </c>
      <c r="E3578" s="54">
        <v>152.54</v>
      </c>
      <c r="F3578" s="54">
        <v>61.78</v>
      </c>
      <c r="G3578" s="54">
        <v>214.32</v>
      </c>
      <c r="H3578" s="31">
        <f t="shared" si="55"/>
        <v>9</v>
      </c>
    </row>
    <row r="3579" spans="2:8" ht="30" hidden="1" x14ac:dyDescent="0.25">
      <c r="B3579" s="51" t="s">
        <v>7737</v>
      </c>
      <c r="C3579" s="52" t="s">
        <v>7738</v>
      </c>
      <c r="D3579" s="53" t="s">
        <v>78</v>
      </c>
      <c r="E3579" s="54">
        <v>166.03</v>
      </c>
      <c r="F3579" s="54">
        <v>61.78</v>
      </c>
      <c r="G3579" s="54">
        <v>227.81</v>
      </c>
      <c r="H3579" s="31">
        <f t="shared" si="55"/>
        <v>9</v>
      </c>
    </row>
    <row r="3580" spans="2:8" ht="30" hidden="1" x14ac:dyDescent="0.25">
      <c r="B3580" s="51" t="s">
        <v>7739</v>
      </c>
      <c r="C3580" s="52" t="s">
        <v>7740</v>
      </c>
      <c r="D3580" s="53" t="s">
        <v>78</v>
      </c>
      <c r="E3580" s="54">
        <v>283.49</v>
      </c>
      <c r="F3580" s="54">
        <v>61.78</v>
      </c>
      <c r="G3580" s="54">
        <v>345.27</v>
      </c>
      <c r="H3580" s="31">
        <f t="shared" si="55"/>
        <v>9</v>
      </c>
    </row>
    <row r="3581" spans="2:8" ht="30" hidden="1" x14ac:dyDescent="0.25">
      <c r="B3581" s="51" t="s">
        <v>7741</v>
      </c>
      <c r="C3581" s="52" t="s">
        <v>7742</v>
      </c>
      <c r="D3581" s="53" t="s">
        <v>78</v>
      </c>
      <c r="E3581" s="54">
        <v>322.60000000000002</v>
      </c>
      <c r="F3581" s="54">
        <v>61.78</v>
      </c>
      <c r="G3581" s="54">
        <v>384.38</v>
      </c>
      <c r="H3581" s="31">
        <f t="shared" si="55"/>
        <v>9</v>
      </c>
    </row>
    <row r="3582" spans="2:8" ht="30" hidden="1" x14ac:dyDescent="0.25">
      <c r="B3582" s="51" t="s">
        <v>7743</v>
      </c>
      <c r="C3582" s="52" t="s">
        <v>7744</v>
      </c>
      <c r="D3582" s="53" t="s">
        <v>78</v>
      </c>
      <c r="E3582" s="54">
        <v>308.63</v>
      </c>
      <c r="F3582" s="54">
        <v>61.78</v>
      </c>
      <c r="G3582" s="54">
        <v>370.41</v>
      </c>
      <c r="H3582" s="31">
        <f t="shared" si="55"/>
        <v>9</v>
      </c>
    </row>
    <row r="3583" spans="2:8" ht="30" hidden="1" x14ac:dyDescent="0.25">
      <c r="B3583" s="51" t="s">
        <v>7745</v>
      </c>
      <c r="C3583" s="52" t="s">
        <v>7746</v>
      </c>
      <c r="D3583" s="53" t="s">
        <v>78</v>
      </c>
      <c r="E3583" s="54">
        <v>1518.89</v>
      </c>
      <c r="F3583" s="54">
        <v>61.78</v>
      </c>
      <c r="G3583" s="54">
        <v>1580.67</v>
      </c>
      <c r="H3583" s="31">
        <f t="shared" si="55"/>
        <v>9</v>
      </c>
    </row>
    <row r="3584" spans="2:8" ht="30" hidden="1" x14ac:dyDescent="0.25">
      <c r="B3584" s="51" t="s">
        <v>7747</v>
      </c>
      <c r="C3584" s="52" t="s">
        <v>7748</v>
      </c>
      <c r="D3584" s="53" t="s">
        <v>38</v>
      </c>
      <c r="E3584" s="54">
        <v>1003.16</v>
      </c>
      <c r="F3584" s="54">
        <v>19.36</v>
      </c>
      <c r="G3584" s="54">
        <v>1022.52</v>
      </c>
      <c r="H3584" s="31">
        <f t="shared" si="55"/>
        <v>9</v>
      </c>
    </row>
    <row r="3585" spans="2:8" ht="30" hidden="1" x14ac:dyDescent="0.25">
      <c r="B3585" s="51" t="s">
        <v>7749</v>
      </c>
      <c r="C3585" s="52" t="s">
        <v>7750</v>
      </c>
      <c r="D3585" s="53" t="s">
        <v>38</v>
      </c>
      <c r="E3585" s="54">
        <v>1122.2</v>
      </c>
      <c r="F3585" s="54">
        <v>25.53</v>
      </c>
      <c r="G3585" s="54">
        <v>1147.73</v>
      </c>
      <c r="H3585" s="31">
        <f t="shared" si="55"/>
        <v>9</v>
      </c>
    </row>
    <row r="3586" spans="2:8" hidden="1" x14ac:dyDescent="0.25">
      <c r="B3586" s="51" t="s">
        <v>7751</v>
      </c>
      <c r="C3586" s="52" t="s">
        <v>7752</v>
      </c>
      <c r="D3586" s="53"/>
      <c r="E3586" s="54"/>
      <c r="F3586" s="54"/>
      <c r="G3586" s="54"/>
      <c r="H3586" s="31">
        <f t="shared" si="55"/>
        <v>5</v>
      </c>
    </row>
    <row r="3587" spans="2:8" hidden="1" x14ac:dyDescent="0.25">
      <c r="B3587" s="51" t="s">
        <v>7753</v>
      </c>
      <c r="C3587" s="52" t="s">
        <v>7754</v>
      </c>
      <c r="D3587" s="53" t="s">
        <v>78</v>
      </c>
      <c r="E3587" s="54">
        <v>406</v>
      </c>
      <c r="F3587" s="54">
        <v>45.65</v>
      </c>
      <c r="G3587" s="54">
        <v>451.65</v>
      </c>
      <c r="H3587" s="31">
        <f t="shared" si="55"/>
        <v>9</v>
      </c>
    </row>
    <row r="3588" spans="2:8" hidden="1" x14ac:dyDescent="0.25">
      <c r="B3588" s="51" t="s">
        <v>7755</v>
      </c>
      <c r="C3588" s="52" t="s">
        <v>7756</v>
      </c>
      <c r="D3588" s="53"/>
      <c r="E3588" s="54"/>
      <c r="F3588" s="54"/>
      <c r="G3588" s="54"/>
      <c r="H3588" s="31">
        <f t="shared" si="55"/>
        <v>5</v>
      </c>
    </row>
    <row r="3589" spans="2:8" hidden="1" x14ac:dyDescent="0.25">
      <c r="B3589" s="51" t="s">
        <v>7757</v>
      </c>
      <c r="C3589" s="52" t="s">
        <v>7758</v>
      </c>
      <c r="D3589" s="53" t="s">
        <v>38</v>
      </c>
      <c r="E3589" s="54">
        <v>423.02</v>
      </c>
      <c r="F3589" s="54">
        <v>10.29</v>
      </c>
      <c r="G3589" s="54">
        <v>433.31</v>
      </c>
      <c r="H3589" s="31">
        <f t="shared" si="55"/>
        <v>9</v>
      </c>
    </row>
    <row r="3590" spans="2:8" ht="30" hidden="1" x14ac:dyDescent="0.25">
      <c r="B3590" s="51" t="s">
        <v>7759</v>
      </c>
      <c r="C3590" s="52" t="s">
        <v>7760</v>
      </c>
      <c r="D3590" s="53" t="s">
        <v>38</v>
      </c>
      <c r="E3590" s="54">
        <v>267.60000000000002</v>
      </c>
      <c r="F3590" s="54">
        <v>10.29</v>
      </c>
      <c r="G3590" s="54">
        <v>277.89</v>
      </c>
      <c r="H3590" s="31">
        <f t="shared" si="55"/>
        <v>9</v>
      </c>
    </row>
    <row r="3591" spans="2:8" ht="30" hidden="1" x14ac:dyDescent="0.25">
      <c r="B3591" s="51" t="s">
        <v>7761</v>
      </c>
      <c r="C3591" s="52" t="s">
        <v>7762</v>
      </c>
      <c r="D3591" s="53" t="s">
        <v>38</v>
      </c>
      <c r="E3591" s="54">
        <v>339.94</v>
      </c>
      <c r="F3591" s="54">
        <v>10.29</v>
      </c>
      <c r="G3591" s="54">
        <v>350.23</v>
      </c>
      <c r="H3591" s="31">
        <f t="shared" si="55"/>
        <v>9</v>
      </c>
    </row>
    <row r="3592" spans="2:8" hidden="1" x14ac:dyDescent="0.25">
      <c r="B3592" s="51" t="s">
        <v>7763</v>
      </c>
      <c r="C3592" s="52" t="s">
        <v>7764</v>
      </c>
      <c r="D3592" s="53"/>
      <c r="E3592" s="54"/>
      <c r="F3592" s="54"/>
      <c r="G3592" s="54"/>
      <c r="H3592" s="31">
        <f t="shared" si="55"/>
        <v>5</v>
      </c>
    </row>
    <row r="3593" spans="2:8" hidden="1" x14ac:dyDescent="0.25">
      <c r="B3593" s="51" t="s">
        <v>7765</v>
      </c>
      <c r="C3593" s="52" t="s">
        <v>7766</v>
      </c>
      <c r="D3593" s="53" t="s">
        <v>78</v>
      </c>
      <c r="E3593" s="54">
        <v>1912.88</v>
      </c>
      <c r="F3593" s="54">
        <v>1474.4</v>
      </c>
      <c r="G3593" s="54">
        <v>3387.28</v>
      </c>
      <c r="H3593" s="31">
        <f t="shared" si="55"/>
        <v>9</v>
      </c>
    </row>
    <row r="3594" spans="2:8" hidden="1" x14ac:dyDescent="0.25">
      <c r="B3594" s="51" t="s">
        <v>7767</v>
      </c>
      <c r="C3594" s="52" t="s">
        <v>7768</v>
      </c>
      <c r="D3594" s="53" t="s">
        <v>78</v>
      </c>
      <c r="E3594" s="54">
        <v>3244.34</v>
      </c>
      <c r="F3594" s="54">
        <v>2291.5500000000002</v>
      </c>
      <c r="G3594" s="54">
        <v>5535.89</v>
      </c>
      <c r="H3594" s="31">
        <f t="shared" ref="H3594:H3657" si="56">LEN(B3594)</f>
        <v>9</v>
      </c>
    </row>
    <row r="3595" spans="2:8" hidden="1" x14ac:dyDescent="0.25">
      <c r="B3595" s="51" t="s">
        <v>7769</v>
      </c>
      <c r="C3595" s="52" t="s">
        <v>7770</v>
      </c>
      <c r="D3595" s="53" t="s">
        <v>78</v>
      </c>
      <c r="E3595" s="54">
        <v>4519.6499999999996</v>
      </c>
      <c r="F3595" s="54">
        <v>3102.8</v>
      </c>
      <c r="G3595" s="54">
        <v>7622.45</v>
      </c>
      <c r="H3595" s="31">
        <f t="shared" si="56"/>
        <v>9</v>
      </c>
    </row>
    <row r="3596" spans="2:8" hidden="1" x14ac:dyDescent="0.25">
      <c r="B3596" s="51" t="s">
        <v>7771</v>
      </c>
      <c r="C3596" s="52" t="s">
        <v>7772</v>
      </c>
      <c r="D3596" s="53" t="s">
        <v>78</v>
      </c>
      <c r="E3596" s="54">
        <v>1262.8800000000001</v>
      </c>
      <c r="F3596" s="54">
        <v>1455.07</v>
      </c>
      <c r="G3596" s="54">
        <v>2717.95</v>
      </c>
      <c r="H3596" s="31">
        <f t="shared" si="56"/>
        <v>9</v>
      </c>
    </row>
    <row r="3597" spans="2:8" hidden="1" x14ac:dyDescent="0.25">
      <c r="B3597" s="51" t="s">
        <v>7773</v>
      </c>
      <c r="C3597" s="52" t="s">
        <v>7774</v>
      </c>
      <c r="D3597" s="53" t="s">
        <v>78</v>
      </c>
      <c r="E3597" s="54">
        <v>3949.4</v>
      </c>
      <c r="F3597" s="54">
        <v>2495.11</v>
      </c>
      <c r="G3597" s="54">
        <v>6444.51</v>
      </c>
      <c r="H3597" s="31">
        <f t="shared" si="56"/>
        <v>9</v>
      </c>
    </row>
    <row r="3598" spans="2:8" ht="30" hidden="1" x14ac:dyDescent="0.25">
      <c r="B3598" s="51" t="s">
        <v>7775</v>
      </c>
      <c r="C3598" s="52" t="s">
        <v>7776</v>
      </c>
      <c r="D3598" s="53" t="s">
        <v>38</v>
      </c>
      <c r="E3598" s="54">
        <v>311.81</v>
      </c>
      <c r="F3598" s="54">
        <v>362.48</v>
      </c>
      <c r="G3598" s="54">
        <v>674.29</v>
      </c>
      <c r="H3598" s="31">
        <f t="shared" si="56"/>
        <v>9</v>
      </c>
    </row>
    <row r="3599" spans="2:8" hidden="1" x14ac:dyDescent="0.25">
      <c r="B3599" s="51" t="s">
        <v>7777</v>
      </c>
      <c r="C3599" s="52" t="s">
        <v>7778</v>
      </c>
      <c r="D3599" s="53" t="s">
        <v>78</v>
      </c>
      <c r="E3599" s="54">
        <v>2408.31</v>
      </c>
      <c r="F3599" s="54">
        <v>2310.62</v>
      </c>
      <c r="G3599" s="54">
        <v>4718.93</v>
      </c>
      <c r="H3599" s="31">
        <f t="shared" si="56"/>
        <v>9</v>
      </c>
    </row>
    <row r="3600" spans="2:8" hidden="1" x14ac:dyDescent="0.25">
      <c r="B3600" s="51" t="s">
        <v>7779</v>
      </c>
      <c r="C3600" s="52" t="s">
        <v>7780</v>
      </c>
      <c r="D3600" s="53"/>
      <c r="E3600" s="54"/>
      <c r="F3600" s="54"/>
      <c r="G3600" s="54"/>
      <c r="H3600" s="31">
        <f t="shared" si="56"/>
        <v>5</v>
      </c>
    </row>
    <row r="3601" spans="2:8" ht="30" hidden="1" x14ac:dyDescent="0.25">
      <c r="B3601" s="51" t="s">
        <v>7781</v>
      </c>
      <c r="C3601" s="52" t="s">
        <v>7782</v>
      </c>
      <c r="D3601" s="53" t="s">
        <v>78</v>
      </c>
      <c r="E3601" s="54">
        <v>4002.38</v>
      </c>
      <c r="F3601" s="54">
        <v>2900.54</v>
      </c>
      <c r="G3601" s="54">
        <v>6902.92</v>
      </c>
      <c r="H3601" s="31">
        <f t="shared" si="56"/>
        <v>9</v>
      </c>
    </row>
    <row r="3602" spans="2:8" ht="30" hidden="1" x14ac:dyDescent="0.25">
      <c r="B3602" s="51" t="s">
        <v>7783</v>
      </c>
      <c r="C3602" s="52" t="s">
        <v>7784</v>
      </c>
      <c r="D3602" s="53" t="s">
        <v>78</v>
      </c>
      <c r="E3602" s="54">
        <v>6522.43</v>
      </c>
      <c r="F3602" s="54">
        <v>4714.47</v>
      </c>
      <c r="G3602" s="54">
        <v>11236.9</v>
      </c>
      <c r="H3602" s="31">
        <f t="shared" si="56"/>
        <v>9</v>
      </c>
    </row>
    <row r="3603" spans="2:8" ht="30" hidden="1" x14ac:dyDescent="0.25">
      <c r="B3603" s="51" t="s">
        <v>7785</v>
      </c>
      <c r="C3603" s="52" t="s">
        <v>7786</v>
      </c>
      <c r="D3603" s="53" t="s">
        <v>78</v>
      </c>
      <c r="E3603" s="54">
        <v>9263.2900000000009</v>
      </c>
      <c r="F3603" s="54">
        <v>6225.95</v>
      </c>
      <c r="G3603" s="54">
        <v>15489.24</v>
      </c>
      <c r="H3603" s="31">
        <f t="shared" si="56"/>
        <v>9</v>
      </c>
    </row>
    <row r="3604" spans="2:8" ht="30" hidden="1" x14ac:dyDescent="0.25">
      <c r="B3604" s="51" t="s">
        <v>7787</v>
      </c>
      <c r="C3604" s="52" t="s">
        <v>7788</v>
      </c>
      <c r="D3604" s="53" t="s">
        <v>78</v>
      </c>
      <c r="E3604" s="54">
        <v>14201.15</v>
      </c>
      <c r="F3604" s="54">
        <v>7760.39</v>
      </c>
      <c r="G3604" s="54">
        <v>21961.54</v>
      </c>
      <c r="H3604" s="31">
        <f t="shared" si="56"/>
        <v>9</v>
      </c>
    </row>
    <row r="3605" spans="2:8" hidden="1" x14ac:dyDescent="0.25">
      <c r="B3605" s="51" t="s">
        <v>7789</v>
      </c>
      <c r="C3605" s="52" t="s">
        <v>7790</v>
      </c>
      <c r="D3605" s="53"/>
      <c r="E3605" s="54"/>
      <c r="F3605" s="54"/>
      <c r="G3605" s="54"/>
      <c r="H3605" s="31">
        <f t="shared" si="56"/>
        <v>5</v>
      </c>
    </row>
    <row r="3606" spans="2:8" ht="30" hidden="1" x14ac:dyDescent="0.25">
      <c r="B3606" s="51" t="s">
        <v>7791</v>
      </c>
      <c r="C3606" s="52" t="s">
        <v>7792</v>
      </c>
      <c r="D3606" s="53" t="s">
        <v>78</v>
      </c>
      <c r="E3606" s="54">
        <v>2713.58</v>
      </c>
      <c r="F3606" s="54">
        <v>1451.29</v>
      </c>
      <c r="G3606" s="54">
        <v>4164.87</v>
      </c>
      <c r="H3606" s="31">
        <f t="shared" si="56"/>
        <v>9</v>
      </c>
    </row>
    <row r="3607" spans="2:8" ht="30" hidden="1" x14ac:dyDescent="0.25">
      <c r="B3607" s="51" t="s">
        <v>7793</v>
      </c>
      <c r="C3607" s="52" t="s">
        <v>7794</v>
      </c>
      <c r="D3607" s="53" t="s">
        <v>78</v>
      </c>
      <c r="E3607" s="54">
        <v>7433.36</v>
      </c>
      <c r="F3607" s="54">
        <v>2167.64</v>
      </c>
      <c r="G3607" s="54">
        <v>9601</v>
      </c>
      <c r="H3607" s="31">
        <f t="shared" si="56"/>
        <v>9</v>
      </c>
    </row>
    <row r="3608" spans="2:8" ht="30" hidden="1" x14ac:dyDescent="0.25">
      <c r="B3608" s="51" t="s">
        <v>7795</v>
      </c>
      <c r="C3608" s="52" t="s">
        <v>7796</v>
      </c>
      <c r="D3608" s="53" t="s">
        <v>78</v>
      </c>
      <c r="E3608" s="54">
        <v>11164.6</v>
      </c>
      <c r="F3608" s="54">
        <v>4335.2700000000004</v>
      </c>
      <c r="G3608" s="54">
        <v>15499.87</v>
      </c>
      <c r="H3608" s="31">
        <f t="shared" si="56"/>
        <v>9</v>
      </c>
    </row>
    <row r="3609" spans="2:8" hidden="1" x14ac:dyDescent="0.25">
      <c r="B3609" s="51" t="s">
        <v>7797</v>
      </c>
      <c r="C3609" s="52" t="s">
        <v>7798</v>
      </c>
      <c r="D3609" s="53" t="s">
        <v>38</v>
      </c>
      <c r="E3609" s="54">
        <v>1541.44</v>
      </c>
      <c r="F3609" s="54">
        <v>721.46</v>
      </c>
      <c r="G3609" s="54">
        <v>2262.9</v>
      </c>
      <c r="H3609" s="31">
        <f t="shared" si="56"/>
        <v>9</v>
      </c>
    </row>
    <row r="3610" spans="2:8" ht="30" hidden="1" x14ac:dyDescent="0.25">
      <c r="B3610" s="51" t="s">
        <v>7799</v>
      </c>
      <c r="C3610" s="52" t="s">
        <v>7800</v>
      </c>
      <c r="D3610" s="53" t="s">
        <v>78</v>
      </c>
      <c r="E3610" s="54">
        <v>1103.3900000000001</v>
      </c>
      <c r="F3610" s="54">
        <v>41.18</v>
      </c>
      <c r="G3610" s="54">
        <v>1144.57</v>
      </c>
      <c r="H3610" s="31">
        <f t="shared" si="56"/>
        <v>9</v>
      </c>
    </row>
    <row r="3611" spans="2:8" hidden="1" x14ac:dyDescent="0.25">
      <c r="B3611" s="51" t="s">
        <v>7801</v>
      </c>
      <c r="C3611" s="52" t="s">
        <v>7802</v>
      </c>
      <c r="D3611" s="53"/>
      <c r="E3611" s="54"/>
      <c r="F3611" s="54"/>
      <c r="G3611" s="54"/>
      <c r="H3611" s="31">
        <f t="shared" si="56"/>
        <v>5</v>
      </c>
    </row>
    <row r="3612" spans="2:8" hidden="1" x14ac:dyDescent="0.25">
      <c r="B3612" s="51" t="s">
        <v>7803</v>
      </c>
      <c r="C3612" s="52" t="s">
        <v>7804</v>
      </c>
      <c r="D3612" s="53" t="s">
        <v>38</v>
      </c>
      <c r="E3612" s="54">
        <v>371.81</v>
      </c>
      <c r="F3612" s="54">
        <v>29.88</v>
      </c>
      <c r="G3612" s="54">
        <v>401.69</v>
      </c>
      <c r="H3612" s="31">
        <f t="shared" si="56"/>
        <v>9</v>
      </c>
    </row>
    <row r="3613" spans="2:8" hidden="1" x14ac:dyDescent="0.25">
      <c r="B3613" s="51" t="s">
        <v>7805</v>
      </c>
      <c r="C3613" s="52" t="s">
        <v>7806</v>
      </c>
      <c r="D3613" s="53" t="s">
        <v>38</v>
      </c>
      <c r="E3613" s="54">
        <v>585.41999999999996</v>
      </c>
      <c r="F3613" s="54">
        <v>44.82</v>
      </c>
      <c r="G3613" s="54">
        <v>630.24</v>
      </c>
      <c r="H3613" s="31">
        <f t="shared" si="56"/>
        <v>9</v>
      </c>
    </row>
    <row r="3614" spans="2:8" hidden="1" x14ac:dyDescent="0.25">
      <c r="B3614" s="51" t="s">
        <v>7807</v>
      </c>
      <c r="C3614" s="52" t="s">
        <v>7808</v>
      </c>
      <c r="D3614" s="53" t="s">
        <v>38</v>
      </c>
      <c r="E3614" s="54">
        <v>602.91</v>
      </c>
      <c r="F3614" s="54">
        <v>59.75</v>
      </c>
      <c r="G3614" s="54">
        <v>662.66</v>
      </c>
      <c r="H3614" s="31">
        <f t="shared" si="56"/>
        <v>9</v>
      </c>
    </row>
    <row r="3615" spans="2:8" hidden="1" x14ac:dyDescent="0.25">
      <c r="B3615" s="51" t="s">
        <v>7809</v>
      </c>
      <c r="C3615" s="52" t="s">
        <v>7810</v>
      </c>
      <c r="D3615" s="53" t="s">
        <v>38</v>
      </c>
      <c r="E3615" s="54">
        <v>1012.13</v>
      </c>
      <c r="F3615" s="54">
        <v>74.69</v>
      </c>
      <c r="G3615" s="54">
        <v>1086.82</v>
      </c>
      <c r="H3615" s="31">
        <f t="shared" si="56"/>
        <v>9</v>
      </c>
    </row>
    <row r="3616" spans="2:8" hidden="1" x14ac:dyDescent="0.25">
      <c r="B3616" s="51" t="s">
        <v>7811</v>
      </c>
      <c r="C3616" s="52" t="s">
        <v>7812</v>
      </c>
      <c r="D3616" s="53" t="s">
        <v>38</v>
      </c>
      <c r="E3616" s="54">
        <v>1520.6</v>
      </c>
      <c r="F3616" s="54">
        <v>89.63</v>
      </c>
      <c r="G3616" s="54">
        <v>1610.23</v>
      </c>
      <c r="H3616" s="31">
        <f t="shared" si="56"/>
        <v>9</v>
      </c>
    </row>
    <row r="3617" spans="2:8" hidden="1" x14ac:dyDescent="0.25">
      <c r="B3617" s="51" t="s">
        <v>7813</v>
      </c>
      <c r="C3617" s="52" t="s">
        <v>7814</v>
      </c>
      <c r="D3617" s="53" t="s">
        <v>38</v>
      </c>
      <c r="E3617" s="54">
        <v>2990.17</v>
      </c>
      <c r="F3617" s="54">
        <v>149.38</v>
      </c>
      <c r="G3617" s="54">
        <v>3139.55</v>
      </c>
      <c r="H3617" s="31">
        <f t="shared" si="56"/>
        <v>9</v>
      </c>
    </row>
    <row r="3618" spans="2:8" hidden="1" x14ac:dyDescent="0.25">
      <c r="B3618" s="51" t="s">
        <v>7815</v>
      </c>
      <c r="C3618" s="52" t="s">
        <v>7816</v>
      </c>
      <c r="D3618" s="53"/>
      <c r="E3618" s="54"/>
      <c r="F3618" s="54"/>
      <c r="G3618" s="54"/>
      <c r="H3618" s="31">
        <f t="shared" si="56"/>
        <v>5</v>
      </c>
    </row>
    <row r="3619" spans="2:8" hidden="1" x14ac:dyDescent="0.25">
      <c r="B3619" s="51" t="s">
        <v>7817</v>
      </c>
      <c r="C3619" s="52" t="s">
        <v>7818</v>
      </c>
      <c r="D3619" s="53" t="s">
        <v>78</v>
      </c>
      <c r="E3619" s="54">
        <v>558.35</v>
      </c>
      <c r="F3619" s="54">
        <v>18.260000000000002</v>
      </c>
      <c r="G3619" s="54">
        <v>576.61</v>
      </c>
      <c r="H3619" s="31">
        <f t="shared" si="56"/>
        <v>9</v>
      </c>
    </row>
    <row r="3620" spans="2:8" ht="30" hidden="1" x14ac:dyDescent="0.25">
      <c r="B3620" s="51" t="s">
        <v>7819</v>
      </c>
      <c r="C3620" s="52" t="s">
        <v>7820</v>
      </c>
      <c r="D3620" s="53" t="s">
        <v>78</v>
      </c>
      <c r="E3620" s="54">
        <v>248.95</v>
      </c>
      <c r="F3620" s="54">
        <v>22.83</v>
      </c>
      <c r="G3620" s="54">
        <v>271.77999999999997</v>
      </c>
      <c r="H3620" s="31">
        <f t="shared" si="56"/>
        <v>9</v>
      </c>
    </row>
    <row r="3621" spans="2:8" hidden="1" x14ac:dyDescent="0.25">
      <c r="B3621" s="51" t="s">
        <v>7821</v>
      </c>
      <c r="C3621" s="52" t="s">
        <v>7822</v>
      </c>
      <c r="D3621" s="53"/>
      <c r="E3621" s="54"/>
      <c r="F3621" s="54"/>
      <c r="G3621" s="54"/>
      <c r="H3621" s="31">
        <f t="shared" si="56"/>
        <v>2</v>
      </c>
    </row>
    <row r="3622" spans="2:8" hidden="1" x14ac:dyDescent="0.25">
      <c r="B3622" s="51" t="s">
        <v>7823</v>
      </c>
      <c r="C3622" s="52" t="s">
        <v>7824</v>
      </c>
      <c r="D3622" s="53"/>
      <c r="E3622" s="54"/>
      <c r="F3622" s="54"/>
      <c r="G3622" s="54"/>
      <c r="H3622" s="31">
        <f t="shared" si="56"/>
        <v>5</v>
      </c>
    </row>
    <row r="3623" spans="2:8" ht="30" hidden="1" x14ac:dyDescent="0.25">
      <c r="B3623" s="51" t="s">
        <v>7825</v>
      </c>
      <c r="C3623" s="52" t="s">
        <v>7826</v>
      </c>
      <c r="D3623" s="53" t="s">
        <v>78</v>
      </c>
      <c r="E3623" s="54">
        <v>932.27</v>
      </c>
      <c r="F3623" s="54">
        <v>159.78</v>
      </c>
      <c r="G3623" s="54">
        <v>1092.05</v>
      </c>
      <c r="H3623" s="31">
        <f t="shared" si="56"/>
        <v>9</v>
      </c>
    </row>
    <row r="3624" spans="2:8" hidden="1" x14ac:dyDescent="0.25">
      <c r="B3624" s="51" t="s">
        <v>7827</v>
      </c>
      <c r="C3624" s="52" t="s">
        <v>7828</v>
      </c>
      <c r="D3624" s="53" t="s">
        <v>78</v>
      </c>
      <c r="E3624" s="54">
        <v>418.34</v>
      </c>
      <c r="F3624" s="54">
        <v>159.78</v>
      </c>
      <c r="G3624" s="54">
        <v>578.12</v>
      </c>
      <c r="H3624" s="31">
        <f t="shared" si="56"/>
        <v>9</v>
      </c>
    </row>
    <row r="3625" spans="2:8" hidden="1" x14ac:dyDescent="0.25">
      <c r="B3625" s="51" t="s">
        <v>7829</v>
      </c>
      <c r="C3625" s="52" t="s">
        <v>7830</v>
      </c>
      <c r="D3625" s="53" t="s">
        <v>38</v>
      </c>
      <c r="E3625" s="54">
        <v>21.06</v>
      </c>
      <c r="F3625" s="54">
        <v>4.57</v>
      </c>
      <c r="G3625" s="54">
        <v>25.63</v>
      </c>
      <c r="H3625" s="31">
        <f t="shared" si="56"/>
        <v>9</v>
      </c>
    </row>
    <row r="3626" spans="2:8" ht="30" hidden="1" x14ac:dyDescent="0.25">
      <c r="B3626" s="51" t="s">
        <v>7831</v>
      </c>
      <c r="C3626" s="52" t="s">
        <v>7832</v>
      </c>
      <c r="D3626" s="53" t="s">
        <v>78</v>
      </c>
      <c r="E3626" s="54">
        <v>68.86</v>
      </c>
      <c r="F3626" s="54">
        <v>13.69</v>
      </c>
      <c r="G3626" s="54">
        <v>82.55</v>
      </c>
      <c r="H3626" s="31">
        <f t="shared" si="56"/>
        <v>9</v>
      </c>
    </row>
    <row r="3627" spans="2:8" hidden="1" x14ac:dyDescent="0.25">
      <c r="B3627" s="51" t="s">
        <v>7833</v>
      </c>
      <c r="C3627" s="52" t="s">
        <v>7834</v>
      </c>
      <c r="D3627" s="53" t="s">
        <v>38</v>
      </c>
      <c r="E3627" s="54">
        <v>30.85</v>
      </c>
      <c r="F3627" s="54">
        <v>4.57</v>
      </c>
      <c r="G3627" s="54">
        <v>35.42</v>
      </c>
      <c r="H3627" s="31">
        <f t="shared" si="56"/>
        <v>9</v>
      </c>
    </row>
    <row r="3628" spans="2:8" ht="30" hidden="1" x14ac:dyDescent="0.25">
      <c r="B3628" s="51" t="s">
        <v>7835</v>
      </c>
      <c r="C3628" s="52" t="s">
        <v>7836</v>
      </c>
      <c r="D3628" s="53" t="s">
        <v>78</v>
      </c>
      <c r="E3628" s="54">
        <v>216.89</v>
      </c>
      <c r="F3628" s="54">
        <v>4.57</v>
      </c>
      <c r="G3628" s="54">
        <v>221.46</v>
      </c>
      <c r="H3628" s="31">
        <f t="shared" si="56"/>
        <v>9</v>
      </c>
    </row>
    <row r="3629" spans="2:8" ht="45" hidden="1" x14ac:dyDescent="0.25">
      <c r="B3629" s="51" t="s">
        <v>7837</v>
      </c>
      <c r="C3629" s="52" t="s">
        <v>7838</v>
      </c>
      <c r="D3629" s="53" t="s">
        <v>78</v>
      </c>
      <c r="E3629" s="54">
        <v>3732.02</v>
      </c>
      <c r="F3629" s="54">
        <v>251.07</v>
      </c>
      <c r="G3629" s="54">
        <v>3983.09</v>
      </c>
      <c r="H3629" s="31">
        <f t="shared" si="56"/>
        <v>9</v>
      </c>
    </row>
    <row r="3630" spans="2:8" hidden="1" x14ac:dyDescent="0.25">
      <c r="B3630" s="51" t="s">
        <v>7839</v>
      </c>
      <c r="C3630" s="52" t="s">
        <v>7840</v>
      </c>
      <c r="D3630" s="53" t="s">
        <v>78</v>
      </c>
      <c r="E3630" s="54">
        <v>66.38</v>
      </c>
      <c r="F3630" s="54">
        <v>4.57</v>
      </c>
      <c r="G3630" s="54">
        <v>70.95</v>
      </c>
      <c r="H3630" s="31">
        <f t="shared" si="56"/>
        <v>9</v>
      </c>
    </row>
    <row r="3631" spans="2:8" hidden="1" x14ac:dyDescent="0.25">
      <c r="B3631" s="51" t="s">
        <v>7841</v>
      </c>
      <c r="C3631" s="52" t="s">
        <v>7842</v>
      </c>
      <c r="D3631" s="53" t="s">
        <v>78</v>
      </c>
      <c r="E3631" s="54">
        <v>93.56</v>
      </c>
      <c r="F3631" s="54">
        <v>4.57</v>
      </c>
      <c r="G3631" s="54">
        <v>98.13</v>
      </c>
      <c r="H3631" s="31">
        <f t="shared" si="56"/>
        <v>9</v>
      </c>
    </row>
    <row r="3632" spans="2:8" hidden="1" x14ac:dyDescent="0.25">
      <c r="B3632" s="51" t="s">
        <v>7843</v>
      </c>
      <c r="C3632" s="52" t="s">
        <v>7844</v>
      </c>
      <c r="D3632" s="53" t="s">
        <v>78</v>
      </c>
      <c r="E3632" s="54">
        <v>1882.44</v>
      </c>
      <c r="F3632" s="54">
        <v>58.59</v>
      </c>
      <c r="G3632" s="54">
        <v>1941.03</v>
      </c>
      <c r="H3632" s="31">
        <f t="shared" si="56"/>
        <v>9</v>
      </c>
    </row>
    <row r="3633" spans="2:8" hidden="1" x14ac:dyDescent="0.25">
      <c r="B3633" s="51" t="s">
        <v>7845</v>
      </c>
      <c r="C3633" s="52" t="s">
        <v>7846</v>
      </c>
      <c r="D3633" s="53" t="s">
        <v>78</v>
      </c>
      <c r="E3633" s="54">
        <v>106.12</v>
      </c>
      <c r="F3633" s="54">
        <v>4.57</v>
      </c>
      <c r="G3633" s="54">
        <v>110.69</v>
      </c>
      <c r="H3633" s="31">
        <f t="shared" si="56"/>
        <v>9</v>
      </c>
    </row>
    <row r="3634" spans="2:8" hidden="1" x14ac:dyDescent="0.25">
      <c r="B3634" s="51" t="s">
        <v>7847</v>
      </c>
      <c r="C3634" s="52" t="s">
        <v>7848</v>
      </c>
      <c r="D3634" s="53" t="s">
        <v>78</v>
      </c>
      <c r="E3634" s="54">
        <v>80.900000000000006</v>
      </c>
      <c r="F3634" s="54">
        <v>4.57</v>
      </c>
      <c r="G3634" s="54">
        <v>85.47</v>
      </c>
      <c r="H3634" s="31">
        <f t="shared" si="56"/>
        <v>9</v>
      </c>
    </row>
    <row r="3635" spans="2:8" hidden="1" x14ac:dyDescent="0.25">
      <c r="B3635" s="51" t="s">
        <v>7849</v>
      </c>
      <c r="C3635" s="52" t="s">
        <v>7850</v>
      </c>
      <c r="D3635" s="53" t="s">
        <v>78</v>
      </c>
      <c r="E3635" s="54">
        <v>17.440000000000001</v>
      </c>
      <c r="F3635" s="54">
        <v>0.61</v>
      </c>
      <c r="G3635" s="54">
        <v>18.05</v>
      </c>
      <c r="H3635" s="31">
        <f t="shared" si="56"/>
        <v>9</v>
      </c>
    </row>
    <row r="3636" spans="2:8" hidden="1" x14ac:dyDescent="0.25">
      <c r="B3636" s="51" t="s">
        <v>7851</v>
      </c>
      <c r="C3636" s="52" t="s">
        <v>7852</v>
      </c>
      <c r="D3636" s="53" t="s">
        <v>78</v>
      </c>
      <c r="E3636" s="54">
        <v>155.96</v>
      </c>
      <c r="F3636" s="54">
        <v>4.57</v>
      </c>
      <c r="G3636" s="54">
        <v>160.53</v>
      </c>
      <c r="H3636" s="31">
        <f t="shared" si="56"/>
        <v>9</v>
      </c>
    </row>
    <row r="3637" spans="2:8" ht="30" hidden="1" x14ac:dyDescent="0.25">
      <c r="B3637" s="51" t="s">
        <v>7853</v>
      </c>
      <c r="C3637" s="52" t="s">
        <v>7854</v>
      </c>
      <c r="D3637" s="53" t="s">
        <v>78</v>
      </c>
      <c r="E3637" s="54">
        <v>1963.91</v>
      </c>
      <c r="F3637" s="54">
        <v>237.38</v>
      </c>
      <c r="G3637" s="54">
        <v>2201.29</v>
      </c>
      <c r="H3637" s="31">
        <f t="shared" si="56"/>
        <v>9</v>
      </c>
    </row>
    <row r="3638" spans="2:8" ht="30" hidden="1" x14ac:dyDescent="0.25">
      <c r="B3638" s="51" t="s">
        <v>7855</v>
      </c>
      <c r="C3638" s="52" t="s">
        <v>7856</v>
      </c>
      <c r="D3638" s="53" t="s">
        <v>78</v>
      </c>
      <c r="E3638" s="54">
        <v>2515.16</v>
      </c>
      <c r="F3638" s="54">
        <v>237.38</v>
      </c>
      <c r="G3638" s="54">
        <v>2752.54</v>
      </c>
      <c r="H3638" s="31">
        <f t="shared" si="56"/>
        <v>9</v>
      </c>
    </row>
    <row r="3639" spans="2:8" ht="30" hidden="1" x14ac:dyDescent="0.25">
      <c r="B3639" s="51" t="s">
        <v>7857</v>
      </c>
      <c r="C3639" s="52" t="s">
        <v>7858</v>
      </c>
      <c r="D3639" s="53" t="s">
        <v>78</v>
      </c>
      <c r="E3639" s="54">
        <v>2777.92</v>
      </c>
      <c r="F3639" s="54">
        <v>743.29</v>
      </c>
      <c r="G3639" s="54">
        <v>3521.21</v>
      </c>
      <c r="H3639" s="31">
        <f t="shared" si="56"/>
        <v>9</v>
      </c>
    </row>
    <row r="3640" spans="2:8" hidden="1" x14ac:dyDescent="0.25">
      <c r="B3640" s="51" t="s">
        <v>7859</v>
      </c>
      <c r="C3640" s="52" t="s">
        <v>7860</v>
      </c>
      <c r="D3640" s="53"/>
      <c r="E3640" s="54"/>
      <c r="F3640" s="54"/>
      <c r="G3640" s="54"/>
      <c r="H3640" s="31">
        <f t="shared" si="56"/>
        <v>5</v>
      </c>
    </row>
    <row r="3641" spans="2:8" ht="30" hidden="1" x14ac:dyDescent="0.25">
      <c r="B3641" s="51" t="s">
        <v>7861</v>
      </c>
      <c r="C3641" s="52" t="s">
        <v>7862</v>
      </c>
      <c r="D3641" s="53" t="s">
        <v>78</v>
      </c>
      <c r="E3641" s="54">
        <v>28.88</v>
      </c>
      <c r="F3641" s="54">
        <v>16.059999999999999</v>
      </c>
      <c r="G3641" s="54">
        <v>44.94</v>
      </c>
      <c r="H3641" s="31">
        <f t="shared" si="56"/>
        <v>9</v>
      </c>
    </row>
    <row r="3642" spans="2:8" hidden="1" x14ac:dyDescent="0.25">
      <c r="B3642" s="51" t="s">
        <v>7863</v>
      </c>
      <c r="C3642" s="52" t="s">
        <v>7864</v>
      </c>
      <c r="D3642" s="53" t="s">
        <v>78</v>
      </c>
      <c r="E3642" s="54">
        <v>891.92</v>
      </c>
      <c r="F3642" s="54">
        <v>22.83</v>
      </c>
      <c r="G3642" s="54">
        <v>914.75</v>
      </c>
      <c r="H3642" s="31">
        <f t="shared" si="56"/>
        <v>9</v>
      </c>
    </row>
    <row r="3643" spans="2:8" ht="30" hidden="1" x14ac:dyDescent="0.25">
      <c r="B3643" s="51" t="s">
        <v>7865</v>
      </c>
      <c r="C3643" s="52" t="s">
        <v>7866</v>
      </c>
      <c r="D3643" s="53" t="s">
        <v>78</v>
      </c>
      <c r="E3643" s="54">
        <v>29.08</v>
      </c>
      <c r="F3643" s="54">
        <v>16.059999999999999</v>
      </c>
      <c r="G3643" s="54">
        <v>45.14</v>
      </c>
      <c r="H3643" s="31">
        <f t="shared" si="56"/>
        <v>9</v>
      </c>
    </row>
    <row r="3644" spans="2:8" ht="30" hidden="1" x14ac:dyDescent="0.25">
      <c r="B3644" s="51" t="s">
        <v>7867</v>
      </c>
      <c r="C3644" s="52" t="s">
        <v>7868</v>
      </c>
      <c r="D3644" s="53" t="s">
        <v>78</v>
      </c>
      <c r="E3644" s="54">
        <v>7061.83</v>
      </c>
      <c r="F3644" s="54">
        <v>136.94999999999999</v>
      </c>
      <c r="G3644" s="54">
        <v>7198.78</v>
      </c>
      <c r="H3644" s="31">
        <f t="shared" si="56"/>
        <v>9</v>
      </c>
    </row>
    <row r="3645" spans="2:8" hidden="1" x14ac:dyDescent="0.25">
      <c r="B3645" s="51" t="s">
        <v>7869</v>
      </c>
      <c r="C3645" s="52" t="s">
        <v>7870</v>
      </c>
      <c r="D3645" s="53"/>
      <c r="E3645" s="54"/>
      <c r="F3645" s="54"/>
      <c r="G3645" s="54"/>
      <c r="H3645" s="31">
        <f t="shared" si="56"/>
        <v>5</v>
      </c>
    </row>
    <row r="3646" spans="2:8" ht="30" hidden="1" x14ac:dyDescent="0.25">
      <c r="B3646" s="51" t="s">
        <v>7871</v>
      </c>
      <c r="C3646" s="52" t="s">
        <v>7872</v>
      </c>
      <c r="D3646" s="53" t="s">
        <v>78</v>
      </c>
      <c r="E3646" s="54">
        <v>237.23</v>
      </c>
      <c r="F3646" s="54">
        <v>36.520000000000003</v>
      </c>
      <c r="G3646" s="54">
        <v>273.75</v>
      </c>
      <c r="H3646" s="31">
        <f t="shared" si="56"/>
        <v>9</v>
      </c>
    </row>
    <row r="3647" spans="2:8" ht="30" hidden="1" x14ac:dyDescent="0.25">
      <c r="B3647" s="51" t="s">
        <v>7873</v>
      </c>
      <c r="C3647" s="52" t="s">
        <v>7874</v>
      </c>
      <c r="D3647" s="53" t="s">
        <v>78</v>
      </c>
      <c r="E3647" s="54">
        <v>25839</v>
      </c>
      <c r="F3647" s="54">
        <v>14.54</v>
      </c>
      <c r="G3647" s="54">
        <v>25853.54</v>
      </c>
      <c r="H3647" s="31">
        <f t="shared" si="56"/>
        <v>9</v>
      </c>
    </row>
    <row r="3648" spans="2:8" ht="30" hidden="1" x14ac:dyDescent="0.25">
      <c r="B3648" s="51" t="s">
        <v>7875</v>
      </c>
      <c r="C3648" s="52" t="s">
        <v>7876</v>
      </c>
      <c r="D3648" s="53" t="s">
        <v>78</v>
      </c>
      <c r="E3648" s="54">
        <v>76.599999999999994</v>
      </c>
      <c r="F3648" s="54">
        <v>22.83</v>
      </c>
      <c r="G3648" s="54">
        <v>99.43</v>
      </c>
      <c r="H3648" s="31">
        <f t="shared" si="56"/>
        <v>9</v>
      </c>
    </row>
    <row r="3649" spans="2:8" ht="30" hidden="1" x14ac:dyDescent="0.25">
      <c r="B3649" s="51" t="s">
        <v>7877</v>
      </c>
      <c r="C3649" s="52" t="s">
        <v>7878</v>
      </c>
      <c r="D3649" s="53" t="s">
        <v>78</v>
      </c>
      <c r="E3649" s="54">
        <v>315.74</v>
      </c>
      <c r="F3649" s="54">
        <v>13.69</v>
      </c>
      <c r="G3649" s="54">
        <v>329.43</v>
      </c>
      <c r="H3649" s="31">
        <f t="shared" si="56"/>
        <v>9</v>
      </c>
    </row>
    <row r="3650" spans="2:8" hidden="1" x14ac:dyDescent="0.25">
      <c r="B3650" s="51" t="s">
        <v>7879</v>
      </c>
      <c r="C3650" s="52" t="s">
        <v>7880</v>
      </c>
      <c r="D3650" s="53" t="s">
        <v>78</v>
      </c>
      <c r="E3650" s="54">
        <v>65.72</v>
      </c>
      <c r="F3650" s="54">
        <v>13.69</v>
      </c>
      <c r="G3650" s="54">
        <v>79.41</v>
      </c>
      <c r="H3650" s="31">
        <f t="shared" si="56"/>
        <v>9</v>
      </c>
    </row>
    <row r="3651" spans="2:8" ht="30" hidden="1" x14ac:dyDescent="0.25">
      <c r="B3651" s="51" t="s">
        <v>7881</v>
      </c>
      <c r="C3651" s="52" t="s">
        <v>7882</v>
      </c>
      <c r="D3651" s="53" t="s">
        <v>78</v>
      </c>
      <c r="E3651" s="54">
        <v>178.27</v>
      </c>
      <c r="F3651" s="54">
        <v>13.69</v>
      </c>
      <c r="G3651" s="54">
        <v>191.96</v>
      </c>
      <c r="H3651" s="31">
        <f t="shared" si="56"/>
        <v>9</v>
      </c>
    </row>
    <row r="3652" spans="2:8" ht="30" hidden="1" x14ac:dyDescent="0.25">
      <c r="B3652" s="51" t="s">
        <v>7883</v>
      </c>
      <c r="C3652" s="52" t="s">
        <v>7884</v>
      </c>
      <c r="D3652" s="53" t="s">
        <v>78</v>
      </c>
      <c r="E3652" s="54">
        <v>324.14</v>
      </c>
      <c r="F3652" s="54">
        <v>13.69</v>
      </c>
      <c r="G3652" s="54">
        <v>337.83</v>
      </c>
      <c r="H3652" s="31">
        <f t="shared" si="56"/>
        <v>9</v>
      </c>
    </row>
    <row r="3653" spans="2:8" hidden="1" x14ac:dyDescent="0.25">
      <c r="B3653" s="51" t="s">
        <v>7885</v>
      </c>
      <c r="C3653" s="52" t="s">
        <v>7886</v>
      </c>
      <c r="D3653" s="53" t="s">
        <v>78</v>
      </c>
      <c r="E3653" s="54">
        <v>269.14999999999998</v>
      </c>
      <c r="F3653" s="54">
        <v>13.69</v>
      </c>
      <c r="G3653" s="54">
        <v>282.83999999999997</v>
      </c>
      <c r="H3653" s="31">
        <f t="shared" si="56"/>
        <v>9</v>
      </c>
    </row>
    <row r="3654" spans="2:8" ht="30" hidden="1" x14ac:dyDescent="0.25">
      <c r="B3654" s="51" t="s">
        <v>7887</v>
      </c>
      <c r="C3654" s="52" t="s">
        <v>7888</v>
      </c>
      <c r="D3654" s="53" t="s">
        <v>78</v>
      </c>
      <c r="E3654" s="54">
        <v>843.33</v>
      </c>
      <c r="F3654" s="54">
        <v>14.54</v>
      </c>
      <c r="G3654" s="54">
        <v>857.87</v>
      </c>
      <c r="H3654" s="31">
        <f t="shared" si="56"/>
        <v>9</v>
      </c>
    </row>
    <row r="3655" spans="2:8" ht="30" hidden="1" x14ac:dyDescent="0.25">
      <c r="B3655" s="51" t="s">
        <v>7889</v>
      </c>
      <c r="C3655" s="52" t="s">
        <v>7890</v>
      </c>
      <c r="D3655" s="53" t="s">
        <v>78</v>
      </c>
      <c r="E3655" s="54">
        <v>757.61</v>
      </c>
      <c r="F3655" s="54">
        <v>14.54</v>
      </c>
      <c r="G3655" s="54">
        <v>772.15</v>
      </c>
      <c r="H3655" s="31">
        <f t="shared" si="56"/>
        <v>9</v>
      </c>
    </row>
    <row r="3656" spans="2:8" hidden="1" x14ac:dyDescent="0.25">
      <c r="B3656" s="51" t="s">
        <v>7891</v>
      </c>
      <c r="C3656" s="52" t="s">
        <v>7892</v>
      </c>
      <c r="D3656" s="53" t="s">
        <v>78</v>
      </c>
      <c r="E3656" s="54">
        <v>96.65</v>
      </c>
      <c r="F3656" s="54">
        <v>13.69</v>
      </c>
      <c r="G3656" s="54">
        <v>110.34</v>
      </c>
      <c r="H3656" s="31">
        <f t="shared" si="56"/>
        <v>9</v>
      </c>
    </row>
    <row r="3657" spans="2:8" ht="45" hidden="1" x14ac:dyDescent="0.25">
      <c r="B3657" s="51" t="s">
        <v>7893</v>
      </c>
      <c r="C3657" s="52" t="s">
        <v>7894</v>
      </c>
      <c r="D3657" s="53" t="s">
        <v>78</v>
      </c>
      <c r="E3657" s="54">
        <v>227.9</v>
      </c>
      <c r="F3657" s="54">
        <v>14.54</v>
      </c>
      <c r="G3657" s="54">
        <v>242.44</v>
      </c>
      <c r="H3657" s="31">
        <f t="shared" si="56"/>
        <v>9</v>
      </c>
    </row>
    <row r="3658" spans="2:8" hidden="1" x14ac:dyDescent="0.25">
      <c r="B3658" s="51" t="s">
        <v>7895</v>
      </c>
      <c r="C3658" s="52" t="s">
        <v>7896</v>
      </c>
      <c r="D3658" s="53" t="s">
        <v>78</v>
      </c>
      <c r="E3658" s="54">
        <v>75.12</v>
      </c>
      <c r="F3658" s="54">
        <v>50.22</v>
      </c>
      <c r="G3658" s="54">
        <v>125.34</v>
      </c>
      <c r="H3658" s="31">
        <f t="shared" ref="H3658:H3721" si="57">LEN(B3658)</f>
        <v>9</v>
      </c>
    </row>
    <row r="3659" spans="2:8" hidden="1" x14ac:dyDescent="0.25">
      <c r="B3659" s="51" t="s">
        <v>7897</v>
      </c>
      <c r="C3659" s="52" t="s">
        <v>7898</v>
      </c>
      <c r="D3659" s="53" t="s">
        <v>78</v>
      </c>
      <c r="E3659" s="54">
        <v>182.03</v>
      </c>
      <c r="F3659" s="54">
        <v>45.65</v>
      </c>
      <c r="G3659" s="54">
        <v>227.68</v>
      </c>
      <c r="H3659" s="31">
        <f t="shared" si="57"/>
        <v>9</v>
      </c>
    </row>
    <row r="3660" spans="2:8" ht="30" hidden="1" x14ac:dyDescent="0.25">
      <c r="B3660" s="51" t="s">
        <v>7899</v>
      </c>
      <c r="C3660" s="52" t="s">
        <v>7900</v>
      </c>
      <c r="D3660" s="53" t="s">
        <v>78</v>
      </c>
      <c r="E3660" s="54">
        <v>1152.31</v>
      </c>
      <c r="F3660" s="54">
        <v>13.69</v>
      </c>
      <c r="G3660" s="54">
        <v>1166</v>
      </c>
      <c r="H3660" s="31">
        <f t="shared" si="57"/>
        <v>9</v>
      </c>
    </row>
    <row r="3661" spans="2:8" hidden="1" x14ac:dyDescent="0.25">
      <c r="B3661" s="51" t="s">
        <v>7901</v>
      </c>
      <c r="C3661" s="52" t="s">
        <v>7902</v>
      </c>
      <c r="D3661" s="53" t="s">
        <v>78</v>
      </c>
      <c r="E3661" s="54">
        <v>170.88</v>
      </c>
      <c r="F3661" s="54">
        <v>13.69</v>
      </c>
      <c r="G3661" s="54">
        <v>184.57</v>
      </c>
      <c r="H3661" s="31">
        <f t="shared" si="57"/>
        <v>9</v>
      </c>
    </row>
    <row r="3662" spans="2:8" hidden="1" x14ac:dyDescent="0.25">
      <c r="B3662" s="51" t="s">
        <v>7903</v>
      </c>
      <c r="C3662" s="52" t="s">
        <v>7904</v>
      </c>
      <c r="D3662" s="53" t="s">
        <v>78</v>
      </c>
      <c r="E3662" s="54">
        <v>135.79</v>
      </c>
      <c r="F3662" s="54">
        <v>22.83</v>
      </c>
      <c r="G3662" s="54">
        <v>158.62</v>
      </c>
      <c r="H3662" s="31">
        <f t="shared" si="57"/>
        <v>9</v>
      </c>
    </row>
    <row r="3663" spans="2:8" hidden="1" x14ac:dyDescent="0.25">
      <c r="B3663" s="51" t="s">
        <v>7905</v>
      </c>
      <c r="C3663" s="52" t="s">
        <v>7906</v>
      </c>
      <c r="D3663" s="53" t="s">
        <v>78</v>
      </c>
      <c r="E3663" s="54">
        <v>378.77</v>
      </c>
      <c r="F3663" s="54">
        <v>13.69</v>
      </c>
      <c r="G3663" s="54">
        <v>392.46</v>
      </c>
      <c r="H3663" s="31">
        <f t="shared" si="57"/>
        <v>9</v>
      </c>
    </row>
    <row r="3664" spans="2:8" hidden="1" x14ac:dyDescent="0.25">
      <c r="B3664" s="51" t="s">
        <v>7907</v>
      </c>
      <c r="C3664" s="52" t="s">
        <v>7908</v>
      </c>
      <c r="D3664" s="53" t="s">
        <v>78</v>
      </c>
      <c r="E3664" s="54">
        <v>308.49</v>
      </c>
      <c r="F3664" s="54">
        <v>11.41</v>
      </c>
      <c r="G3664" s="54">
        <v>319.89999999999998</v>
      </c>
      <c r="H3664" s="31">
        <f t="shared" si="57"/>
        <v>9</v>
      </c>
    </row>
    <row r="3665" spans="2:8" hidden="1" x14ac:dyDescent="0.25">
      <c r="B3665" s="51" t="s">
        <v>7909</v>
      </c>
      <c r="C3665" s="52" t="s">
        <v>7910</v>
      </c>
      <c r="D3665" s="53" t="s">
        <v>78</v>
      </c>
      <c r="E3665" s="54">
        <v>265.95</v>
      </c>
      <c r="F3665" s="54">
        <v>11.41</v>
      </c>
      <c r="G3665" s="54">
        <v>277.36</v>
      </c>
      <c r="H3665" s="31">
        <f t="shared" si="57"/>
        <v>9</v>
      </c>
    </row>
    <row r="3666" spans="2:8" hidden="1" x14ac:dyDescent="0.25">
      <c r="B3666" s="51" t="s">
        <v>7911</v>
      </c>
      <c r="C3666" s="52" t="s">
        <v>7912</v>
      </c>
      <c r="D3666" s="53"/>
      <c r="E3666" s="54"/>
      <c r="F3666" s="54"/>
      <c r="G3666" s="54"/>
      <c r="H3666" s="31">
        <f t="shared" si="57"/>
        <v>5</v>
      </c>
    </row>
    <row r="3667" spans="2:8" hidden="1" x14ac:dyDescent="0.25">
      <c r="B3667" s="51" t="s">
        <v>7913</v>
      </c>
      <c r="C3667" s="52" t="s">
        <v>7914</v>
      </c>
      <c r="D3667" s="53" t="s">
        <v>78</v>
      </c>
      <c r="E3667" s="54">
        <v>1525.38</v>
      </c>
      <c r="F3667" s="54">
        <v>18.96</v>
      </c>
      <c r="G3667" s="54">
        <v>1544.34</v>
      </c>
      <c r="H3667" s="31">
        <f t="shared" si="57"/>
        <v>9</v>
      </c>
    </row>
    <row r="3668" spans="2:8" hidden="1" x14ac:dyDescent="0.25">
      <c r="B3668" s="51" t="s">
        <v>7915</v>
      </c>
      <c r="C3668" s="52" t="s">
        <v>7916</v>
      </c>
      <c r="D3668" s="53" t="s">
        <v>78</v>
      </c>
      <c r="E3668" s="54">
        <v>6487.9</v>
      </c>
      <c r="F3668" s="54">
        <v>18.96</v>
      </c>
      <c r="G3668" s="54">
        <v>6506.86</v>
      </c>
      <c r="H3668" s="31">
        <f t="shared" si="57"/>
        <v>9</v>
      </c>
    </row>
    <row r="3669" spans="2:8" hidden="1" x14ac:dyDescent="0.25">
      <c r="B3669" s="51" t="s">
        <v>455</v>
      </c>
      <c r="C3669" s="52" t="s">
        <v>456</v>
      </c>
      <c r="D3669" s="53" t="s">
        <v>78</v>
      </c>
      <c r="E3669" s="54">
        <v>188.94</v>
      </c>
      <c r="F3669" s="54">
        <v>18.96</v>
      </c>
      <c r="G3669" s="54">
        <v>207.9</v>
      </c>
      <c r="H3669" s="31">
        <f t="shared" si="57"/>
        <v>9</v>
      </c>
    </row>
    <row r="3670" spans="2:8" hidden="1" x14ac:dyDescent="0.25">
      <c r="B3670" s="51" t="s">
        <v>458</v>
      </c>
      <c r="C3670" s="52" t="s">
        <v>457</v>
      </c>
      <c r="D3670" s="53" t="s">
        <v>78</v>
      </c>
      <c r="E3670" s="54">
        <v>264.41000000000003</v>
      </c>
      <c r="F3670" s="54">
        <v>18.96</v>
      </c>
      <c r="G3670" s="54">
        <v>283.37</v>
      </c>
      <c r="H3670" s="31">
        <f t="shared" si="57"/>
        <v>9</v>
      </c>
    </row>
    <row r="3671" spans="2:8" ht="30" hidden="1" x14ac:dyDescent="0.25">
      <c r="B3671" s="51" t="s">
        <v>7917</v>
      </c>
      <c r="C3671" s="52" t="s">
        <v>7918</v>
      </c>
      <c r="D3671" s="53" t="s">
        <v>78</v>
      </c>
      <c r="E3671" s="54">
        <v>305.07</v>
      </c>
      <c r="F3671" s="54">
        <v>18.96</v>
      </c>
      <c r="G3671" s="54">
        <v>324.02999999999997</v>
      </c>
      <c r="H3671" s="31">
        <f t="shared" si="57"/>
        <v>9</v>
      </c>
    </row>
    <row r="3672" spans="2:8" ht="30" hidden="1" x14ac:dyDescent="0.25">
      <c r="B3672" s="51" t="s">
        <v>7919</v>
      </c>
      <c r="C3672" s="52" t="s">
        <v>7920</v>
      </c>
      <c r="D3672" s="53" t="s">
        <v>78</v>
      </c>
      <c r="E3672" s="54">
        <v>1832.4</v>
      </c>
      <c r="F3672" s="54"/>
      <c r="G3672" s="54">
        <v>1832.4</v>
      </c>
      <c r="H3672" s="31">
        <f t="shared" si="57"/>
        <v>9</v>
      </c>
    </row>
    <row r="3673" spans="2:8" hidden="1" x14ac:dyDescent="0.25">
      <c r="B3673" s="51" t="s">
        <v>453</v>
      </c>
      <c r="C3673" s="52" t="s">
        <v>454</v>
      </c>
      <c r="D3673" s="53" t="s">
        <v>78</v>
      </c>
      <c r="E3673" s="54">
        <v>210.4</v>
      </c>
      <c r="F3673" s="54">
        <v>18.96</v>
      </c>
      <c r="G3673" s="54">
        <v>229.36</v>
      </c>
      <c r="H3673" s="31">
        <f t="shared" si="57"/>
        <v>9</v>
      </c>
    </row>
    <row r="3674" spans="2:8" hidden="1" x14ac:dyDescent="0.25">
      <c r="B3674" s="51" t="s">
        <v>461</v>
      </c>
      <c r="C3674" s="52" t="s">
        <v>459</v>
      </c>
      <c r="D3674" s="53" t="s">
        <v>78</v>
      </c>
      <c r="E3674" s="54">
        <v>214.22</v>
      </c>
      <c r="F3674" s="54">
        <v>18.96</v>
      </c>
      <c r="G3674" s="54">
        <v>233.18</v>
      </c>
      <c r="H3674" s="31">
        <f t="shared" si="57"/>
        <v>9</v>
      </c>
    </row>
    <row r="3675" spans="2:8" hidden="1" x14ac:dyDescent="0.25">
      <c r="B3675" s="51" t="s">
        <v>462</v>
      </c>
      <c r="C3675" s="52" t="s">
        <v>460</v>
      </c>
      <c r="D3675" s="53" t="s">
        <v>78</v>
      </c>
      <c r="E3675" s="54">
        <v>259.16000000000003</v>
      </c>
      <c r="F3675" s="54">
        <v>18.96</v>
      </c>
      <c r="G3675" s="54">
        <v>278.12</v>
      </c>
      <c r="H3675" s="31">
        <f t="shared" si="57"/>
        <v>9</v>
      </c>
    </row>
    <row r="3676" spans="2:8" hidden="1" x14ac:dyDescent="0.25">
      <c r="B3676" s="51" t="s">
        <v>7921</v>
      </c>
      <c r="C3676" s="52" t="s">
        <v>7922</v>
      </c>
      <c r="D3676" s="53" t="s">
        <v>78</v>
      </c>
      <c r="E3676" s="54">
        <v>693.38</v>
      </c>
      <c r="F3676" s="54">
        <v>18.96</v>
      </c>
      <c r="G3676" s="54">
        <v>712.34</v>
      </c>
      <c r="H3676" s="31">
        <f t="shared" si="57"/>
        <v>9</v>
      </c>
    </row>
    <row r="3677" spans="2:8" hidden="1" x14ac:dyDescent="0.25">
      <c r="B3677" s="51" t="s">
        <v>472</v>
      </c>
      <c r="C3677" s="52" t="s">
        <v>470</v>
      </c>
      <c r="D3677" s="53" t="s">
        <v>78</v>
      </c>
      <c r="E3677" s="54">
        <v>217.14</v>
      </c>
      <c r="F3677" s="54">
        <v>1.86</v>
      </c>
      <c r="G3677" s="54">
        <v>219</v>
      </c>
      <c r="H3677" s="31">
        <f t="shared" si="57"/>
        <v>9</v>
      </c>
    </row>
    <row r="3678" spans="2:8" hidden="1" x14ac:dyDescent="0.25">
      <c r="B3678" s="51" t="s">
        <v>473</v>
      </c>
      <c r="C3678" s="52" t="s">
        <v>471</v>
      </c>
      <c r="D3678" s="53" t="s">
        <v>78</v>
      </c>
      <c r="E3678" s="54">
        <v>276.58999999999997</v>
      </c>
      <c r="F3678" s="54">
        <v>1.86</v>
      </c>
      <c r="G3678" s="54">
        <v>278.45</v>
      </c>
      <c r="H3678" s="31">
        <f t="shared" si="57"/>
        <v>9</v>
      </c>
    </row>
    <row r="3679" spans="2:8" hidden="1" x14ac:dyDescent="0.25">
      <c r="B3679" s="51" t="s">
        <v>7923</v>
      </c>
      <c r="C3679" s="52" t="s">
        <v>7924</v>
      </c>
      <c r="D3679" s="53"/>
      <c r="E3679" s="54"/>
      <c r="F3679" s="54"/>
      <c r="G3679" s="54"/>
      <c r="H3679" s="31">
        <f t="shared" si="57"/>
        <v>5</v>
      </c>
    </row>
    <row r="3680" spans="2:8" hidden="1" x14ac:dyDescent="0.25">
      <c r="B3680" s="51" t="s">
        <v>463</v>
      </c>
      <c r="C3680" s="52" t="s">
        <v>464</v>
      </c>
      <c r="D3680" s="53" t="s">
        <v>467</v>
      </c>
      <c r="E3680" s="54">
        <v>2.88</v>
      </c>
      <c r="F3680" s="54"/>
      <c r="G3680" s="54">
        <v>2.88</v>
      </c>
      <c r="H3680" s="31">
        <f t="shared" si="57"/>
        <v>9</v>
      </c>
    </row>
    <row r="3681" spans="2:8" hidden="1" x14ac:dyDescent="0.25">
      <c r="B3681" s="51" t="s">
        <v>468</v>
      </c>
      <c r="C3681" s="52" t="s">
        <v>465</v>
      </c>
      <c r="D3681" s="53" t="s">
        <v>122</v>
      </c>
      <c r="E3681" s="54">
        <v>14.48</v>
      </c>
      <c r="F3681" s="54"/>
      <c r="G3681" s="54">
        <v>14.48</v>
      </c>
      <c r="H3681" s="31">
        <f t="shared" si="57"/>
        <v>9</v>
      </c>
    </row>
    <row r="3682" spans="2:8" hidden="1" x14ac:dyDescent="0.25">
      <c r="B3682" s="51" t="s">
        <v>469</v>
      </c>
      <c r="C3682" s="52" t="s">
        <v>466</v>
      </c>
      <c r="D3682" s="53" t="s">
        <v>122</v>
      </c>
      <c r="E3682" s="54">
        <v>9</v>
      </c>
      <c r="F3682" s="54"/>
      <c r="G3682" s="54">
        <v>9</v>
      </c>
      <c r="H3682" s="31">
        <f t="shared" si="57"/>
        <v>9</v>
      </c>
    </row>
    <row r="3683" spans="2:8" ht="30" hidden="1" x14ac:dyDescent="0.25">
      <c r="B3683" s="51" t="s">
        <v>7925</v>
      </c>
      <c r="C3683" s="52" t="s">
        <v>7926</v>
      </c>
      <c r="D3683" s="53" t="s">
        <v>78</v>
      </c>
      <c r="E3683" s="54">
        <v>39.35</v>
      </c>
      <c r="F3683" s="54"/>
      <c r="G3683" s="54">
        <v>39.35</v>
      </c>
      <c r="H3683" s="31">
        <f t="shared" si="57"/>
        <v>9</v>
      </c>
    </row>
    <row r="3684" spans="2:8" ht="30" hidden="1" x14ac:dyDescent="0.25">
      <c r="B3684" s="51" t="s">
        <v>7927</v>
      </c>
      <c r="C3684" s="52" t="s">
        <v>7928</v>
      </c>
      <c r="D3684" s="53" t="s">
        <v>78</v>
      </c>
      <c r="E3684" s="54">
        <v>25.86</v>
      </c>
      <c r="F3684" s="54"/>
      <c r="G3684" s="54">
        <v>25.86</v>
      </c>
      <c r="H3684" s="31">
        <f t="shared" si="57"/>
        <v>9</v>
      </c>
    </row>
    <row r="3685" spans="2:8" hidden="1" x14ac:dyDescent="0.25">
      <c r="B3685" s="51" t="s">
        <v>7929</v>
      </c>
      <c r="C3685" s="52" t="s">
        <v>7930</v>
      </c>
      <c r="D3685" s="53" t="s">
        <v>78</v>
      </c>
      <c r="E3685" s="54">
        <v>0.06</v>
      </c>
      <c r="F3685" s="54">
        <v>16.059999999999999</v>
      </c>
      <c r="G3685" s="54">
        <v>16.12</v>
      </c>
      <c r="H3685" s="31">
        <f t="shared" si="57"/>
        <v>9</v>
      </c>
    </row>
    <row r="3686" spans="2:8" hidden="1" x14ac:dyDescent="0.25">
      <c r="B3686" s="51" t="s">
        <v>7931</v>
      </c>
      <c r="C3686" s="52" t="s">
        <v>7932</v>
      </c>
      <c r="D3686" s="53"/>
      <c r="E3686" s="54"/>
      <c r="F3686" s="54"/>
      <c r="G3686" s="54"/>
      <c r="H3686" s="31">
        <f t="shared" si="57"/>
        <v>2</v>
      </c>
    </row>
    <row r="3687" spans="2:8" hidden="1" x14ac:dyDescent="0.25">
      <c r="B3687" s="51" t="s">
        <v>7933</v>
      </c>
      <c r="C3687" s="52" t="s">
        <v>7934</v>
      </c>
      <c r="D3687" s="53"/>
      <c r="E3687" s="54"/>
      <c r="F3687" s="54"/>
      <c r="G3687" s="54"/>
      <c r="H3687" s="31">
        <f t="shared" si="57"/>
        <v>5</v>
      </c>
    </row>
    <row r="3688" spans="2:8" ht="30" hidden="1" x14ac:dyDescent="0.25">
      <c r="B3688" s="51" t="s">
        <v>7935</v>
      </c>
      <c r="C3688" s="52" t="s">
        <v>7936</v>
      </c>
      <c r="D3688" s="53" t="s">
        <v>9</v>
      </c>
      <c r="E3688" s="54">
        <v>3.37</v>
      </c>
      <c r="F3688" s="54">
        <v>0.15</v>
      </c>
      <c r="G3688" s="54">
        <v>3.52</v>
      </c>
      <c r="H3688" s="31">
        <f t="shared" si="57"/>
        <v>9</v>
      </c>
    </row>
    <row r="3689" spans="2:8" ht="30" hidden="1" x14ac:dyDescent="0.25">
      <c r="B3689" s="51" t="s">
        <v>7937</v>
      </c>
      <c r="C3689" s="52" t="s">
        <v>7938</v>
      </c>
      <c r="D3689" s="53" t="s">
        <v>9</v>
      </c>
      <c r="E3689" s="54">
        <v>29.08</v>
      </c>
      <c r="F3689" s="54">
        <v>0.3</v>
      </c>
      <c r="G3689" s="54">
        <v>29.38</v>
      </c>
      <c r="H3689" s="31">
        <f t="shared" si="57"/>
        <v>9</v>
      </c>
    </row>
    <row r="3690" spans="2:8" hidden="1" x14ac:dyDescent="0.25">
      <c r="B3690" s="51" t="s">
        <v>7939</v>
      </c>
      <c r="C3690" s="52" t="s">
        <v>7940</v>
      </c>
      <c r="D3690" s="53" t="s">
        <v>21</v>
      </c>
      <c r="E3690" s="54">
        <v>20.36</v>
      </c>
      <c r="F3690" s="54">
        <v>0.59</v>
      </c>
      <c r="G3690" s="54">
        <v>20.95</v>
      </c>
      <c r="H3690" s="31">
        <f t="shared" si="57"/>
        <v>9</v>
      </c>
    </row>
    <row r="3691" spans="2:8" hidden="1" x14ac:dyDescent="0.25">
      <c r="B3691" s="51" t="s">
        <v>7941</v>
      </c>
      <c r="C3691" s="52" t="s">
        <v>7942</v>
      </c>
      <c r="D3691" s="53" t="s">
        <v>21</v>
      </c>
      <c r="E3691" s="54">
        <v>327.58999999999997</v>
      </c>
      <c r="F3691" s="54">
        <v>27.86</v>
      </c>
      <c r="G3691" s="54">
        <v>355.45</v>
      </c>
      <c r="H3691" s="31">
        <f t="shared" si="57"/>
        <v>9</v>
      </c>
    </row>
    <row r="3692" spans="2:8" hidden="1" x14ac:dyDescent="0.25">
      <c r="B3692" s="51" t="s">
        <v>7943</v>
      </c>
      <c r="C3692" s="52" t="s">
        <v>7944</v>
      </c>
      <c r="D3692" s="53" t="s">
        <v>21</v>
      </c>
      <c r="E3692" s="54">
        <v>266.85000000000002</v>
      </c>
      <c r="F3692" s="54">
        <v>2.86</v>
      </c>
      <c r="G3692" s="54">
        <v>269.70999999999998</v>
      </c>
      <c r="H3692" s="31">
        <f t="shared" si="57"/>
        <v>9</v>
      </c>
    </row>
    <row r="3693" spans="2:8" hidden="1" x14ac:dyDescent="0.25">
      <c r="B3693" s="51" t="s">
        <v>7945</v>
      </c>
      <c r="C3693" s="52" t="s">
        <v>7946</v>
      </c>
      <c r="D3693" s="53" t="s">
        <v>21</v>
      </c>
      <c r="E3693" s="54">
        <v>231.64</v>
      </c>
      <c r="F3693" s="54">
        <v>2.86</v>
      </c>
      <c r="G3693" s="54">
        <v>234.5</v>
      </c>
      <c r="H3693" s="31">
        <f t="shared" si="57"/>
        <v>9</v>
      </c>
    </row>
    <row r="3694" spans="2:8" hidden="1" x14ac:dyDescent="0.25">
      <c r="B3694" s="51" t="s">
        <v>7947</v>
      </c>
      <c r="C3694" s="52" t="s">
        <v>7948</v>
      </c>
      <c r="D3694" s="53" t="s">
        <v>21</v>
      </c>
      <c r="E3694" s="54">
        <v>1007.7</v>
      </c>
      <c r="F3694" s="54">
        <v>13.93</v>
      </c>
      <c r="G3694" s="54">
        <v>1021.63</v>
      </c>
      <c r="H3694" s="31">
        <f t="shared" si="57"/>
        <v>9</v>
      </c>
    </row>
    <row r="3695" spans="2:8" ht="30" hidden="1" x14ac:dyDescent="0.25">
      <c r="B3695" s="51" t="s">
        <v>7949</v>
      </c>
      <c r="C3695" s="52" t="s">
        <v>7950</v>
      </c>
      <c r="D3695" s="53" t="s">
        <v>9</v>
      </c>
      <c r="E3695" s="54">
        <v>24.12</v>
      </c>
      <c r="F3695" s="54">
        <v>0.42</v>
      </c>
      <c r="G3695" s="54">
        <v>24.54</v>
      </c>
      <c r="H3695" s="31">
        <f t="shared" si="57"/>
        <v>9</v>
      </c>
    </row>
    <row r="3696" spans="2:8" hidden="1" x14ac:dyDescent="0.25">
      <c r="B3696" s="51" t="s">
        <v>7951</v>
      </c>
      <c r="C3696" s="52" t="s">
        <v>7952</v>
      </c>
      <c r="D3696" s="53" t="s">
        <v>9</v>
      </c>
      <c r="E3696" s="54"/>
      <c r="F3696" s="54">
        <v>0.74</v>
      </c>
      <c r="G3696" s="54">
        <v>0.74</v>
      </c>
      <c r="H3696" s="31">
        <f t="shared" si="57"/>
        <v>9</v>
      </c>
    </row>
    <row r="3697" spans="2:8" hidden="1" x14ac:dyDescent="0.25">
      <c r="B3697" s="51" t="s">
        <v>7953</v>
      </c>
      <c r="C3697" s="52" t="s">
        <v>7954</v>
      </c>
      <c r="D3697" s="53"/>
      <c r="E3697" s="54"/>
      <c r="F3697" s="54"/>
      <c r="G3697" s="54"/>
      <c r="H3697" s="31">
        <f t="shared" si="57"/>
        <v>5</v>
      </c>
    </row>
    <row r="3698" spans="2:8" ht="30" hidden="1" x14ac:dyDescent="0.25">
      <c r="B3698" s="51" t="s">
        <v>7955</v>
      </c>
      <c r="C3698" s="52" t="s">
        <v>7956</v>
      </c>
      <c r="D3698" s="53" t="s">
        <v>21</v>
      </c>
      <c r="E3698" s="54">
        <v>121.28</v>
      </c>
      <c r="F3698" s="54">
        <v>11.88</v>
      </c>
      <c r="G3698" s="54">
        <v>133.16</v>
      </c>
      <c r="H3698" s="31">
        <f t="shared" si="57"/>
        <v>9</v>
      </c>
    </row>
    <row r="3699" spans="2:8" ht="30" hidden="1" x14ac:dyDescent="0.25">
      <c r="B3699" s="51" t="s">
        <v>7957</v>
      </c>
      <c r="C3699" s="52" t="s">
        <v>7958</v>
      </c>
      <c r="D3699" s="53" t="s">
        <v>21</v>
      </c>
      <c r="E3699" s="54">
        <v>204.13</v>
      </c>
      <c r="F3699" s="54">
        <v>87.61</v>
      </c>
      <c r="G3699" s="54">
        <v>291.74</v>
      </c>
      <c r="H3699" s="31">
        <f t="shared" si="57"/>
        <v>9</v>
      </c>
    </row>
    <row r="3700" spans="2:8" hidden="1" x14ac:dyDescent="0.25">
      <c r="B3700" s="51" t="s">
        <v>7959</v>
      </c>
      <c r="C3700" s="52" t="s">
        <v>7960</v>
      </c>
      <c r="D3700" s="53"/>
      <c r="E3700" s="54"/>
      <c r="F3700" s="54"/>
      <c r="G3700" s="54"/>
      <c r="H3700" s="31">
        <f t="shared" si="57"/>
        <v>5</v>
      </c>
    </row>
    <row r="3701" spans="2:8" hidden="1" x14ac:dyDescent="0.25">
      <c r="B3701" s="51" t="s">
        <v>7961</v>
      </c>
      <c r="C3701" s="52" t="s">
        <v>7962</v>
      </c>
      <c r="D3701" s="53" t="s">
        <v>21</v>
      </c>
      <c r="E3701" s="54">
        <v>1265.49</v>
      </c>
      <c r="F3701" s="54">
        <v>15.47</v>
      </c>
      <c r="G3701" s="54">
        <v>1280.96</v>
      </c>
      <c r="H3701" s="31">
        <f t="shared" si="57"/>
        <v>9</v>
      </c>
    </row>
    <row r="3702" spans="2:8" ht="30" hidden="1" x14ac:dyDescent="0.25">
      <c r="B3702" s="51" t="s">
        <v>7963</v>
      </c>
      <c r="C3702" s="52" t="s">
        <v>7964</v>
      </c>
      <c r="D3702" s="53" t="s">
        <v>21</v>
      </c>
      <c r="E3702" s="54">
        <v>1542.59</v>
      </c>
      <c r="F3702" s="54">
        <v>15.47</v>
      </c>
      <c r="G3702" s="54">
        <v>1558.06</v>
      </c>
      <c r="H3702" s="31">
        <f t="shared" si="57"/>
        <v>9</v>
      </c>
    </row>
    <row r="3703" spans="2:8" ht="30" hidden="1" x14ac:dyDescent="0.25">
      <c r="B3703" s="51" t="s">
        <v>7965</v>
      </c>
      <c r="C3703" s="52" t="s">
        <v>7966</v>
      </c>
      <c r="D3703" s="53" t="s">
        <v>21</v>
      </c>
      <c r="E3703" s="54">
        <v>1542.59</v>
      </c>
      <c r="F3703" s="54">
        <v>15.47</v>
      </c>
      <c r="G3703" s="54">
        <v>1558.06</v>
      </c>
      <c r="H3703" s="31">
        <f t="shared" si="57"/>
        <v>9</v>
      </c>
    </row>
    <row r="3704" spans="2:8" hidden="1" x14ac:dyDescent="0.25">
      <c r="B3704" s="51" t="s">
        <v>7967</v>
      </c>
      <c r="C3704" s="52" t="s">
        <v>7968</v>
      </c>
      <c r="D3704" s="53" t="s">
        <v>9</v>
      </c>
      <c r="E3704" s="54">
        <v>6.36</v>
      </c>
      <c r="F3704" s="54">
        <v>0.09</v>
      </c>
      <c r="G3704" s="54">
        <v>6.45</v>
      </c>
      <c r="H3704" s="31">
        <f t="shared" si="57"/>
        <v>9</v>
      </c>
    </row>
    <row r="3705" spans="2:8" hidden="1" x14ac:dyDescent="0.25">
      <c r="B3705" s="51" t="s">
        <v>7969</v>
      </c>
      <c r="C3705" s="52" t="s">
        <v>7970</v>
      </c>
      <c r="D3705" s="53" t="s">
        <v>9</v>
      </c>
      <c r="E3705" s="54">
        <v>12.78</v>
      </c>
      <c r="F3705" s="54">
        <v>0.11</v>
      </c>
      <c r="G3705" s="54">
        <v>12.89</v>
      </c>
      <c r="H3705" s="31">
        <f t="shared" si="57"/>
        <v>9</v>
      </c>
    </row>
    <row r="3706" spans="2:8" hidden="1" x14ac:dyDescent="0.25">
      <c r="B3706" s="51" t="s">
        <v>7971</v>
      </c>
      <c r="C3706" s="52" t="s">
        <v>7972</v>
      </c>
      <c r="D3706" s="53" t="s">
        <v>21</v>
      </c>
      <c r="E3706" s="54">
        <v>1446.51</v>
      </c>
      <c r="F3706" s="54">
        <v>15.47</v>
      </c>
      <c r="G3706" s="54">
        <v>1461.98</v>
      </c>
      <c r="H3706" s="31">
        <f t="shared" si="57"/>
        <v>9</v>
      </c>
    </row>
    <row r="3707" spans="2:8" hidden="1" x14ac:dyDescent="0.25">
      <c r="B3707" s="51" t="s">
        <v>7973</v>
      </c>
      <c r="C3707" s="52" t="s">
        <v>7974</v>
      </c>
      <c r="D3707" s="53" t="s">
        <v>21</v>
      </c>
      <c r="E3707" s="54">
        <v>1345.92</v>
      </c>
      <c r="F3707" s="54">
        <v>37.14</v>
      </c>
      <c r="G3707" s="54">
        <v>1383.06</v>
      </c>
      <c r="H3707" s="31">
        <f t="shared" si="57"/>
        <v>9</v>
      </c>
    </row>
    <row r="3708" spans="2:8" hidden="1" x14ac:dyDescent="0.25">
      <c r="B3708" s="51" t="s">
        <v>7975</v>
      </c>
      <c r="C3708" s="52" t="s">
        <v>7976</v>
      </c>
      <c r="D3708" s="53"/>
      <c r="E3708" s="54"/>
      <c r="F3708" s="54"/>
      <c r="G3708" s="54"/>
      <c r="H3708" s="31">
        <f t="shared" si="57"/>
        <v>5</v>
      </c>
    </row>
    <row r="3709" spans="2:8" hidden="1" x14ac:dyDescent="0.25">
      <c r="B3709" s="51" t="s">
        <v>7977</v>
      </c>
      <c r="C3709" s="52" t="s">
        <v>7978</v>
      </c>
      <c r="D3709" s="53" t="s">
        <v>9</v>
      </c>
      <c r="E3709" s="54">
        <v>302.19</v>
      </c>
      <c r="F3709" s="54">
        <v>23.75</v>
      </c>
      <c r="G3709" s="54">
        <v>325.94</v>
      </c>
      <c r="H3709" s="31">
        <f t="shared" si="57"/>
        <v>9</v>
      </c>
    </row>
    <row r="3710" spans="2:8" hidden="1" x14ac:dyDescent="0.25">
      <c r="B3710" s="51" t="s">
        <v>7979</v>
      </c>
      <c r="C3710" s="52" t="s">
        <v>7980</v>
      </c>
      <c r="D3710" s="53" t="s">
        <v>9</v>
      </c>
      <c r="E3710" s="54">
        <v>15.13</v>
      </c>
      <c r="F3710" s="54">
        <v>1.86</v>
      </c>
      <c r="G3710" s="54">
        <v>16.989999999999998</v>
      </c>
      <c r="H3710" s="31">
        <f t="shared" si="57"/>
        <v>9</v>
      </c>
    </row>
    <row r="3711" spans="2:8" ht="30" hidden="1" x14ac:dyDescent="0.25">
      <c r="B3711" s="51" t="s">
        <v>7981</v>
      </c>
      <c r="C3711" s="52" t="s">
        <v>7982</v>
      </c>
      <c r="D3711" s="53" t="s">
        <v>9</v>
      </c>
      <c r="E3711" s="54">
        <v>10.65</v>
      </c>
      <c r="F3711" s="54">
        <v>5.76</v>
      </c>
      <c r="G3711" s="54">
        <v>16.41</v>
      </c>
      <c r="H3711" s="31">
        <f t="shared" si="57"/>
        <v>9</v>
      </c>
    </row>
    <row r="3712" spans="2:8" hidden="1" x14ac:dyDescent="0.25">
      <c r="B3712" s="51" t="s">
        <v>7983</v>
      </c>
      <c r="C3712" s="52" t="s">
        <v>7984</v>
      </c>
      <c r="D3712" s="53" t="s">
        <v>9</v>
      </c>
      <c r="E3712" s="54">
        <v>49.45</v>
      </c>
      <c r="F3712" s="54">
        <v>4.6399999999999997</v>
      </c>
      <c r="G3712" s="54">
        <v>54.09</v>
      </c>
      <c r="H3712" s="31">
        <f t="shared" si="57"/>
        <v>9</v>
      </c>
    </row>
    <row r="3713" spans="2:8" ht="45" hidden="1" x14ac:dyDescent="0.25">
      <c r="B3713" s="51" t="s">
        <v>7985</v>
      </c>
      <c r="C3713" s="52" t="s">
        <v>7986</v>
      </c>
      <c r="D3713" s="53" t="s">
        <v>9</v>
      </c>
      <c r="E3713" s="54">
        <v>95.35</v>
      </c>
      <c r="F3713" s="54">
        <v>17.920000000000002</v>
      </c>
      <c r="G3713" s="54">
        <v>113.27</v>
      </c>
      <c r="H3713" s="31">
        <f t="shared" si="57"/>
        <v>9</v>
      </c>
    </row>
    <row r="3714" spans="2:8" ht="45" hidden="1" x14ac:dyDescent="0.25">
      <c r="B3714" s="51" t="s">
        <v>7987</v>
      </c>
      <c r="C3714" s="52" t="s">
        <v>7988</v>
      </c>
      <c r="D3714" s="53" t="s">
        <v>9</v>
      </c>
      <c r="E3714" s="54">
        <v>94.25</v>
      </c>
      <c r="F3714" s="54">
        <v>17.920000000000002</v>
      </c>
      <c r="G3714" s="54">
        <v>112.17</v>
      </c>
      <c r="H3714" s="31">
        <f t="shared" si="57"/>
        <v>9</v>
      </c>
    </row>
    <row r="3715" spans="2:8" ht="45" hidden="1" x14ac:dyDescent="0.25">
      <c r="B3715" s="51" t="s">
        <v>7989</v>
      </c>
      <c r="C3715" s="52" t="s">
        <v>7990</v>
      </c>
      <c r="D3715" s="53" t="s">
        <v>9</v>
      </c>
      <c r="E3715" s="54">
        <v>93.56</v>
      </c>
      <c r="F3715" s="54">
        <v>23.9</v>
      </c>
      <c r="G3715" s="54">
        <v>117.46</v>
      </c>
      <c r="H3715" s="31">
        <f t="shared" si="57"/>
        <v>9</v>
      </c>
    </row>
    <row r="3716" spans="2:8" ht="30" hidden="1" x14ac:dyDescent="0.25">
      <c r="B3716" s="51" t="s">
        <v>7991</v>
      </c>
      <c r="C3716" s="52" t="s">
        <v>7992</v>
      </c>
      <c r="D3716" s="53" t="s">
        <v>9</v>
      </c>
      <c r="E3716" s="54">
        <v>132.84</v>
      </c>
      <c r="F3716" s="54">
        <v>8.7799999999999994</v>
      </c>
      <c r="G3716" s="54">
        <v>141.62</v>
      </c>
      <c r="H3716" s="31">
        <f t="shared" si="57"/>
        <v>9</v>
      </c>
    </row>
    <row r="3717" spans="2:8" ht="30" hidden="1" x14ac:dyDescent="0.25">
      <c r="B3717" s="51" t="s">
        <v>7993</v>
      </c>
      <c r="C3717" s="52" t="s">
        <v>7994</v>
      </c>
      <c r="D3717" s="53" t="s">
        <v>9</v>
      </c>
      <c r="E3717" s="54">
        <v>111.98</v>
      </c>
      <c r="F3717" s="54">
        <v>18.579999999999998</v>
      </c>
      <c r="G3717" s="54">
        <v>130.56</v>
      </c>
      <c r="H3717" s="31">
        <f t="shared" si="57"/>
        <v>9</v>
      </c>
    </row>
    <row r="3718" spans="2:8" ht="30" hidden="1" x14ac:dyDescent="0.25">
      <c r="B3718" s="51" t="s">
        <v>7995</v>
      </c>
      <c r="C3718" s="52" t="s">
        <v>7996</v>
      </c>
      <c r="D3718" s="53" t="s">
        <v>9</v>
      </c>
      <c r="E3718" s="54">
        <v>121.97</v>
      </c>
      <c r="F3718" s="54">
        <v>18.579999999999998</v>
      </c>
      <c r="G3718" s="54">
        <v>140.55000000000001</v>
      </c>
      <c r="H3718" s="31">
        <f t="shared" si="57"/>
        <v>9</v>
      </c>
    </row>
    <row r="3719" spans="2:8" hidden="1" x14ac:dyDescent="0.25">
      <c r="B3719" s="51" t="s">
        <v>7997</v>
      </c>
      <c r="C3719" s="52" t="s">
        <v>7998</v>
      </c>
      <c r="D3719" s="53"/>
      <c r="E3719" s="54"/>
      <c r="F3719" s="54"/>
      <c r="G3719" s="54"/>
      <c r="H3719" s="31">
        <f t="shared" si="57"/>
        <v>5</v>
      </c>
    </row>
    <row r="3720" spans="2:8" hidden="1" x14ac:dyDescent="0.25">
      <c r="B3720" s="51" t="s">
        <v>7999</v>
      </c>
      <c r="C3720" s="52" t="s">
        <v>8000</v>
      </c>
      <c r="D3720" s="53" t="s">
        <v>38</v>
      </c>
      <c r="E3720" s="54">
        <v>45.14</v>
      </c>
      <c r="F3720" s="54">
        <v>11.21</v>
      </c>
      <c r="G3720" s="54">
        <v>56.35</v>
      </c>
      <c r="H3720" s="31">
        <f t="shared" si="57"/>
        <v>9</v>
      </c>
    </row>
    <row r="3721" spans="2:8" hidden="1" x14ac:dyDescent="0.25">
      <c r="B3721" s="51" t="s">
        <v>8001</v>
      </c>
      <c r="C3721" s="52" t="s">
        <v>8002</v>
      </c>
      <c r="D3721" s="53" t="s">
        <v>38</v>
      </c>
      <c r="E3721" s="54">
        <v>43.89</v>
      </c>
      <c r="F3721" s="54">
        <v>11.21</v>
      </c>
      <c r="G3721" s="54">
        <v>55.1</v>
      </c>
      <c r="H3721" s="31">
        <f t="shared" si="57"/>
        <v>9</v>
      </c>
    </row>
    <row r="3722" spans="2:8" ht="30" hidden="1" x14ac:dyDescent="0.25">
      <c r="B3722" s="51" t="s">
        <v>8003</v>
      </c>
      <c r="C3722" s="52" t="s">
        <v>8004</v>
      </c>
      <c r="D3722" s="53" t="s">
        <v>21</v>
      </c>
      <c r="E3722" s="54">
        <v>546.16999999999996</v>
      </c>
      <c r="F3722" s="54">
        <v>40.369999999999997</v>
      </c>
      <c r="G3722" s="54">
        <v>586.54</v>
      </c>
      <c r="H3722" s="31">
        <f t="shared" ref="H3722:H3785" si="58">LEN(B3722)</f>
        <v>9</v>
      </c>
    </row>
    <row r="3723" spans="2:8" ht="30" hidden="1" x14ac:dyDescent="0.25">
      <c r="B3723" s="51" t="s">
        <v>8005</v>
      </c>
      <c r="C3723" s="52" t="s">
        <v>8006</v>
      </c>
      <c r="D3723" s="53" t="s">
        <v>21</v>
      </c>
      <c r="E3723" s="54">
        <v>568.99</v>
      </c>
      <c r="F3723" s="54">
        <v>40.369999999999997</v>
      </c>
      <c r="G3723" s="54">
        <v>609.36</v>
      </c>
      <c r="H3723" s="31">
        <f t="shared" si="58"/>
        <v>9</v>
      </c>
    </row>
    <row r="3724" spans="2:8" hidden="1" x14ac:dyDescent="0.25">
      <c r="B3724" s="51" t="s">
        <v>8007</v>
      </c>
      <c r="C3724" s="52" t="s">
        <v>8008</v>
      </c>
      <c r="D3724" s="53" t="s">
        <v>21</v>
      </c>
      <c r="E3724" s="54">
        <v>91.12</v>
      </c>
      <c r="F3724" s="54">
        <v>290.77999999999997</v>
      </c>
      <c r="G3724" s="54">
        <v>381.9</v>
      </c>
      <c r="H3724" s="31">
        <f t="shared" si="58"/>
        <v>9</v>
      </c>
    </row>
    <row r="3725" spans="2:8" ht="30" hidden="1" x14ac:dyDescent="0.25">
      <c r="B3725" s="51" t="s">
        <v>8009</v>
      </c>
      <c r="C3725" s="52" t="s">
        <v>8010</v>
      </c>
      <c r="D3725" s="53" t="s">
        <v>21</v>
      </c>
      <c r="E3725" s="54">
        <v>768.78</v>
      </c>
      <c r="F3725" s="54">
        <v>82.36</v>
      </c>
      <c r="G3725" s="54">
        <v>851.14</v>
      </c>
      <c r="H3725" s="31">
        <f t="shared" si="58"/>
        <v>9</v>
      </c>
    </row>
    <row r="3726" spans="2:8" ht="30" hidden="1" x14ac:dyDescent="0.25">
      <c r="B3726" s="51" t="s">
        <v>475</v>
      </c>
      <c r="C3726" s="52" t="s">
        <v>476</v>
      </c>
      <c r="D3726" s="53" t="s">
        <v>21</v>
      </c>
      <c r="E3726" s="54">
        <v>791.6</v>
      </c>
      <c r="F3726" s="54">
        <v>82.36</v>
      </c>
      <c r="G3726" s="54">
        <v>873.96</v>
      </c>
      <c r="H3726" s="31">
        <f t="shared" si="58"/>
        <v>9</v>
      </c>
    </row>
    <row r="3727" spans="2:8" hidden="1" x14ac:dyDescent="0.25">
      <c r="B3727" s="51" t="s">
        <v>8011</v>
      </c>
      <c r="C3727" s="52" t="s">
        <v>8012</v>
      </c>
      <c r="D3727" s="53"/>
      <c r="E3727" s="54"/>
      <c r="F3727" s="54"/>
      <c r="G3727" s="54"/>
      <c r="H3727" s="31">
        <f t="shared" si="58"/>
        <v>5</v>
      </c>
    </row>
    <row r="3728" spans="2:8" hidden="1" x14ac:dyDescent="0.25">
      <c r="B3728" s="51" t="s">
        <v>8013</v>
      </c>
      <c r="C3728" s="52" t="s">
        <v>8014</v>
      </c>
      <c r="D3728" s="53" t="s">
        <v>9</v>
      </c>
      <c r="E3728" s="54">
        <v>364.19</v>
      </c>
      <c r="F3728" s="54"/>
      <c r="G3728" s="54">
        <v>364.19</v>
      </c>
      <c r="H3728" s="31">
        <f t="shared" si="58"/>
        <v>9</v>
      </c>
    </row>
    <row r="3729" spans="2:8" ht="30" hidden="1" x14ac:dyDescent="0.25">
      <c r="B3729" s="51" t="s">
        <v>8015</v>
      </c>
      <c r="C3729" s="52" t="s">
        <v>8016</v>
      </c>
      <c r="D3729" s="53" t="s">
        <v>9</v>
      </c>
      <c r="E3729" s="54">
        <v>100.63</v>
      </c>
      <c r="F3729" s="54">
        <v>10.49</v>
      </c>
      <c r="G3729" s="54">
        <v>111.12</v>
      </c>
      <c r="H3729" s="31">
        <f t="shared" si="58"/>
        <v>9</v>
      </c>
    </row>
    <row r="3730" spans="2:8" ht="30" hidden="1" x14ac:dyDescent="0.25">
      <c r="B3730" s="51" t="s">
        <v>8017</v>
      </c>
      <c r="C3730" s="52" t="s">
        <v>8018</v>
      </c>
      <c r="D3730" s="53" t="s">
        <v>9</v>
      </c>
      <c r="E3730" s="54">
        <v>86.27</v>
      </c>
      <c r="F3730" s="54">
        <v>10.49</v>
      </c>
      <c r="G3730" s="54">
        <v>96.76</v>
      </c>
      <c r="H3730" s="31">
        <f t="shared" si="58"/>
        <v>9</v>
      </c>
    </row>
    <row r="3731" spans="2:8" ht="30" hidden="1" x14ac:dyDescent="0.25">
      <c r="B3731" s="51" t="s">
        <v>8019</v>
      </c>
      <c r="C3731" s="52" t="s">
        <v>8020</v>
      </c>
      <c r="D3731" s="53" t="s">
        <v>9</v>
      </c>
      <c r="E3731" s="54">
        <v>5.1100000000000003</v>
      </c>
      <c r="F3731" s="54">
        <v>9.36</v>
      </c>
      <c r="G3731" s="54">
        <v>14.47</v>
      </c>
      <c r="H3731" s="31">
        <f t="shared" si="58"/>
        <v>9</v>
      </c>
    </row>
    <row r="3732" spans="2:8" ht="30" hidden="1" x14ac:dyDescent="0.25">
      <c r="B3732" s="51" t="s">
        <v>8021</v>
      </c>
      <c r="C3732" s="52" t="s">
        <v>8022</v>
      </c>
      <c r="D3732" s="53" t="s">
        <v>9</v>
      </c>
      <c r="E3732" s="54">
        <v>1.99</v>
      </c>
      <c r="F3732" s="54">
        <v>9.36</v>
      </c>
      <c r="G3732" s="54">
        <v>11.35</v>
      </c>
      <c r="H3732" s="31">
        <f t="shared" si="58"/>
        <v>9</v>
      </c>
    </row>
    <row r="3733" spans="2:8" ht="30" hidden="1" x14ac:dyDescent="0.25">
      <c r="B3733" s="51" t="s">
        <v>8023</v>
      </c>
      <c r="C3733" s="52" t="s">
        <v>8024</v>
      </c>
      <c r="D3733" s="53" t="s">
        <v>9</v>
      </c>
      <c r="E3733" s="54">
        <v>120.33</v>
      </c>
      <c r="F3733" s="54">
        <v>26.57</v>
      </c>
      <c r="G3733" s="54">
        <v>146.9</v>
      </c>
      <c r="H3733" s="31">
        <f t="shared" si="58"/>
        <v>9</v>
      </c>
    </row>
    <row r="3734" spans="2:8" hidden="1" x14ac:dyDescent="0.25">
      <c r="B3734" s="51" t="s">
        <v>8025</v>
      </c>
      <c r="C3734" s="52" t="s">
        <v>8026</v>
      </c>
      <c r="D3734" s="53"/>
      <c r="E3734" s="54"/>
      <c r="F3734" s="54"/>
      <c r="G3734" s="54"/>
      <c r="H3734" s="31">
        <f t="shared" si="58"/>
        <v>5</v>
      </c>
    </row>
    <row r="3735" spans="2:8" ht="45" hidden="1" x14ac:dyDescent="0.25">
      <c r="B3735" s="51" t="s">
        <v>8027</v>
      </c>
      <c r="C3735" s="52" t="s">
        <v>8028</v>
      </c>
      <c r="D3735" s="53" t="s">
        <v>9</v>
      </c>
      <c r="E3735" s="54">
        <v>0.24</v>
      </c>
      <c r="F3735" s="54">
        <v>0.25</v>
      </c>
      <c r="G3735" s="54">
        <v>0.49</v>
      </c>
      <c r="H3735" s="31">
        <f t="shared" si="58"/>
        <v>9</v>
      </c>
    </row>
    <row r="3736" spans="2:8" ht="30" hidden="1" x14ac:dyDescent="0.25">
      <c r="B3736" s="51" t="s">
        <v>8029</v>
      </c>
      <c r="C3736" s="52" t="s">
        <v>8030</v>
      </c>
      <c r="D3736" s="53" t="s">
        <v>9</v>
      </c>
      <c r="E3736" s="54">
        <v>0.96</v>
      </c>
      <c r="F3736" s="54">
        <v>0.25</v>
      </c>
      <c r="G3736" s="54">
        <v>1.21</v>
      </c>
      <c r="H3736" s="31">
        <f t="shared" si="58"/>
        <v>9</v>
      </c>
    </row>
    <row r="3737" spans="2:8" ht="30" hidden="1" x14ac:dyDescent="0.25">
      <c r="B3737" s="51" t="s">
        <v>8031</v>
      </c>
      <c r="C3737" s="52" t="s">
        <v>8032</v>
      </c>
      <c r="D3737" s="53" t="s">
        <v>38</v>
      </c>
      <c r="E3737" s="54">
        <v>3.5</v>
      </c>
      <c r="F3737" s="54">
        <v>0.15</v>
      </c>
      <c r="G3737" s="54">
        <v>3.65</v>
      </c>
      <c r="H3737" s="31">
        <f t="shared" si="58"/>
        <v>9</v>
      </c>
    </row>
    <row r="3738" spans="2:8" ht="30" hidden="1" x14ac:dyDescent="0.25">
      <c r="B3738" s="51" t="s">
        <v>8033</v>
      </c>
      <c r="C3738" s="52" t="s">
        <v>8034</v>
      </c>
      <c r="D3738" s="53" t="s">
        <v>122</v>
      </c>
      <c r="E3738" s="54">
        <v>34.56</v>
      </c>
      <c r="F3738" s="54">
        <v>0.15</v>
      </c>
      <c r="G3738" s="54">
        <v>34.71</v>
      </c>
      <c r="H3738" s="31">
        <f t="shared" si="58"/>
        <v>9</v>
      </c>
    </row>
    <row r="3739" spans="2:8" ht="30" hidden="1" x14ac:dyDescent="0.25">
      <c r="B3739" s="51" t="s">
        <v>8035</v>
      </c>
      <c r="C3739" s="52" t="s">
        <v>8036</v>
      </c>
      <c r="D3739" s="53" t="s">
        <v>122</v>
      </c>
      <c r="E3739" s="54">
        <v>27.5</v>
      </c>
      <c r="F3739" s="54">
        <v>0.15</v>
      </c>
      <c r="G3739" s="54">
        <v>27.65</v>
      </c>
      <c r="H3739" s="31">
        <f t="shared" si="58"/>
        <v>9</v>
      </c>
    </row>
    <row r="3740" spans="2:8" hidden="1" x14ac:dyDescent="0.25">
      <c r="B3740" s="51" t="s">
        <v>8037</v>
      </c>
      <c r="C3740" s="52" t="s">
        <v>8038</v>
      </c>
      <c r="D3740" s="53"/>
      <c r="E3740" s="54"/>
      <c r="F3740" s="54"/>
      <c r="G3740" s="54"/>
      <c r="H3740" s="31">
        <f t="shared" si="58"/>
        <v>5</v>
      </c>
    </row>
    <row r="3741" spans="2:8" hidden="1" x14ac:dyDescent="0.25">
      <c r="B3741" s="51" t="s">
        <v>8039</v>
      </c>
      <c r="C3741" s="52" t="s">
        <v>8040</v>
      </c>
      <c r="D3741" s="53" t="s">
        <v>38</v>
      </c>
      <c r="E3741" s="54">
        <v>70.22</v>
      </c>
      <c r="F3741" s="54">
        <v>12.81</v>
      </c>
      <c r="G3741" s="54">
        <v>83.03</v>
      </c>
      <c r="H3741" s="31">
        <f t="shared" si="58"/>
        <v>9</v>
      </c>
    </row>
    <row r="3742" spans="2:8" hidden="1" x14ac:dyDescent="0.25">
      <c r="B3742" s="51" t="s">
        <v>8041</v>
      </c>
      <c r="C3742" s="52" t="s">
        <v>8042</v>
      </c>
      <c r="D3742" s="53" t="s">
        <v>78</v>
      </c>
      <c r="E3742" s="54">
        <v>125.61</v>
      </c>
      <c r="F3742" s="54">
        <v>18</v>
      </c>
      <c r="G3742" s="54">
        <v>143.61000000000001</v>
      </c>
      <c r="H3742" s="31">
        <f t="shared" si="58"/>
        <v>9</v>
      </c>
    </row>
    <row r="3743" spans="2:8" hidden="1" x14ac:dyDescent="0.25">
      <c r="B3743" s="51" t="s">
        <v>8043</v>
      </c>
      <c r="C3743" s="52" t="s">
        <v>8044</v>
      </c>
      <c r="D3743" s="53" t="s">
        <v>38</v>
      </c>
      <c r="E3743" s="54">
        <v>10.54</v>
      </c>
      <c r="F3743" s="54">
        <v>11.21</v>
      </c>
      <c r="G3743" s="54">
        <v>21.75</v>
      </c>
      <c r="H3743" s="31">
        <f t="shared" si="58"/>
        <v>9</v>
      </c>
    </row>
    <row r="3744" spans="2:8" hidden="1" x14ac:dyDescent="0.25">
      <c r="B3744" s="51" t="s">
        <v>8045</v>
      </c>
      <c r="C3744" s="52" t="s">
        <v>8046</v>
      </c>
      <c r="D3744" s="53" t="s">
        <v>9</v>
      </c>
      <c r="E3744" s="54">
        <v>17.399999999999999</v>
      </c>
      <c r="F3744" s="54">
        <v>23.75</v>
      </c>
      <c r="G3744" s="54">
        <v>41.15</v>
      </c>
      <c r="H3744" s="31">
        <f t="shared" si="58"/>
        <v>9</v>
      </c>
    </row>
    <row r="3745" spans="2:8" ht="30" hidden="1" x14ac:dyDescent="0.25">
      <c r="B3745" s="51" t="s">
        <v>8047</v>
      </c>
      <c r="C3745" s="52" t="s">
        <v>8048</v>
      </c>
      <c r="D3745" s="53" t="s">
        <v>9</v>
      </c>
      <c r="E3745" s="54">
        <v>10.89</v>
      </c>
      <c r="F3745" s="54">
        <v>14.67</v>
      </c>
      <c r="G3745" s="54">
        <v>25.56</v>
      </c>
      <c r="H3745" s="31">
        <f t="shared" si="58"/>
        <v>9</v>
      </c>
    </row>
    <row r="3746" spans="2:8" ht="30" hidden="1" x14ac:dyDescent="0.25">
      <c r="B3746" s="51" t="s">
        <v>8049</v>
      </c>
      <c r="C3746" s="52" t="s">
        <v>8050</v>
      </c>
      <c r="D3746" s="53" t="s">
        <v>9</v>
      </c>
      <c r="E3746" s="54">
        <v>11</v>
      </c>
      <c r="F3746" s="54">
        <v>16.989999999999998</v>
      </c>
      <c r="G3746" s="54">
        <v>27.99</v>
      </c>
      <c r="H3746" s="31">
        <f t="shared" si="58"/>
        <v>9</v>
      </c>
    </row>
    <row r="3747" spans="2:8" ht="30" hidden="1" x14ac:dyDescent="0.25">
      <c r="B3747" s="51" t="s">
        <v>8051</v>
      </c>
      <c r="C3747" s="52" t="s">
        <v>8052</v>
      </c>
      <c r="D3747" s="53" t="s">
        <v>9</v>
      </c>
      <c r="E3747" s="54">
        <v>11.18</v>
      </c>
      <c r="F3747" s="54">
        <v>20.41</v>
      </c>
      <c r="G3747" s="54">
        <v>31.59</v>
      </c>
      <c r="H3747" s="31">
        <f t="shared" si="58"/>
        <v>9</v>
      </c>
    </row>
    <row r="3748" spans="2:8" ht="45" hidden="1" x14ac:dyDescent="0.25">
      <c r="B3748" s="51" t="s">
        <v>8053</v>
      </c>
      <c r="C3748" s="52" t="s">
        <v>8054</v>
      </c>
      <c r="D3748" s="53" t="s">
        <v>38</v>
      </c>
      <c r="E3748" s="54">
        <v>0.08</v>
      </c>
      <c r="F3748" s="54">
        <v>0.37</v>
      </c>
      <c r="G3748" s="54">
        <v>0.45</v>
      </c>
      <c r="H3748" s="31">
        <f t="shared" si="58"/>
        <v>9</v>
      </c>
    </row>
    <row r="3749" spans="2:8" hidden="1" x14ac:dyDescent="0.25">
      <c r="B3749" s="51" t="s">
        <v>8055</v>
      </c>
      <c r="C3749" s="52" t="s">
        <v>8056</v>
      </c>
      <c r="D3749" s="53"/>
      <c r="E3749" s="54"/>
      <c r="F3749" s="54"/>
      <c r="G3749" s="54"/>
      <c r="H3749" s="31">
        <f t="shared" si="58"/>
        <v>2</v>
      </c>
    </row>
    <row r="3750" spans="2:8" hidden="1" x14ac:dyDescent="0.25">
      <c r="B3750" s="51" t="s">
        <v>8057</v>
      </c>
      <c r="C3750" s="52" t="s">
        <v>8058</v>
      </c>
      <c r="D3750" s="53"/>
      <c r="E3750" s="54"/>
      <c r="F3750" s="54"/>
      <c r="G3750" s="54"/>
      <c r="H3750" s="31">
        <f t="shared" si="58"/>
        <v>5</v>
      </c>
    </row>
    <row r="3751" spans="2:8" hidden="1" x14ac:dyDescent="0.25">
      <c r="B3751" s="51" t="s">
        <v>8059</v>
      </c>
      <c r="C3751" s="52" t="s">
        <v>8060</v>
      </c>
      <c r="D3751" s="53" t="s">
        <v>9</v>
      </c>
      <c r="E3751" s="54"/>
      <c r="F3751" s="54">
        <v>13</v>
      </c>
      <c r="G3751" s="54">
        <v>13</v>
      </c>
      <c r="H3751" s="31">
        <f t="shared" si="58"/>
        <v>9</v>
      </c>
    </row>
    <row r="3752" spans="2:8" hidden="1" x14ac:dyDescent="0.25">
      <c r="B3752" s="51" t="s">
        <v>8061</v>
      </c>
      <c r="C3752" s="52" t="s">
        <v>8062</v>
      </c>
      <c r="D3752" s="53" t="s">
        <v>9</v>
      </c>
      <c r="E3752" s="54">
        <v>2.82</v>
      </c>
      <c r="F3752" s="54">
        <v>5.37</v>
      </c>
      <c r="G3752" s="54">
        <v>8.19</v>
      </c>
      <c r="H3752" s="31">
        <f t="shared" si="58"/>
        <v>9</v>
      </c>
    </row>
    <row r="3753" spans="2:8" ht="30" hidden="1" x14ac:dyDescent="0.25">
      <c r="B3753" s="51" t="s">
        <v>8063</v>
      </c>
      <c r="C3753" s="52" t="s">
        <v>8064</v>
      </c>
      <c r="D3753" s="53" t="s">
        <v>9</v>
      </c>
      <c r="E3753" s="54">
        <v>2.02</v>
      </c>
      <c r="F3753" s="54">
        <v>3.71</v>
      </c>
      <c r="G3753" s="54">
        <v>5.73</v>
      </c>
      <c r="H3753" s="31">
        <f t="shared" si="58"/>
        <v>9</v>
      </c>
    </row>
    <row r="3754" spans="2:8" ht="30" hidden="1" x14ac:dyDescent="0.25">
      <c r="B3754" s="51" t="s">
        <v>8065</v>
      </c>
      <c r="C3754" s="52" t="s">
        <v>8066</v>
      </c>
      <c r="D3754" s="53" t="s">
        <v>78</v>
      </c>
      <c r="E3754" s="54"/>
      <c r="F3754" s="54">
        <v>14.86</v>
      </c>
      <c r="G3754" s="54">
        <v>14.86</v>
      </c>
      <c r="H3754" s="31">
        <f t="shared" si="58"/>
        <v>9</v>
      </c>
    </row>
    <row r="3755" spans="2:8" hidden="1" x14ac:dyDescent="0.25">
      <c r="B3755" s="51" t="s">
        <v>8067</v>
      </c>
      <c r="C3755" s="52" t="s">
        <v>8068</v>
      </c>
      <c r="D3755" s="53" t="s">
        <v>9</v>
      </c>
      <c r="E3755" s="54"/>
      <c r="F3755" s="54">
        <v>13.93</v>
      </c>
      <c r="G3755" s="54">
        <v>13.93</v>
      </c>
      <c r="H3755" s="31">
        <f t="shared" si="58"/>
        <v>9</v>
      </c>
    </row>
    <row r="3756" spans="2:8" ht="30" hidden="1" x14ac:dyDescent="0.25">
      <c r="B3756" s="51" t="s">
        <v>8069</v>
      </c>
      <c r="C3756" s="52" t="s">
        <v>8070</v>
      </c>
      <c r="D3756" s="53" t="s">
        <v>9</v>
      </c>
      <c r="E3756" s="54">
        <v>9.56</v>
      </c>
      <c r="F3756" s="54">
        <v>5.37</v>
      </c>
      <c r="G3756" s="54">
        <v>14.93</v>
      </c>
      <c r="H3756" s="31">
        <f t="shared" si="58"/>
        <v>9</v>
      </c>
    </row>
    <row r="3757" spans="2:8" hidden="1" x14ac:dyDescent="0.25">
      <c r="B3757" s="51" t="s">
        <v>8071</v>
      </c>
      <c r="C3757" s="52" t="s">
        <v>8072</v>
      </c>
      <c r="D3757" s="53" t="s">
        <v>9</v>
      </c>
      <c r="E3757" s="54">
        <v>7.71</v>
      </c>
      <c r="F3757" s="54"/>
      <c r="G3757" s="54">
        <v>7.71</v>
      </c>
      <c r="H3757" s="31">
        <f t="shared" si="58"/>
        <v>9</v>
      </c>
    </row>
    <row r="3758" spans="2:8" hidden="1" x14ac:dyDescent="0.25">
      <c r="B3758" s="51" t="s">
        <v>8073</v>
      </c>
      <c r="C3758" s="52" t="s">
        <v>8074</v>
      </c>
      <c r="D3758" s="53"/>
      <c r="E3758" s="54"/>
      <c r="F3758" s="54"/>
      <c r="G3758" s="54"/>
      <c r="H3758" s="31">
        <f t="shared" si="58"/>
        <v>5</v>
      </c>
    </row>
    <row r="3759" spans="2:8" hidden="1" x14ac:dyDescent="0.25">
      <c r="B3759" s="51" t="s">
        <v>8075</v>
      </c>
      <c r="C3759" s="52" t="s">
        <v>8076</v>
      </c>
      <c r="D3759" s="53" t="s">
        <v>78</v>
      </c>
      <c r="E3759" s="54"/>
      <c r="F3759" s="54">
        <v>5.57</v>
      </c>
      <c r="G3759" s="54">
        <v>5.57</v>
      </c>
      <c r="H3759" s="31">
        <f t="shared" si="58"/>
        <v>9</v>
      </c>
    </row>
    <row r="3760" spans="2:8" hidden="1" x14ac:dyDescent="0.25">
      <c r="B3760" s="51" t="s">
        <v>8077</v>
      </c>
      <c r="C3760" s="52" t="s">
        <v>8078</v>
      </c>
      <c r="D3760" s="53" t="s">
        <v>78</v>
      </c>
      <c r="E3760" s="54">
        <v>24.57</v>
      </c>
      <c r="F3760" s="54">
        <v>18.57</v>
      </c>
      <c r="G3760" s="54">
        <v>43.14</v>
      </c>
      <c r="H3760" s="31">
        <f t="shared" si="58"/>
        <v>9</v>
      </c>
    </row>
    <row r="3761" spans="2:8" hidden="1" x14ac:dyDescent="0.25">
      <c r="B3761" s="51" t="s">
        <v>8079</v>
      </c>
      <c r="C3761" s="52" t="s">
        <v>8080</v>
      </c>
      <c r="D3761" s="53" t="s">
        <v>21</v>
      </c>
      <c r="E3761" s="54">
        <v>186.83</v>
      </c>
      <c r="F3761" s="54"/>
      <c r="G3761" s="54">
        <v>186.83</v>
      </c>
      <c r="H3761" s="31">
        <f t="shared" si="58"/>
        <v>9</v>
      </c>
    </row>
    <row r="3762" spans="2:8" hidden="1" x14ac:dyDescent="0.25">
      <c r="B3762" s="51" t="s">
        <v>8081</v>
      </c>
      <c r="C3762" s="52" t="s">
        <v>8082</v>
      </c>
      <c r="D3762" s="53" t="s">
        <v>78</v>
      </c>
      <c r="E3762" s="54"/>
      <c r="F3762" s="54">
        <v>20.6</v>
      </c>
      <c r="G3762" s="54">
        <v>20.6</v>
      </c>
      <c r="H3762" s="31">
        <f t="shared" si="58"/>
        <v>9</v>
      </c>
    </row>
    <row r="3763" spans="2:8" ht="30" hidden="1" x14ac:dyDescent="0.25">
      <c r="B3763" s="51" t="s">
        <v>8083</v>
      </c>
      <c r="C3763" s="52" t="s">
        <v>8084</v>
      </c>
      <c r="D3763" s="53" t="s">
        <v>38</v>
      </c>
      <c r="E3763" s="54"/>
      <c r="F3763" s="54">
        <v>10.29</v>
      </c>
      <c r="G3763" s="54">
        <v>10.29</v>
      </c>
      <c r="H3763" s="31">
        <f t="shared" si="58"/>
        <v>9</v>
      </c>
    </row>
    <row r="3764" spans="2:8" ht="30" hidden="1" x14ac:dyDescent="0.25">
      <c r="B3764" s="51" t="s">
        <v>626</v>
      </c>
      <c r="C3764" s="52" t="s">
        <v>8085</v>
      </c>
      <c r="D3764" s="53" t="s">
        <v>38</v>
      </c>
      <c r="E3764" s="54"/>
      <c r="F3764" s="54">
        <v>10.99</v>
      </c>
      <c r="G3764" s="54">
        <v>10.99</v>
      </c>
      <c r="H3764" s="31">
        <f t="shared" si="58"/>
        <v>9</v>
      </c>
    </row>
    <row r="3765" spans="2:8" hidden="1" x14ac:dyDescent="0.25">
      <c r="B3765" s="51" t="s">
        <v>8086</v>
      </c>
      <c r="C3765" s="52" t="s">
        <v>8087</v>
      </c>
      <c r="D3765" s="53"/>
      <c r="E3765" s="54"/>
      <c r="F3765" s="54"/>
      <c r="G3765" s="54"/>
      <c r="H3765" s="31">
        <f t="shared" si="58"/>
        <v>5</v>
      </c>
    </row>
    <row r="3766" spans="2:8" hidden="1" x14ac:dyDescent="0.25">
      <c r="B3766" s="51" t="s">
        <v>8088</v>
      </c>
      <c r="C3766" s="52" t="s">
        <v>8089</v>
      </c>
      <c r="D3766" s="53" t="s">
        <v>1059</v>
      </c>
      <c r="E3766" s="54">
        <v>96.82</v>
      </c>
      <c r="F3766" s="54"/>
      <c r="G3766" s="54">
        <v>96.82</v>
      </c>
      <c r="H3766" s="31">
        <f t="shared" si="58"/>
        <v>9</v>
      </c>
    </row>
    <row r="3767" spans="2:8" hidden="1" x14ac:dyDescent="0.25">
      <c r="B3767" s="51" t="s">
        <v>8090</v>
      </c>
      <c r="C3767" s="52" t="s">
        <v>8091</v>
      </c>
      <c r="D3767" s="53"/>
      <c r="E3767" s="54"/>
      <c r="F3767" s="54"/>
      <c r="G3767" s="54"/>
      <c r="H3767" s="31">
        <f t="shared" si="58"/>
        <v>2</v>
      </c>
    </row>
    <row r="3768" spans="2:8" hidden="1" x14ac:dyDescent="0.25">
      <c r="B3768" s="51" t="s">
        <v>8092</v>
      </c>
      <c r="C3768" s="52" t="s">
        <v>8093</v>
      </c>
      <c r="D3768" s="53"/>
      <c r="E3768" s="54"/>
      <c r="F3768" s="54"/>
      <c r="G3768" s="54"/>
      <c r="H3768" s="31">
        <f t="shared" si="58"/>
        <v>5</v>
      </c>
    </row>
    <row r="3769" spans="2:8" ht="30" hidden="1" x14ac:dyDescent="0.25">
      <c r="B3769" s="51" t="s">
        <v>8094</v>
      </c>
      <c r="C3769" s="52" t="s">
        <v>8095</v>
      </c>
      <c r="D3769" s="53" t="s">
        <v>532</v>
      </c>
      <c r="E3769" s="54">
        <v>190760.72</v>
      </c>
      <c r="F3769" s="54"/>
      <c r="G3769" s="54">
        <v>190760.72</v>
      </c>
      <c r="H3769" s="31">
        <f t="shared" si="58"/>
        <v>9</v>
      </c>
    </row>
    <row r="3770" spans="2:8" ht="30" hidden="1" x14ac:dyDescent="0.25">
      <c r="B3770" s="51" t="s">
        <v>8096</v>
      </c>
      <c r="C3770" s="52" t="s">
        <v>8097</v>
      </c>
      <c r="D3770" s="53" t="s">
        <v>532</v>
      </c>
      <c r="E3770" s="54">
        <v>205618.95</v>
      </c>
      <c r="F3770" s="54"/>
      <c r="G3770" s="54">
        <v>205618.95</v>
      </c>
      <c r="H3770" s="31">
        <f t="shared" si="58"/>
        <v>9</v>
      </c>
    </row>
    <row r="3771" spans="2:8" ht="30" hidden="1" x14ac:dyDescent="0.25">
      <c r="B3771" s="51" t="s">
        <v>8098</v>
      </c>
      <c r="C3771" s="52" t="s">
        <v>8099</v>
      </c>
      <c r="D3771" s="53" t="s">
        <v>532</v>
      </c>
      <c r="E3771" s="54">
        <v>226742.8</v>
      </c>
      <c r="F3771" s="54"/>
      <c r="G3771" s="54">
        <v>226742.8</v>
      </c>
      <c r="H3771" s="31">
        <f t="shared" si="58"/>
        <v>9</v>
      </c>
    </row>
    <row r="3772" spans="2:8" ht="30" hidden="1" x14ac:dyDescent="0.25">
      <c r="B3772" s="51" t="s">
        <v>8100</v>
      </c>
      <c r="C3772" s="52" t="s">
        <v>8101</v>
      </c>
      <c r="D3772" s="53" t="s">
        <v>532</v>
      </c>
      <c r="E3772" s="54">
        <v>200115.5</v>
      </c>
      <c r="F3772" s="54"/>
      <c r="G3772" s="54">
        <v>200115.5</v>
      </c>
      <c r="H3772" s="31">
        <f t="shared" si="58"/>
        <v>9</v>
      </c>
    </row>
    <row r="3773" spans="2:8" ht="30" hidden="1" x14ac:dyDescent="0.25">
      <c r="B3773" s="51" t="s">
        <v>8102</v>
      </c>
      <c r="C3773" s="52" t="s">
        <v>8103</v>
      </c>
      <c r="D3773" s="53" t="s">
        <v>532</v>
      </c>
      <c r="E3773" s="54">
        <v>211866.67</v>
      </c>
      <c r="F3773" s="54"/>
      <c r="G3773" s="54">
        <v>211866.67</v>
      </c>
      <c r="H3773" s="31">
        <f t="shared" si="58"/>
        <v>9</v>
      </c>
    </row>
    <row r="3774" spans="2:8" hidden="1" x14ac:dyDescent="0.25">
      <c r="B3774" s="51" t="s">
        <v>8104</v>
      </c>
      <c r="C3774" s="52" t="s">
        <v>8105</v>
      </c>
      <c r="D3774" s="53" t="s">
        <v>9</v>
      </c>
      <c r="E3774" s="54">
        <v>1518.28</v>
      </c>
      <c r="F3774" s="54"/>
      <c r="G3774" s="54">
        <v>1518.28</v>
      </c>
      <c r="H3774" s="31">
        <f t="shared" si="58"/>
        <v>9</v>
      </c>
    </row>
    <row r="3775" spans="2:8" hidden="1" x14ac:dyDescent="0.25">
      <c r="B3775" s="51" t="s">
        <v>8106</v>
      </c>
      <c r="C3775" s="52" t="s">
        <v>8107</v>
      </c>
      <c r="D3775" s="53"/>
      <c r="E3775" s="54"/>
      <c r="F3775" s="54"/>
      <c r="G3775" s="54"/>
      <c r="H3775" s="31">
        <f t="shared" si="58"/>
        <v>5</v>
      </c>
    </row>
    <row r="3776" spans="2:8" ht="30" hidden="1" x14ac:dyDescent="0.25">
      <c r="B3776" s="51" t="s">
        <v>8108</v>
      </c>
      <c r="C3776" s="52" t="s">
        <v>8109</v>
      </c>
      <c r="D3776" s="53" t="s">
        <v>78</v>
      </c>
      <c r="E3776" s="54">
        <v>442963.36</v>
      </c>
      <c r="F3776" s="54">
        <v>28298.15</v>
      </c>
      <c r="G3776" s="54">
        <v>471261.51</v>
      </c>
      <c r="H3776" s="31">
        <f t="shared" si="58"/>
        <v>9</v>
      </c>
    </row>
    <row r="3777" spans="2:8" ht="30" hidden="1" x14ac:dyDescent="0.25">
      <c r="B3777" s="51" t="s">
        <v>8110</v>
      </c>
      <c r="C3777" s="52" t="s">
        <v>8111</v>
      </c>
      <c r="D3777" s="53" t="s">
        <v>78</v>
      </c>
      <c r="E3777" s="54">
        <v>475881.31</v>
      </c>
      <c r="F3777" s="54">
        <v>30144.400000000001</v>
      </c>
      <c r="G3777" s="54">
        <v>506025.71</v>
      </c>
      <c r="H3777" s="31">
        <f t="shared" si="58"/>
        <v>9</v>
      </c>
    </row>
    <row r="3778" spans="2:8" ht="30" hidden="1" x14ac:dyDescent="0.25">
      <c r="B3778" s="51" t="s">
        <v>8112</v>
      </c>
      <c r="C3778" s="52" t="s">
        <v>8113</v>
      </c>
      <c r="D3778" s="53" t="s">
        <v>78</v>
      </c>
      <c r="E3778" s="54">
        <v>692197.92</v>
      </c>
      <c r="F3778" s="54">
        <v>27406.25</v>
      </c>
      <c r="G3778" s="54">
        <v>719604.17</v>
      </c>
      <c r="H3778" s="31">
        <f t="shared" si="58"/>
        <v>9</v>
      </c>
    </row>
    <row r="3779" spans="2:8" ht="30" hidden="1" x14ac:dyDescent="0.25">
      <c r="B3779" s="51" t="s">
        <v>8114</v>
      </c>
      <c r="C3779" s="52" t="s">
        <v>8115</v>
      </c>
      <c r="D3779" s="53" t="s">
        <v>78</v>
      </c>
      <c r="E3779" s="54">
        <v>275569.28999999998</v>
      </c>
      <c r="F3779" s="54">
        <v>22638.52</v>
      </c>
      <c r="G3779" s="54">
        <v>298207.81</v>
      </c>
      <c r="H3779" s="31">
        <f t="shared" si="58"/>
        <v>9</v>
      </c>
    </row>
    <row r="3780" spans="2:8" ht="30" hidden="1" x14ac:dyDescent="0.25">
      <c r="B3780" s="51" t="s">
        <v>8116</v>
      </c>
      <c r="C3780" s="52" t="s">
        <v>8117</v>
      </c>
      <c r="D3780" s="53" t="s">
        <v>78</v>
      </c>
      <c r="E3780" s="54">
        <v>84857.96</v>
      </c>
      <c r="F3780" s="54">
        <v>14149.08</v>
      </c>
      <c r="G3780" s="54">
        <v>99007.039999999994</v>
      </c>
      <c r="H3780" s="31">
        <f t="shared" si="58"/>
        <v>9</v>
      </c>
    </row>
    <row r="3781" spans="2:8" ht="30" hidden="1" x14ac:dyDescent="0.25">
      <c r="B3781" s="51" t="s">
        <v>8118</v>
      </c>
      <c r="C3781" s="52" t="s">
        <v>8119</v>
      </c>
      <c r="D3781" s="53" t="s">
        <v>78</v>
      </c>
      <c r="E3781" s="54">
        <v>23395.67</v>
      </c>
      <c r="F3781" s="54">
        <v>3349.9</v>
      </c>
      <c r="G3781" s="54">
        <v>26745.57</v>
      </c>
      <c r="H3781" s="31">
        <f t="shared" si="58"/>
        <v>9</v>
      </c>
    </row>
    <row r="3782" spans="2:8" ht="30" hidden="1" x14ac:dyDescent="0.25">
      <c r="B3782" s="51" t="s">
        <v>8120</v>
      </c>
      <c r="C3782" s="52" t="s">
        <v>8121</v>
      </c>
      <c r="D3782" s="53" t="s">
        <v>78</v>
      </c>
      <c r="E3782" s="54">
        <v>19796.080000000002</v>
      </c>
      <c r="F3782" s="54">
        <v>3349.9</v>
      </c>
      <c r="G3782" s="54">
        <v>23145.98</v>
      </c>
      <c r="H3782" s="31">
        <f t="shared" si="58"/>
        <v>9</v>
      </c>
    </row>
    <row r="3783" spans="2:8" ht="30" hidden="1" x14ac:dyDescent="0.25">
      <c r="B3783" s="51" t="s">
        <v>8122</v>
      </c>
      <c r="C3783" s="52" t="s">
        <v>8123</v>
      </c>
      <c r="D3783" s="53" t="s">
        <v>78</v>
      </c>
      <c r="E3783" s="54">
        <v>64446.6</v>
      </c>
      <c r="F3783" s="54">
        <v>7317.8</v>
      </c>
      <c r="G3783" s="54">
        <v>71764.399999999994</v>
      </c>
      <c r="H3783" s="31">
        <f t="shared" si="58"/>
        <v>9</v>
      </c>
    </row>
    <row r="3784" spans="2:8" ht="30" hidden="1" x14ac:dyDescent="0.25">
      <c r="B3784" s="51" t="s">
        <v>8124</v>
      </c>
      <c r="C3784" s="52" t="s">
        <v>8125</v>
      </c>
      <c r="D3784" s="53" t="s">
        <v>78</v>
      </c>
      <c r="E3784" s="54">
        <v>58758.41</v>
      </c>
      <c r="F3784" s="54">
        <v>8929.5499999999993</v>
      </c>
      <c r="G3784" s="54">
        <v>67687.960000000006</v>
      </c>
      <c r="H3784" s="31">
        <f t="shared" si="58"/>
        <v>9</v>
      </c>
    </row>
    <row r="3785" spans="2:8" ht="45" hidden="1" x14ac:dyDescent="0.25">
      <c r="B3785" s="51" t="s">
        <v>8126</v>
      </c>
      <c r="C3785" s="52" t="s">
        <v>8127</v>
      </c>
      <c r="D3785" s="53" t="s">
        <v>78</v>
      </c>
      <c r="E3785" s="54">
        <v>5495.55</v>
      </c>
      <c r="F3785" s="54">
        <v>564.96</v>
      </c>
      <c r="G3785" s="54">
        <v>6060.51</v>
      </c>
      <c r="H3785" s="31">
        <f t="shared" si="58"/>
        <v>9</v>
      </c>
    </row>
    <row r="3786" spans="2:8" ht="45" hidden="1" x14ac:dyDescent="0.25">
      <c r="B3786" s="51" t="s">
        <v>8128</v>
      </c>
      <c r="C3786" s="52" t="s">
        <v>8129</v>
      </c>
      <c r="D3786" s="53" t="s">
        <v>78</v>
      </c>
      <c r="E3786" s="54">
        <v>5847.7</v>
      </c>
      <c r="F3786" s="54">
        <v>706.2</v>
      </c>
      <c r="G3786" s="54">
        <v>6553.9</v>
      </c>
      <c r="H3786" s="31">
        <f t="shared" ref="H3786:H3849" si="59">LEN(B3786)</f>
        <v>9</v>
      </c>
    </row>
    <row r="3787" spans="2:8" ht="45" hidden="1" x14ac:dyDescent="0.25">
      <c r="B3787" s="51" t="s">
        <v>8130</v>
      </c>
      <c r="C3787" s="52" t="s">
        <v>8131</v>
      </c>
      <c r="D3787" s="53" t="s">
        <v>78</v>
      </c>
      <c r="E3787" s="54">
        <v>6581.93</v>
      </c>
      <c r="F3787" s="54">
        <v>847.44</v>
      </c>
      <c r="G3787" s="54">
        <v>7429.37</v>
      </c>
      <c r="H3787" s="31">
        <f t="shared" si="59"/>
        <v>9</v>
      </c>
    </row>
    <row r="3788" spans="2:8" ht="45" hidden="1" x14ac:dyDescent="0.25">
      <c r="B3788" s="51" t="s">
        <v>8132</v>
      </c>
      <c r="C3788" s="52" t="s">
        <v>8133</v>
      </c>
      <c r="D3788" s="53" t="s">
        <v>78</v>
      </c>
      <c r="E3788" s="54">
        <v>6805.89</v>
      </c>
      <c r="F3788" s="54">
        <v>918.06</v>
      </c>
      <c r="G3788" s="54">
        <v>7723.95</v>
      </c>
      <c r="H3788" s="31">
        <f t="shared" si="59"/>
        <v>9</v>
      </c>
    </row>
    <row r="3789" spans="2:8" ht="30" hidden="1" x14ac:dyDescent="0.25">
      <c r="B3789" s="51" t="s">
        <v>8134</v>
      </c>
      <c r="C3789" s="52" t="s">
        <v>8135</v>
      </c>
      <c r="D3789" s="53" t="s">
        <v>78</v>
      </c>
      <c r="E3789" s="54">
        <v>4296.3900000000003</v>
      </c>
      <c r="F3789" s="54">
        <v>442.29</v>
      </c>
      <c r="G3789" s="54">
        <v>4738.68</v>
      </c>
      <c r="H3789" s="31">
        <f t="shared" si="59"/>
        <v>9</v>
      </c>
    </row>
    <row r="3790" spans="2:8" ht="30" hidden="1" x14ac:dyDescent="0.25">
      <c r="B3790" s="51" t="s">
        <v>8136</v>
      </c>
      <c r="C3790" s="52" t="s">
        <v>8137</v>
      </c>
      <c r="D3790" s="53" t="s">
        <v>78</v>
      </c>
      <c r="E3790" s="54">
        <v>4869.3</v>
      </c>
      <c r="F3790" s="54">
        <v>442.29</v>
      </c>
      <c r="G3790" s="54">
        <v>5311.59</v>
      </c>
      <c r="H3790" s="31">
        <f t="shared" si="59"/>
        <v>9</v>
      </c>
    </row>
    <row r="3791" spans="2:8" ht="30" hidden="1" x14ac:dyDescent="0.25">
      <c r="B3791" s="51" t="s">
        <v>8138</v>
      </c>
      <c r="C3791" s="52" t="s">
        <v>8139</v>
      </c>
      <c r="D3791" s="53" t="s">
        <v>78</v>
      </c>
      <c r="E3791" s="54">
        <v>5844.71</v>
      </c>
      <c r="F3791" s="54">
        <v>442.29</v>
      </c>
      <c r="G3791" s="54">
        <v>6287</v>
      </c>
      <c r="H3791" s="31">
        <f t="shared" si="59"/>
        <v>9</v>
      </c>
    </row>
    <row r="3792" spans="2:8" hidden="1" x14ac:dyDescent="0.25">
      <c r="B3792" s="51" t="s">
        <v>8140</v>
      </c>
      <c r="C3792" s="52" t="s">
        <v>8141</v>
      </c>
      <c r="D3792" s="53" t="s">
        <v>38</v>
      </c>
      <c r="E3792" s="54">
        <v>10.27</v>
      </c>
      <c r="F3792" s="54">
        <v>12.27</v>
      </c>
      <c r="G3792" s="54">
        <v>22.54</v>
      </c>
      <c r="H3792" s="31">
        <f t="shared" si="59"/>
        <v>9</v>
      </c>
    </row>
    <row r="3793" spans="2:8" hidden="1" x14ac:dyDescent="0.25">
      <c r="B3793" s="51" t="s">
        <v>8142</v>
      </c>
      <c r="C3793" s="52" t="s">
        <v>8143</v>
      </c>
      <c r="D3793" s="53" t="s">
        <v>38</v>
      </c>
      <c r="E3793" s="54">
        <v>14.26</v>
      </c>
      <c r="F3793" s="54">
        <v>12.27</v>
      </c>
      <c r="G3793" s="54">
        <v>26.53</v>
      </c>
      <c r="H3793" s="31">
        <f t="shared" si="59"/>
        <v>9</v>
      </c>
    </row>
    <row r="3794" spans="2:8" hidden="1" x14ac:dyDescent="0.25">
      <c r="B3794" s="51" t="s">
        <v>8144</v>
      </c>
      <c r="C3794" s="52" t="s">
        <v>8145</v>
      </c>
      <c r="D3794" s="53" t="s">
        <v>38</v>
      </c>
      <c r="E3794" s="54">
        <v>16.66</v>
      </c>
      <c r="F3794" s="54">
        <v>12.27</v>
      </c>
      <c r="G3794" s="54">
        <v>28.93</v>
      </c>
      <c r="H3794" s="31">
        <f t="shared" si="59"/>
        <v>9</v>
      </c>
    </row>
    <row r="3795" spans="2:8" ht="30" hidden="1" x14ac:dyDescent="0.25">
      <c r="B3795" s="51" t="s">
        <v>8146</v>
      </c>
      <c r="C3795" s="52" t="s">
        <v>8147</v>
      </c>
      <c r="D3795" s="53" t="s">
        <v>9</v>
      </c>
      <c r="E3795" s="54">
        <v>98.96</v>
      </c>
      <c r="F3795" s="54">
        <v>88.28</v>
      </c>
      <c r="G3795" s="54">
        <v>187.24</v>
      </c>
      <c r="H3795" s="31">
        <f t="shared" si="59"/>
        <v>9</v>
      </c>
    </row>
    <row r="3796" spans="2:8" ht="30" hidden="1" x14ac:dyDescent="0.25">
      <c r="B3796" s="51" t="s">
        <v>8148</v>
      </c>
      <c r="C3796" s="52" t="s">
        <v>8149</v>
      </c>
      <c r="D3796" s="53" t="s">
        <v>9</v>
      </c>
      <c r="E3796" s="54">
        <v>6143.03</v>
      </c>
      <c r="F3796" s="54"/>
      <c r="G3796" s="54">
        <v>6143.03</v>
      </c>
      <c r="H3796" s="31">
        <f t="shared" si="59"/>
        <v>9</v>
      </c>
    </row>
    <row r="3797" spans="2:8" hidden="1" x14ac:dyDescent="0.25">
      <c r="B3797" s="51" t="s">
        <v>8150</v>
      </c>
      <c r="C3797" s="52" t="s">
        <v>8151</v>
      </c>
      <c r="D3797" s="53" t="s">
        <v>9</v>
      </c>
      <c r="E3797" s="54">
        <v>2146.41</v>
      </c>
      <c r="F3797" s="54">
        <v>114.51</v>
      </c>
      <c r="G3797" s="54">
        <v>2260.92</v>
      </c>
      <c r="H3797" s="31">
        <f t="shared" si="59"/>
        <v>9</v>
      </c>
    </row>
    <row r="3798" spans="2:8" hidden="1" x14ac:dyDescent="0.25">
      <c r="B3798" s="51" t="s">
        <v>8152</v>
      </c>
      <c r="C3798" s="52" t="s">
        <v>8153</v>
      </c>
      <c r="D3798" s="53" t="s">
        <v>9</v>
      </c>
      <c r="E3798" s="54">
        <v>1749.7</v>
      </c>
      <c r="F3798" s="54">
        <v>88.49</v>
      </c>
      <c r="G3798" s="54">
        <v>1838.19</v>
      </c>
      <c r="H3798" s="31">
        <f t="shared" si="59"/>
        <v>9</v>
      </c>
    </row>
    <row r="3799" spans="2:8" hidden="1" x14ac:dyDescent="0.25">
      <c r="B3799" s="51" t="s">
        <v>8154</v>
      </c>
      <c r="C3799" s="52" t="s">
        <v>8155</v>
      </c>
      <c r="D3799" s="53" t="s">
        <v>9</v>
      </c>
      <c r="E3799" s="54">
        <v>1361.98</v>
      </c>
      <c r="F3799" s="54">
        <v>78.08</v>
      </c>
      <c r="G3799" s="54">
        <v>1440.06</v>
      </c>
      <c r="H3799" s="31">
        <f t="shared" si="59"/>
        <v>9</v>
      </c>
    </row>
    <row r="3800" spans="2:8" hidden="1" x14ac:dyDescent="0.25">
      <c r="B3800" s="51" t="s">
        <v>8156</v>
      </c>
      <c r="C3800" s="52" t="s">
        <v>8157</v>
      </c>
      <c r="D3800" s="53" t="s">
        <v>78</v>
      </c>
      <c r="E3800" s="54"/>
      <c r="F3800" s="54">
        <v>332.64</v>
      </c>
      <c r="G3800" s="54">
        <v>332.64</v>
      </c>
      <c r="H3800" s="31">
        <f t="shared" si="59"/>
        <v>9</v>
      </c>
    </row>
    <row r="3801" spans="2:8" ht="30" hidden="1" x14ac:dyDescent="0.25">
      <c r="B3801" s="51" t="s">
        <v>8158</v>
      </c>
      <c r="C3801" s="52" t="s">
        <v>8159</v>
      </c>
      <c r="D3801" s="53" t="s">
        <v>78</v>
      </c>
      <c r="E3801" s="54">
        <v>9539.08</v>
      </c>
      <c r="F3801" s="54">
        <v>1412.4</v>
      </c>
      <c r="G3801" s="54">
        <v>10951.48</v>
      </c>
      <c r="H3801" s="31">
        <f t="shared" si="59"/>
        <v>9</v>
      </c>
    </row>
    <row r="3802" spans="2:8" hidden="1" x14ac:dyDescent="0.25">
      <c r="B3802" s="51" t="s">
        <v>8160</v>
      </c>
      <c r="C3802" s="52" t="s">
        <v>8161</v>
      </c>
      <c r="D3802" s="53" t="s">
        <v>78</v>
      </c>
      <c r="E3802" s="54">
        <v>185.14</v>
      </c>
      <c r="F3802" s="54">
        <v>41.64</v>
      </c>
      <c r="G3802" s="54">
        <v>226.78</v>
      </c>
      <c r="H3802" s="31">
        <f t="shared" si="59"/>
        <v>9</v>
      </c>
    </row>
    <row r="3803" spans="2:8" ht="30" hidden="1" x14ac:dyDescent="0.25">
      <c r="B3803" s="51" t="s">
        <v>8162</v>
      </c>
      <c r="C3803" s="52" t="s">
        <v>8163</v>
      </c>
      <c r="D3803" s="53" t="s">
        <v>78</v>
      </c>
      <c r="E3803" s="54">
        <v>1183.46</v>
      </c>
      <c r="F3803" s="54">
        <v>119.71</v>
      </c>
      <c r="G3803" s="54">
        <v>1303.17</v>
      </c>
      <c r="H3803" s="31">
        <f t="shared" si="59"/>
        <v>9</v>
      </c>
    </row>
    <row r="3804" spans="2:8" ht="30" hidden="1" x14ac:dyDescent="0.25">
      <c r="B3804" s="51" t="s">
        <v>8164</v>
      </c>
      <c r="C3804" s="52" t="s">
        <v>8165</v>
      </c>
      <c r="D3804" s="53" t="s">
        <v>9</v>
      </c>
      <c r="E3804" s="54">
        <v>4180.49</v>
      </c>
      <c r="F3804" s="54">
        <v>182.18</v>
      </c>
      <c r="G3804" s="54">
        <v>4362.67</v>
      </c>
      <c r="H3804" s="31">
        <f t="shared" si="59"/>
        <v>9</v>
      </c>
    </row>
    <row r="3805" spans="2:8" hidden="1" x14ac:dyDescent="0.25">
      <c r="B3805" s="51" t="s">
        <v>8166</v>
      </c>
      <c r="C3805" s="52" t="s">
        <v>8167</v>
      </c>
      <c r="D3805" s="53" t="s">
        <v>38</v>
      </c>
      <c r="E3805" s="54">
        <v>4299.37</v>
      </c>
      <c r="F3805" s="54">
        <v>45.65</v>
      </c>
      <c r="G3805" s="54">
        <v>4345.0200000000004</v>
      </c>
      <c r="H3805" s="31">
        <f t="shared" si="59"/>
        <v>9</v>
      </c>
    </row>
    <row r="3806" spans="2:8" hidden="1" x14ac:dyDescent="0.25">
      <c r="B3806" s="51" t="s">
        <v>8168</v>
      </c>
      <c r="C3806" s="52" t="s">
        <v>8169</v>
      </c>
      <c r="D3806" s="53" t="s">
        <v>78</v>
      </c>
      <c r="E3806" s="54">
        <v>98.43</v>
      </c>
      <c r="F3806" s="54">
        <v>41.64</v>
      </c>
      <c r="G3806" s="54">
        <v>140.07</v>
      </c>
      <c r="H3806" s="31">
        <f t="shared" si="59"/>
        <v>9</v>
      </c>
    </row>
    <row r="3807" spans="2:8" hidden="1" x14ac:dyDescent="0.25">
      <c r="B3807" s="51" t="s">
        <v>8170</v>
      </c>
      <c r="C3807" s="52" t="s">
        <v>8171</v>
      </c>
      <c r="D3807" s="53" t="s">
        <v>78</v>
      </c>
      <c r="E3807" s="54">
        <v>114.68</v>
      </c>
      <c r="F3807" s="54">
        <v>41.64</v>
      </c>
      <c r="G3807" s="54">
        <v>156.32</v>
      </c>
      <c r="H3807" s="31">
        <f t="shared" si="59"/>
        <v>9</v>
      </c>
    </row>
    <row r="3808" spans="2:8" hidden="1" x14ac:dyDescent="0.25">
      <c r="B3808" s="51" t="s">
        <v>8172</v>
      </c>
      <c r="C3808" s="52" t="s">
        <v>8173</v>
      </c>
      <c r="D3808" s="53" t="s">
        <v>78</v>
      </c>
      <c r="E3808" s="54">
        <v>372.7</v>
      </c>
      <c r="F3808" s="54">
        <v>41.64</v>
      </c>
      <c r="G3808" s="54">
        <v>414.34</v>
      </c>
      <c r="H3808" s="31">
        <f t="shared" si="59"/>
        <v>9</v>
      </c>
    </row>
    <row r="3809" spans="2:8" hidden="1" x14ac:dyDescent="0.25">
      <c r="B3809" s="51" t="s">
        <v>8174</v>
      </c>
      <c r="C3809" s="52" t="s">
        <v>8175</v>
      </c>
      <c r="D3809" s="53" t="s">
        <v>78</v>
      </c>
      <c r="E3809" s="54">
        <v>291.88</v>
      </c>
      <c r="F3809" s="54">
        <v>41.64</v>
      </c>
      <c r="G3809" s="54">
        <v>333.52</v>
      </c>
      <c r="H3809" s="31">
        <f t="shared" si="59"/>
        <v>9</v>
      </c>
    </row>
    <row r="3810" spans="2:8" ht="30" hidden="1" x14ac:dyDescent="0.25">
      <c r="B3810" s="51" t="s">
        <v>8176</v>
      </c>
      <c r="C3810" s="52" t="s">
        <v>8177</v>
      </c>
      <c r="D3810" s="53" t="s">
        <v>9</v>
      </c>
      <c r="E3810" s="54">
        <v>3397.1</v>
      </c>
      <c r="F3810" s="54">
        <v>255.04</v>
      </c>
      <c r="G3810" s="54">
        <v>3652.14</v>
      </c>
      <c r="H3810" s="31">
        <f t="shared" si="59"/>
        <v>9</v>
      </c>
    </row>
    <row r="3811" spans="2:8" ht="30" hidden="1" x14ac:dyDescent="0.25">
      <c r="B3811" s="51" t="s">
        <v>8178</v>
      </c>
      <c r="C3811" s="52" t="s">
        <v>8179</v>
      </c>
      <c r="D3811" s="53" t="s">
        <v>9</v>
      </c>
      <c r="E3811" s="54">
        <v>2141.7600000000002</v>
      </c>
      <c r="F3811" s="54">
        <v>104.1</v>
      </c>
      <c r="G3811" s="54">
        <v>2245.86</v>
      </c>
      <c r="H3811" s="31">
        <f t="shared" si="59"/>
        <v>9</v>
      </c>
    </row>
    <row r="3812" spans="2:8" ht="30" hidden="1" x14ac:dyDescent="0.25">
      <c r="B3812" s="51" t="s">
        <v>8180</v>
      </c>
      <c r="C3812" s="52" t="s">
        <v>8181</v>
      </c>
      <c r="D3812" s="53" t="s">
        <v>9</v>
      </c>
      <c r="E3812" s="54">
        <v>1686</v>
      </c>
      <c r="F3812" s="54">
        <v>52.05</v>
      </c>
      <c r="G3812" s="54">
        <v>1738.05</v>
      </c>
      <c r="H3812" s="31">
        <f t="shared" si="59"/>
        <v>9</v>
      </c>
    </row>
    <row r="3813" spans="2:8" hidden="1" x14ac:dyDescent="0.25">
      <c r="B3813" s="51" t="s">
        <v>8182</v>
      </c>
      <c r="C3813" s="52" t="s">
        <v>8183</v>
      </c>
      <c r="D3813" s="53" t="s">
        <v>9</v>
      </c>
      <c r="E3813" s="54">
        <v>1597.85</v>
      </c>
      <c r="F3813" s="54">
        <v>114.51</v>
      </c>
      <c r="G3813" s="54">
        <v>1712.36</v>
      </c>
      <c r="H3813" s="31">
        <f t="shared" si="59"/>
        <v>9</v>
      </c>
    </row>
    <row r="3814" spans="2:8" hidden="1" x14ac:dyDescent="0.25">
      <c r="B3814" s="51" t="s">
        <v>8184</v>
      </c>
      <c r="C3814" s="52" t="s">
        <v>8185</v>
      </c>
      <c r="D3814" s="53" t="s">
        <v>9</v>
      </c>
      <c r="E3814" s="54">
        <v>2015.9</v>
      </c>
      <c r="F3814" s="54">
        <v>150.94</v>
      </c>
      <c r="G3814" s="54">
        <v>2166.84</v>
      </c>
      <c r="H3814" s="31">
        <f t="shared" si="59"/>
        <v>9</v>
      </c>
    </row>
    <row r="3815" spans="2:8" hidden="1" x14ac:dyDescent="0.25">
      <c r="B3815" s="51" t="s">
        <v>8186</v>
      </c>
      <c r="C3815" s="52" t="s">
        <v>8187</v>
      </c>
      <c r="D3815" s="53" t="s">
        <v>9</v>
      </c>
      <c r="E3815" s="54">
        <v>3570.37</v>
      </c>
      <c r="F3815" s="54">
        <v>249.84</v>
      </c>
      <c r="G3815" s="54">
        <v>3820.21</v>
      </c>
      <c r="H3815" s="31">
        <f t="shared" si="59"/>
        <v>9</v>
      </c>
    </row>
    <row r="3816" spans="2:8" ht="30" hidden="1" x14ac:dyDescent="0.25">
      <c r="B3816" s="51" t="s">
        <v>8188</v>
      </c>
      <c r="C3816" s="52" t="s">
        <v>8189</v>
      </c>
      <c r="D3816" s="53" t="s">
        <v>9</v>
      </c>
      <c r="E3816" s="54">
        <v>2391.33</v>
      </c>
      <c r="F3816" s="54">
        <v>187.38</v>
      </c>
      <c r="G3816" s="54">
        <v>2578.71</v>
      </c>
      <c r="H3816" s="31">
        <f t="shared" si="59"/>
        <v>9</v>
      </c>
    </row>
    <row r="3817" spans="2:8" ht="30" hidden="1" x14ac:dyDescent="0.25">
      <c r="B3817" s="51" t="s">
        <v>8190</v>
      </c>
      <c r="C3817" s="52" t="s">
        <v>8191</v>
      </c>
      <c r="D3817" s="53" t="s">
        <v>9</v>
      </c>
      <c r="E3817" s="54">
        <v>1796.43</v>
      </c>
      <c r="F3817" s="54">
        <v>130.13</v>
      </c>
      <c r="G3817" s="54">
        <v>1926.56</v>
      </c>
      <c r="H3817" s="31">
        <f t="shared" si="59"/>
        <v>9</v>
      </c>
    </row>
    <row r="3818" spans="2:8" ht="30" hidden="1" x14ac:dyDescent="0.25">
      <c r="B3818" s="51" t="s">
        <v>8192</v>
      </c>
      <c r="C3818" s="52" t="s">
        <v>8193</v>
      </c>
      <c r="D3818" s="53" t="s">
        <v>9</v>
      </c>
      <c r="E3818" s="54">
        <v>1426.18</v>
      </c>
      <c r="F3818" s="54">
        <v>104.1</v>
      </c>
      <c r="G3818" s="54">
        <v>1530.28</v>
      </c>
      <c r="H3818" s="31">
        <f t="shared" si="59"/>
        <v>9</v>
      </c>
    </row>
    <row r="3819" spans="2:8" ht="30" hidden="1" x14ac:dyDescent="0.25">
      <c r="B3819" s="51" t="s">
        <v>8194</v>
      </c>
      <c r="C3819" s="52" t="s">
        <v>8195</v>
      </c>
      <c r="D3819" s="53" t="s">
        <v>9</v>
      </c>
      <c r="E3819" s="54">
        <v>1308.68</v>
      </c>
      <c r="F3819" s="54">
        <v>88.49</v>
      </c>
      <c r="G3819" s="54">
        <v>1397.17</v>
      </c>
      <c r="H3819" s="31">
        <f t="shared" si="59"/>
        <v>9</v>
      </c>
    </row>
    <row r="3820" spans="2:8" ht="30" hidden="1" x14ac:dyDescent="0.25">
      <c r="B3820" s="51" t="s">
        <v>8196</v>
      </c>
      <c r="C3820" s="52" t="s">
        <v>8197</v>
      </c>
      <c r="D3820" s="53" t="s">
        <v>9</v>
      </c>
      <c r="E3820" s="54">
        <v>1308.68</v>
      </c>
      <c r="F3820" s="54">
        <v>78.08</v>
      </c>
      <c r="G3820" s="54">
        <v>1386.76</v>
      </c>
      <c r="H3820" s="31">
        <f t="shared" si="59"/>
        <v>9</v>
      </c>
    </row>
    <row r="3821" spans="2:8" hidden="1" x14ac:dyDescent="0.25">
      <c r="B3821" s="51" t="s">
        <v>8198</v>
      </c>
      <c r="C3821" s="52" t="s">
        <v>8199</v>
      </c>
      <c r="D3821" s="53" t="s">
        <v>9</v>
      </c>
      <c r="E3821" s="54">
        <v>1436.44</v>
      </c>
      <c r="F3821" s="54">
        <v>104.1</v>
      </c>
      <c r="G3821" s="54">
        <v>1540.54</v>
      </c>
      <c r="H3821" s="31">
        <f t="shared" si="59"/>
        <v>9</v>
      </c>
    </row>
    <row r="3822" spans="2:8" hidden="1" x14ac:dyDescent="0.25">
      <c r="B3822" s="51" t="s">
        <v>8200</v>
      </c>
      <c r="C3822" s="52" t="s">
        <v>8201</v>
      </c>
      <c r="D3822" s="53" t="s">
        <v>9</v>
      </c>
      <c r="E3822" s="54">
        <v>1183.69</v>
      </c>
      <c r="F3822" s="54">
        <v>62.46</v>
      </c>
      <c r="G3822" s="54">
        <v>1246.1500000000001</v>
      </c>
      <c r="H3822" s="31">
        <f t="shared" si="59"/>
        <v>9</v>
      </c>
    </row>
    <row r="3823" spans="2:8" hidden="1" x14ac:dyDescent="0.25">
      <c r="B3823" s="51" t="s">
        <v>8202</v>
      </c>
      <c r="C3823" s="52" t="s">
        <v>8203</v>
      </c>
      <c r="D3823" s="53" t="s">
        <v>78</v>
      </c>
      <c r="E3823" s="54">
        <v>204.97</v>
      </c>
      <c r="F3823" s="54">
        <v>46.84</v>
      </c>
      <c r="G3823" s="54">
        <v>251.81</v>
      </c>
      <c r="H3823" s="31">
        <f t="shared" si="59"/>
        <v>9</v>
      </c>
    </row>
    <row r="3824" spans="2:8" hidden="1" x14ac:dyDescent="0.25">
      <c r="B3824" s="51" t="s">
        <v>8204</v>
      </c>
      <c r="C3824" s="52" t="s">
        <v>8205</v>
      </c>
      <c r="D3824" s="53" t="s">
        <v>78</v>
      </c>
      <c r="E3824" s="54">
        <v>317.47000000000003</v>
      </c>
      <c r="F3824" s="54">
        <v>62.46</v>
      </c>
      <c r="G3824" s="54">
        <v>379.93</v>
      </c>
      <c r="H3824" s="31">
        <f t="shared" si="59"/>
        <v>9</v>
      </c>
    </row>
    <row r="3825" spans="2:8" hidden="1" x14ac:dyDescent="0.25">
      <c r="B3825" s="51" t="s">
        <v>8206</v>
      </c>
      <c r="C3825" s="52" t="s">
        <v>8207</v>
      </c>
      <c r="D3825" s="53"/>
      <c r="E3825" s="54"/>
      <c r="F3825" s="54"/>
      <c r="G3825" s="54"/>
      <c r="H3825" s="31">
        <f t="shared" si="59"/>
        <v>5</v>
      </c>
    </row>
    <row r="3826" spans="2:8" ht="30" hidden="1" x14ac:dyDescent="0.25">
      <c r="B3826" s="51" t="s">
        <v>8208</v>
      </c>
      <c r="C3826" s="52" t="s">
        <v>8209</v>
      </c>
      <c r="D3826" s="53" t="s">
        <v>78</v>
      </c>
      <c r="E3826" s="54">
        <v>5483.38</v>
      </c>
      <c r="F3826" s="54">
        <v>312.3</v>
      </c>
      <c r="G3826" s="54">
        <v>5795.68</v>
      </c>
      <c r="H3826" s="31">
        <f t="shared" si="59"/>
        <v>9</v>
      </c>
    </row>
    <row r="3827" spans="2:8" ht="30" hidden="1" x14ac:dyDescent="0.25">
      <c r="B3827" s="51" t="s">
        <v>8210</v>
      </c>
      <c r="C3827" s="52" t="s">
        <v>8211</v>
      </c>
      <c r="D3827" s="53" t="s">
        <v>78</v>
      </c>
      <c r="E3827" s="54">
        <v>20313.47</v>
      </c>
      <c r="F3827" s="54">
        <v>312.3</v>
      </c>
      <c r="G3827" s="54">
        <v>20625.77</v>
      </c>
      <c r="H3827" s="31">
        <f t="shared" si="59"/>
        <v>9</v>
      </c>
    </row>
    <row r="3828" spans="2:8" ht="30" hidden="1" x14ac:dyDescent="0.25">
      <c r="B3828" s="51" t="s">
        <v>8212</v>
      </c>
      <c r="C3828" s="52" t="s">
        <v>8213</v>
      </c>
      <c r="D3828" s="53" t="s">
        <v>78</v>
      </c>
      <c r="E3828" s="54">
        <v>9791.32</v>
      </c>
      <c r="F3828" s="54">
        <v>273.89999999999998</v>
      </c>
      <c r="G3828" s="54">
        <v>10065.219999999999</v>
      </c>
      <c r="H3828" s="31">
        <f t="shared" si="59"/>
        <v>9</v>
      </c>
    </row>
    <row r="3829" spans="2:8" ht="30" hidden="1" x14ac:dyDescent="0.25">
      <c r="B3829" s="51" t="s">
        <v>8214</v>
      </c>
      <c r="C3829" s="52" t="s">
        <v>8215</v>
      </c>
      <c r="D3829" s="53" t="s">
        <v>78</v>
      </c>
      <c r="E3829" s="54">
        <v>9632.07</v>
      </c>
      <c r="F3829" s="54">
        <v>273.89999999999998</v>
      </c>
      <c r="G3829" s="54">
        <v>9905.9699999999993</v>
      </c>
      <c r="H3829" s="31">
        <f t="shared" si="59"/>
        <v>9</v>
      </c>
    </row>
    <row r="3830" spans="2:8" ht="30" hidden="1" x14ac:dyDescent="0.25">
      <c r="B3830" s="51" t="s">
        <v>8216</v>
      </c>
      <c r="C3830" s="52" t="s">
        <v>8217</v>
      </c>
      <c r="D3830" s="53" t="s">
        <v>78</v>
      </c>
      <c r="E3830" s="54">
        <v>4338.75</v>
      </c>
      <c r="F3830" s="54">
        <v>273.89999999999998</v>
      </c>
      <c r="G3830" s="54">
        <v>4612.6499999999996</v>
      </c>
      <c r="H3830" s="31">
        <f t="shared" si="59"/>
        <v>9</v>
      </c>
    </row>
    <row r="3831" spans="2:8" ht="30" hidden="1" x14ac:dyDescent="0.25">
      <c r="B3831" s="51" t="s">
        <v>8218</v>
      </c>
      <c r="C3831" s="52" t="s">
        <v>8219</v>
      </c>
      <c r="D3831" s="53" t="s">
        <v>78</v>
      </c>
      <c r="E3831" s="54">
        <v>3886.15</v>
      </c>
      <c r="F3831" s="54">
        <v>273.89999999999998</v>
      </c>
      <c r="G3831" s="54">
        <v>4160.05</v>
      </c>
      <c r="H3831" s="31">
        <f t="shared" si="59"/>
        <v>9</v>
      </c>
    </row>
    <row r="3832" spans="2:8" ht="30" hidden="1" x14ac:dyDescent="0.25">
      <c r="B3832" s="51" t="s">
        <v>8220</v>
      </c>
      <c r="C3832" s="52" t="s">
        <v>8221</v>
      </c>
      <c r="D3832" s="53" t="s">
        <v>78</v>
      </c>
      <c r="E3832" s="54">
        <v>15019.09</v>
      </c>
      <c r="F3832" s="54">
        <v>642.20000000000005</v>
      </c>
      <c r="G3832" s="54">
        <v>15661.29</v>
      </c>
      <c r="H3832" s="31">
        <f t="shared" si="59"/>
        <v>9</v>
      </c>
    </row>
    <row r="3833" spans="2:8" hidden="1" x14ac:dyDescent="0.25">
      <c r="B3833" s="51" t="s">
        <v>8222</v>
      </c>
      <c r="C3833" s="52" t="s">
        <v>8223</v>
      </c>
      <c r="D3833" s="53"/>
      <c r="E3833" s="54"/>
      <c r="F3833" s="54"/>
      <c r="G3833" s="54"/>
      <c r="H3833" s="31">
        <f t="shared" si="59"/>
        <v>5</v>
      </c>
    </row>
    <row r="3834" spans="2:8" ht="30" hidden="1" x14ac:dyDescent="0.25">
      <c r="B3834" s="51" t="s">
        <v>8224</v>
      </c>
      <c r="C3834" s="52" t="s">
        <v>8225</v>
      </c>
      <c r="D3834" s="53" t="s">
        <v>78</v>
      </c>
      <c r="E3834" s="54">
        <v>166.91</v>
      </c>
      <c r="F3834" s="54">
        <v>2.2799999999999998</v>
      </c>
      <c r="G3834" s="54">
        <v>169.19</v>
      </c>
      <c r="H3834" s="31">
        <f t="shared" si="59"/>
        <v>9</v>
      </c>
    </row>
    <row r="3835" spans="2:8" hidden="1" x14ac:dyDescent="0.25">
      <c r="B3835" s="51" t="s">
        <v>8226</v>
      </c>
      <c r="C3835" s="52" t="s">
        <v>8227</v>
      </c>
      <c r="D3835" s="53" t="s">
        <v>78</v>
      </c>
      <c r="E3835" s="54">
        <v>10.01</v>
      </c>
      <c r="F3835" s="54">
        <v>13.69</v>
      </c>
      <c r="G3835" s="54">
        <v>23.7</v>
      </c>
      <c r="H3835" s="31">
        <f t="shared" si="59"/>
        <v>9</v>
      </c>
    </row>
    <row r="3836" spans="2:8" ht="30" hidden="1" x14ac:dyDescent="0.25">
      <c r="B3836" s="51" t="s">
        <v>8228</v>
      </c>
      <c r="C3836" s="52" t="s">
        <v>8229</v>
      </c>
      <c r="D3836" s="53" t="s">
        <v>78</v>
      </c>
      <c r="E3836" s="54">
        <v>227.58</v>
      </c>
      <c r="F3836" s="54">
        <v>2.2799999999999998</v>
      </c>
      <c r="G3836" s="54">
        <v>229.86</v>
      </c>
      <c r="H3836" s="31">
        <f t="shared" si="59"/>
        <v>9</v>
      </c>
    </row>
    <row r="3837" spans="2:8" ht="30" hidden="1" x14ac:dyDescent="0.25">
      <c r="B3837" s="51" t="s">
        <v>8230</v>
      </c>
      <c r="C3837" s="52" t="s">
        <v>8231</v>
      </c>
      <c r="D3837" s="53" t="s">
        <v>78</v>
      </c>
      <c r="E3837" s="54">
        <v>2143.9</v>
      </c>
      <c r="F3837" s="54">
        <v>13.87</v>
      </c>
      <c r="G3837" s="54">
        <v>2157.77</v>
      </c>
      <c r="H3837" s="31">
        <f t="shared" si="59"/>
        <v>9</v>
      </c>
    </row>
    <row r="3838" spans="2:8" ht="30" hidden="1" x14ac:dyDescent="0.25">
      <c r="B3838" s="51" t="s">
        <v>8232</v>
      </c>
      <c r="C3838" s="52" t="s">
        <v>8233</v>
      </c>
      <c r="D3838" s="53" t="s">
        <v>78</v>
      </c>
      <c r="E3838" s="54">
        <v>2297.98</v>
      </c>
      <c r="F3838" s="54">
        <v>20.79</v>
      </c>
      <c r="G3838" s="54">
        <v>2318.77</v>
      </c>
      <c r="H3838" s="31">
        <f t="shared" si="59"/>
        <v>9</v>
      </c>
    </row>
    <row r="3839" spans="2:8" hidden="1" x14ac:dyDescent="0.25">
      <c r="B3839" s="51" t="s">
        <v>8234</v>
      </c>
      <c r="C3839" s="52" t="s">
        <v>8235</v>
      </c>
      <c r="D3839" s="53" t="s">
        <v>78</v>
      </c>
      <c r="E3839" s="54">
        <v>1043.25</v>
      </c>
      <c r="F3839" s="54">
        <v>16.149999999999999</v>
      </c>
      <c r="G3839" s="54">
        <v>1059.4000000000001</v>
      </c>
      <c r="H3839" s="31">
        <f t="shared" si="59"/>
        <v>9</v>
      </c>
    </row>
    <row r="3840" spans="2:8" ht="30" hidden="1" x14ac:dyDescent="0.25">
      <c r="B3840" s="51" t="s">
        <v>8236</v>
      </c>
      <c r="C3840" s="52" t="s">
        <v>8237</v>
      </c>
      <c r="D3840" s="53" t="s">
        <v>78</v>
      </c>
      <c r="E3840" s="54">
        <v>2993.23</v>
      </c>
      <c r="F3840" s="54">
        <v>20.79</v>
      </c>
      <c r="G3840" s="54">
        <v>3014.02</v>
      </c>
      <c r="H3840" s="31">
        <f t="shared" si="59"/>
        <v>9</v>
      </c>
    </row>
    <row r="3841" spans="2:8" hidden="1" x14ac:dyDescent="0.25">
      <c r="B3841" s="51" t="s">
        <v>8238</v>
      </c>
      <c r="C3841" s="52" t="s">
        <v>8239</v>
      </c>
      <c r="D3841" s="53" t="s">
        <v>78</v>
      </c>
      <c r="E3841" s="54">
        <v>339.62</v>
      </c>
      <c r="F3841" s="54">
        <v>20.79</v>
      </c>
      <c r="G3841" s="54">
        <v>360.41</v>
      </c>
      <c r="H3841" s="31">
        <f t="shared" si="59"/>
        <v>9</v>
      </c>
    </row>
    <row r="3842" spans="2:8" ht="30" hidden="1" x14ac:dyDescent="0.25">
      <c r="B3842" s="51" t="s">
        <v>8240</v>
      </c>
      <c r="C3842" s="52" t="s">
        <v>8241</v>
      </c>
      <c r="D3842" s="53" t="s">
        <v>78</v>
      </c>
      <c r="E3842" s="54">
        <v>2486.48</v>
      </c>
      <c r="F3842" s="54">
        <v>20.79</v>
      </c>
      <c r="G3842" s="54">
        <v>2507.27</v>
      </c>
      <c r="H3842" s="31">
        <f t="shared" si="59"/>
        <v>9</v>
      </c>
    </row>
    <row r="3843" spans="2:8" ht="30" hidden="1" x14ac:dyDescent="0.25">
      <c r="B3843" s="51" t="s">
        <v>8242</v>
      </c>
      <c r="C3843" s="52" t="s">
        <v>8243</v>
      </c>
      <c r="D3843" s="53" t="s">
        <v>78</v>
      </c>
      <c r="E3843" s="54">
        <v>1137.6500000000001</v>
      </c>
      <c r="F3843" s="54">
        <v>13.87</v>
      </c>
      <c r="G3843" s="54">
        <v>1151.52</v>
      </c>
      <c r="H3843" s="31">
        <f t="shared" si="59"/>
        <v>9</v>
      </c>
    </row>
    <row r="3844" spans="2:8" hidden="1" x14ac:dyDescent="0.25">
      <c r="B3844" s="51" t="s">
        <v>8244</v>
      </c>
      <c r="C3844" s="52" t="s">
        <v>8245</v>
      </c>
      <c r="D3844" s="53" t="s">
        <v>78</v>
      </c>
      <c r="E3844" s="54">
        <v>2531</v>
      </c>
      <c r="F3844" s="54">
        <v>16.149999999999999</v>
      </c>
      <c r="G3844" s="54">
        <v>2547.15</v>
      </c>
      <c r="H3844" s="31">
        <f t="shared" si="59"/>
        <v>9</v>
      </c>
    </row>
    <row r="3845" spans="2:8" hidden="1" x14ac:dyDescent="0.25">
      <c r="B3845" s="51" t="s">
        <v>8246</v>
      </c>
      <c r="C3845" s="52" t="s">
        <v>8247</v>
      </c>
      <c r="D3845" s="53" t="s">
        <v>78</v>
      </c>
      <c r="E3845" s="54">
        <v>124.12</v>
      </c>
      <c r="F3845" s="54">
        <v>6.85</v>
      </c>
      <c r="G3845" s="54">
        <v>130.97</v>
      </c>
      <c r="H3845" s="31">
        <f t="shared" si="59"/>
        <v>9</v>
      </c>
    </row>
    <row r="3846" spans="2:8" hidden="1" x14ac:dyDescent="0.25">
      <c r="B3846" s="51" t="s">
        <v>8248</v>
      </c>
      <c r="C3846" s="52" t="s">
        <v>8249</v>
      </c>
      <c r="D3846" s="53" t="s">
        <v>78</v>
      </c>
      <c r="E3846" s="54">
        <v>253.11</v>
      </c>
      <c r="F3846" s="54">
        <v>68.75</v>
      </c>
      <c r="G3846" s="54">
        <v>321.86</v>
      </c>
      <c r="H3846" s="31">
        <f t="shared" si="59"/>
        <v>9</v>
      </c>
    </row>
    <row r="3847" spans="2:8" hidden="1" x14ac:dyDescent="0.25">
      <c r="B3847" s="51" t="s">
        <v>8250</v>
      </c>
      <c r="C3847" s="52" t="s">
        <v>8251</v>
      </c>
      <c r="D3847" s="53" t="s">
        <v>78</v>
      </c>
      <c r="E3847" s="54">
        <v>1602.11</v>
      </c>
      <c r="F3847" s="54">
        <v>47.06</v>
      </c>
      <c r="G3847" s="54">
        <v>1649.17</v>
      </c>
      <c r="H3847" s="31">
        <f t="shared" si="59"/>
        <v>9</v>
      </c>
    </row>
    <row r="3848" spans="2:8" hidden="1" x14ac:dyDescent="0.25">
      <c r="B3848" s="51" t="s">
        <v>8252</v>
      </c>
      <c r="C3848" s="52" t="s">
        <v>8253</v>
      </c>
      <c r="D3848" s="53" t="s">
        <v>78</v>
      </c>
      <c r="E3848" s="54">
        <v>368.95</v>
      </c>
      <c r="F3848" s="54">
        <v>34.24</v>
      </c>
      <c r="G3848" s="54">
        <v>403.19</v>
      </c>
      <c r="H3848" s="31">
        <f t="shared" si="59"/>
        <v>9</v>
      </c>
    </row>
    <row r="3849" spans="2:8" hidden="1" x14ac:dyDescent="0.25">
      <c r="B3849" s="51" t="s">
        <v>8254</v>
      </c>
      <c r="C3849" s="52" t="s">
        <v>8255</v>
      </c>
      <c r="D3849" s="53" t="s">
        <v>78</v>
      </c>
      <c r="E3849" s="54">
        <v>190.49</v>
      </c>
      <c r="F3849" s="54">
        <v>68.75</v>
      </c>
      <c r="G3849" s="54">
        <v>259.24</v>
      </c>
      <c r="H3849" s="31">
        <f t="shared" si="59"/>
        <v>9</v>
      </c>
    </row>
    <row r="3850" spans="2:8" ht="30" hidden="1" x14ac:dyDescent="0.25">
      <c r="B3850" s="51" t="s">
        <v>8256</v>
      </c>
      <c r="C3850" s="52" t="s">
        <v>8257</v>
      </c>
      <c r="D3850" s="53" t="s">
        <v>78</v>
      </c>
      <c r="E3850" s="54">
        <v>65.59</v>
      </c>
      <c r="F3850" s="54">
        <v>75.19</v>
      </c>
      <c r="G3850" s="54">
        <v>140.78</v>
      </c>
      <c r="H3850" s="31">
        <f t="shared" ref="H3850:H3913" si="60">LEN(B3850)</f>
        <v>9</v>
      </c>
    </row>
    <row r="3851" spans="2:8" hidden="1" x14ac:dyDescent="0.25">
      <c r="B3851" s="51" t="s">
        <v>8258</v>
      </c>
      <c r="C3851" s="52" t="s">
        <v>8259</v>
      </c>
      <c r="D3851" s="53" t="s">
        <v>78</v>
      </c>
      <c r="E3851" s="54">
        <v>1174.83</v>
      </c>
      <c r="F3851" s="54">
        <v>68.75</v>
      </c>
      <c r="G3851" s="54">
        <v>1243.58</v>
      </c>
      <c r="H3851" s="31">
        <f t="shared" si="60"/>
        <v>9</v>
      </c>
    </row>
    <row r="3852" spans="2:8" ht="30" hidden="1" x14ac:dyDescent="0.25">
      <c r="B3852" s="51" t="s">
        <v>8260</v>
      </c>
      <c r="C3852" s="52" t="s">
        <v>8261</v>
      </c>
      <c r="D3852" s="53" t="s">
        <v>78</v>
      </c>
      <c r="E3852" s="54">
        <v>1049.25</v>
      </c>
      <c r="F3852" s="54">
        <v>68.75</v>
      </c>
      <c r="G3852" s="54">
        <v>1118</v>
      </c>
      <c r="H3852" s="31">
        <f t="shared" si="60"/>
        <v>9</v>
      </c>
    </row>
    <row r="3853" spans="2:8" ht="30" hidden="1" x14ac:dyDescent="0.25">
      <c r="B3853" s="51" t="s">
        <v>8262</v>
      </c>
      <c r="C3853" s="52" t="s">
        <v>8263</v>
      </c>
      <c r="D3853" s="53" t="s">
        <v>78</v>
      </c>
      <c r="E3853" s="54">
        <v>2019.08</v>
      </c>
      <c r="F3853" s="54">
        <v>68.75</v>
      </c>
      <c r="G3853" s="54">
        <v>2087.83</v>
      </c>
      <c r="H3853" s="31">
        <f t="shared" si="60"/>
        <v>9</v>
      </c>
    </row>
    <row r="3854" spans="2:8" hidden="1" x14ac:dyDescent="0.25">
      <c r="B3854" s="51" t="s">
        <v>8264</v>
      </c>
      <c r="C3854" s="52" t="s">
        <v>8265</v>
      </c>
      <c r="D3854" s="53" t="s">
        <v>78</v>
      </c>
      <c r="E3854" s="54">
        <v>4542.58</v>
      </c>
      <c r="F3854" s="54">
        <v>312.27999999999997</v>
      </c>
      <c r="G3854" s="54">
        <v>4854.8599999999997</v>
      </c>
      <c r="H3854" s="31">
        <f t="shared" si="60"/>
        <v>9</v>
      </c>
    </row>
    <row r="3855" spans="2:8" hidden="1" x14ac:dyDescent="0.25">
      <c r="B3855" s="51" t="s">
        <v>8266</v>
      </c>
      <c r="C3855" s="52" t="s">
        <v>8267</v>
      </c>
      <c r="D3855" s="53" t="s">
        <v>78</v>
      </c>
      <c r="E3855" s="54">
        <v>3498.87</v>
      </c>
      <c r="F3855" s="54">
        <v>183.22</v>
      </c>
      <c r="G3855" s="54">
        <v>3682.09</v>
      </c>
      <c r="H3855" s="31">
        <f t="shared" si="60"/>
        <v>9</v>
      </c>
    </row>
    <row r="3856" spans="2:8" hidden="1" x14ac:dyDescent="0.25">
      <c r="B3856" s="51" t="s">
        <v>8268</v>
      </c>
      <c r="C3856" s="52" t="s">
        <v>8269</v>
      </c>
      <c r="D3856" s="53" t="s">
        <v>78</v>
      </c>
      <c r="E3856" s="54">
        <v>3163.28</v>
      </c>
      <c r="F3856" s="54">
        <v>183.22</v>
      </c>
      <c r="G3856" s="54">
        <v>3346.5</v>
      </c>
      <c r="H3856" s="31">
        <f t="shared" si="60"/>
        <v>9</v>
      </c>
    </row>
    <row r="3857" spans="2:8" hidden="1" x14ac:dyDescent="0.25">
      <c r="B3857" s="51" t="s">
        <v>8270</v>
      </c>
      <c r="C3857" s="52" t="s">
        <v>8271</v>
      </c>
      <c r="D3857" s="53" t="s">
        <v>78</v>
      </c>
      <c r="E3857" s="54">
        <v>814.54</v>
      </c>
      <c r="F3857" s="54">
        <v>210.18</v>
      </c>
      <c r="G3857" s="54">
        <v>1024.72</v>
      </c>
      <c r="H3857" s="31">
        <f t="shared" si="60"/>
        <v>9</v>
      </c>
    </row>
    <row r="3858" spans="2:8" hidden="1" x14ac:dyDescent="0.25">
      <c r="B3858" s="51" t="s">
        <v>8272</v>
      </c>
      <c r="C3858" s="52" t="s">
        <v>8273</v>
      </c>
      <c r="D3858" s="53"/>
      <c r="E3858" s="54"/>
      <c r="F3858" s="54"/>
      <c r="G3858" s="54"/>
      <c r="H3858" s="31">
        <f t="shared" si="60"/>
        <v>5</v>
      </c>
    </row>
    <row r="3859" spans="2:8" hidden="1" x14ac:dyDescent="0.25">
      <c r="B3859" s="51" t="s">
        <v>8274</v>
      </c>
      <c r="C3859" s="52" t="s">
        <v>8275</v>
      </c>
      <c r="D3859" s="53" t="s">
        <v>532</v>
      </c>
      <c r="E3859" s="54">
        <v>1032.8599999999999</v>
      </c>
      <c r="F3859" s="54">
        <v>12</v>
      </c>
      <c r="G3859" s="54">
        <v>1044.8599999999999</v>
      </c>
      <c r="H3859" s="31">
        <f t="shared" si="60"/>
        <v>9</v>
      </c>
    </row>
    <row r="3860" spans="2:8" hidden="1" x14ac:dyDescent="0.25">
      <c r="B3860" s="51" t="s">
        <v>8276</v>
      </c>
      <c r="C3860" s="52" t="s">
        <v>8277</v>
      </c>
      <c r="D3860" s="53" t="s">
        <v>532</v>
      </c>
      <c r="E3860" s="54">
        <v>1273.73</v>
      </c>
      <c r="F3860" s="54">
        <v>12</v>
      </c>
      <c r="G3860" s="54">
        <v>1285.73</v>
      </c>
      <c r="H3860" s="31">
        <f t="shared" si="60"/>
        <v>9</v>
      </c>
    </row>
    <row r="3861" spans="2:8" ht="30" hidden="1" x14ac:dyDescent="0.25">
      <c r="B3861" s="51" t="s">
        <v>8278</v>
      </c>
      <c r="C3861" s="52" t="s">
        <v>8279</v>
      </c>
      <c r="D3861" s="53" t="s">
        <v>532</v>
      </c>
      <c r="E3861" s="54">
        <v>1304.6500000000001</v>
      </c>
      <c r="F3861" s="54">
        <v>484.86</v>
      </c>
      <c r="G3861" s="54">
        <v>1789.51</v>
      </c>
      <c r="H3861" s="31">
        <f t="shared" si="60"/>
        <v>9</v>
      </c>
    </row>
    <row r="3862" spans="2:8" ht="30" hidden="1" x14ac:dyDescent="0.25">
      <c r="B3862" s="51" t="s">
        <v>8280</v>
      </c>
      <c r="C3862" s="52" t="s">
        <v>8281</v>
      </c>
      <c r="D3862" s="53" t="s">
        <v>532</v>
      </c>
      <c r="E3862" s="54">
        <v>1455.82</v>
      </c>
      <c r="F3862" s="54">
        <v>516.97</v>
      </c>
      <c r="G3862" s="54">
        <v>1972.79</v>
      </c>
      <c r="H3862" s="31">
        <f t="shared" si="60"/>
        <v>9</v>
      </c>
    </row>
    <row r="3863" spans="2:8" ht="30" hidden="1" x14ac:dyDescent="0.25">
      <c r="B3863" s="51" t="s">
        <v>8282</v>
      </c>
      <c r="C3863" s="52" t="s">
        <v>8283</v>
      </c>
      <c r="D3863" s="53" t="s">
        <v>532</v>
      </c>
      <c r="E3863" s="54">
        <v>1766.96</v>
      </c>
      <c r="F3863" s="54">
        <v>581.19000000000005</v>
      </c>
      <c r="G3863" s="54">
        <v>2348.15</v>
      </c>
      <c r="H3863" s="31">
        <f t="shared" si="60"/>
        <v>9</v>
      </c>
    </row>
    <row r="3864" spans="2:8" ht="30" hidden="1" x14ac:dyDescent="0.25">
      <c r="B3864" s="51" t="s">
        <v>8284</v>
      </c>
      <c r="C3864" s="52" t="s">
        <v>8285</v>
      </c>
      <c r="D3864" s="53" t="s">
        <v>532</v>
      </c>
      <c r="E3864" s="54">
        <v>2539.04</v>
      </c>
      <c r="F3864" s="54">
        <v>613.29999999999995</v>
      </c>
      <c r="G3864" s="54">
        <v>3152.34</v>
      </c>
      <c r="H3864" s="31">
        <f t="shared" si="60"/>
        <v>9</v>
      </c>
    </row>
    <row r="3865" spans="2:8" hidden="1" x14ac:dyDescent="0.25">
      <c r="B3865" s="51" t="s">
        <v>8286</v>
      </c>
      <c r="C3865" s="52" t="s">
        <v>8287</v>
      </c>
      <c r="D3865" s="53" t="s">
        <v>122</v>
      </c>
      <c r="E3865" s="54">
        <v>20.77</v>
      </c>
      <c r="F3865" s="54">
        <v>26.43</v>
      </c>
      <c r="G3865" s="54">
        <v>47.2</v>
      </c>
      <c r="H3865" s="31">
        <f t="shared" si="60"/>
        <v>9</v>
      </c>
    </row>
    <row r="3866" spans="2:8" hidden="1" x14ac:dyDescent="0.25">
      <c r="B3866" s="51" t="s">
        <v>8288</v>
      </c>
      <c r="C3866" s="52" t="s">
        <v>8289</v>
      </c>
      <c r="D3866" s="53" t="s">
        <v>78</v>
      </c>
      <c r="E3866" s="54">
        <v>164.24</v>
      </c>
      <c r="F3866" s="54">
        <v>14.75</v>
      </c>
      <c r="G3866" s="54">
        <v>178.99</v>
      </c>
      <c r="H3866" s="31">
        <f t="shared" si="60"/>
        <v>9</v>
      </c>
    </row>
    <row r="3867" spans="2:8" ht="30" hidden="1" x14ac:dyDescent="0.25">
      <c r="B3867" s="51" t="s">
        <v>8290</v>
      </c>
      <c r="C3867" s="52" t="s">
        <v>8291</v>
      </c>
      <c r="D3867" s="53"/>
      <c r="E3867" s="54"/>
      <c r="F3867" s="54"/>
      <c r="G3867" s="54"/>
      <c r="H3867" s="31">
        <f t="shared" si="60"/>
        <v>2</v>
      </c>
    </row>
    <row r="3868" spans="2:8" hidden="1" x14ac:dyDescent="0.25">
      <c r="B3868" s="51" t="s">
        <v>8292</v>
      </c>
      <c r="C3868" s="52" t="s">
        <v>8293</v>
      </c>
      <c r="D3868" s="53"/>
      <c r="E3868" s="54"/>
      <c r="F3868" s="54"/>
      <c r="G3868" s="54"/>
      <c r="H3868" s="31">
        <f t="shared" si="60"/>
        <v>5</v>
      </c>
    </row>
    <row r="3869" spans="2:8" ht="30" hidden="1" x14ac:dyDescent="0.25">
      <c r="B3869" s="51" t="s">
        <v>8294</v>
      </c>
      <c r="C3869" s="52" t="s">
        <v>8295</v>
      </c>
      <c r="D3869" s="53" t="s">
        <v>78</v>
      </c>
      <c r="E3869" s="54">
        <v>6382.64</v>
      </c>
      <c r="F3869" s="54">
        <v>22.83</v>
      </c>
      <c r="G3869" s="54">
        <v>6405.47</v>
      </c>
      <c r="H3869" s="31">
        <f t="shared" si="60"/>
        <v>9</v>
      </c>
    </row>
    <row r="3870" spans="2:8" hidden="1" x14ac:dyDescent="0.25">
      <c r="B3870" s="51" t="s">
        <v>8296</v>
      </c>
      <c r="C3870" s="52" t="s">
        <v>8297</v>
      </c>
      <c r="D3870" s="53" t="s">
        <v>38</v>
      </c>
      <c r="E3870" s="54">
        <v>2548.77</v>
      </c>
      <c r="F3870" s="54"/>
      <c r="G3870" s="54">
        <v>2548.77</v>
      </c>
      <c r="H3870" s="31">
        <f t="shared" si="60"/>
        <v>9</v>
      </c>
    </row>
    <row r="3871" spans="2:8" ht="30" hidden="1" x14ac:dyDescent="0.25">
      <c r="B3871" s="51" t="s">
        <v>8298</v>
      </c>
      <c r="C3871" s="52" t="s">
        <v>8299</v>
      </c>
      <c r="D3871" s="53" t="s">
        <v>38</v>
      </c>
      <c r="E3871" s="54">
        <v>2853.9</v>
      </c>
      <c r="F3871" s="54"/>
      <c r="G3871" s="54">
        <v>2853.9</v>
      </c>
      <c r="H3871" s="31">
        <f t="shared" si="60"/>
        <v>9</v>
      </c>
    </row>
    <row r="3872" spans="2:8" hidden="1" x14ac:dyDescent="0.25">
      <c r="B3872" s="51" t="s">
        <v>8300</v>
      </c>
      <c r="C3872" s="52" t="s">
        <v>8301</v>
      </c>
      <c r="D3872" s="53"/>
      <c r="E3872" s="54"/>
      <c r="F3872" s="54"/>
      <c r="G3872" s="54"/>
      <c r="H3872" s="31">
        <f t="shared" si="60"/>
        <v>5</v>
      </c>
    </row>
    <row r="3873" spans="2:8" ht="30" hidden="1" x14ac:dyDescent="0.25">
      <c r="B3873" s="51" t="s">
        <v>8302</v>
      </c>
      <c r="C3873" s="52" t="s">
        <v>8303</v>
      </c>
      <c r="D3873" s="53" t="s">
        <v>9</v>
      </c>
      <c r="E3873" s="54">
        <v>10615.42</v>
      </c>
      <c r="F3873" s="54"/>
      <c r="G3873" s="54">
        <v>10615.42</v>
      </c>
      <c r="H3873" s="31">
        <f t="shared" si="60"/>
        <v>9</v>
      </c>
    </row>
    <row r="3874" spans="2:8" ht="30" hidden="1" x14ac:dyDescent="0.25">
      <c r="B3874" s="51" t="s">
        <v>8304</v>
      </c>
      <c r="C3874" s="52" t="s">
        <v>8305</v>
      </c>
      <c r="D3874" s="53" t="s">
        <v>9</v>
      </c>
      <c r="E3874" s="54">
        <v>8859.23</v>
      </c>
      <c r="F3874" s="54"/>
      <c r="G3874" s="54">
        <v>8859.23</v>
      </c>
      <c r="H3874" s="31">
        <f t="shared" si="60"/>
        <v>9</v>
      </c>
    </row>
    <row r="3875" spans="2:8" ht="30" hidden="1" x14ac:dyDescent="0.25">
      <c r="B3875" s="51" t="s">
        <v>8306</v>
      </c>
      <c r="C3875" s="52" t="s">
        <v>8307</v>
      </c>
      <c r="D3875" s="53" t="s">
        <v>9</v>
      </c>
      <c r="E3875" s="54">
        <v>4549.53</v>
      </c>
      <c r="F3875" s="54"/>
      <c r="G3875" s="54">
        <v>4549.53</v>
      </c>
      <c r="H3875" s="31">
        <f t="shared" si="60"/>
        <v>9</v>
      </c>
    </row>
    <row r="3876" spans="2:8" hidden="1" x14ac:dyDescent="0.25">
      <c r="B3876" s="51" t="s">
        <v>8308</v>
      </c>
      <c r="C3876" s="52" t="s">
        <v>8309</v>
      </c>
      <c r="D3876" s="53"/>
      <c r="E3876" s="54"/>
      <c r="F3876" s="54"/>
      <c r="G3876" s="54"/>
      <c r="H3876" s="31">
        <f t="shared" si="60"/>
        <v>2</v>
      </c>
    </row>
    <row r="3877" spans="2:8" hidden="1" x14ac:dyDescent="0.25">
      <c r="B3877" s="51" t="s">
        <v>8310</v>
      </c>
      <c r="C3877" s="52" t="s">
        <v>8311</v>
      </c>
      <c r="D3877" s="53"/>
      <c r="E3877" s="54"/>
      <c r="F3877" s="54"/>
      <c r="G3877" s="54"/>
      <c r="H3877" s="31">
        <f t="shared" si="60"/>
        <v>5</v>
      </c>
    </row>
    <row r="3878" spans="2:8" hidden="1" x14ac:dyDescent="0.25">
      <c r="B3878" s="51" t="s">
        <v>8312</v>
      </c>
      <c r="C3878" s="52" t="s">
        <v>8313</v>
      </c>
      <c r="D3878" s="53" t="s">
        <v>9</v>
      </c>
      <c r="E3878" s="54">
        <v>2143.16</v>
      </c>
      <c r="F3878" s="54"/>
      <c r="G3878" s="54">
        <v>2143.16</v>
      </c>
      <c r="H3878" s="31">
        <f t="shared" si="60"/>
        <v>9</v>
      </c>
    </row>
    <row r="3879" spans="2:8" hidden="1" x14ac:dyDescent="0.25">
      <c r="B3879" s="51" t="s">
        <v>8314</v>
      </c>
      <c r="C3879" s="52" t="s">
        <v>8315</v>
      </c>
      <c r="D3879" s="53"/>
      <c r="E3879" s="54"/>
      <c r="F3879" s="54"/>
      <c r="G3879" s="54"/>
      <c r="H3879" s="31">
        <f t="shared" si="60"/>
        <v>5</v>
      </c>
    </row>
    <row r="3880" spans="2:8" hidden="1" x14ac:dyDescent="0.25">
      <c r="B3880" s="51" t="s">
        <v>8316</v>
      </c>
      <c r="C3880" s="52" t="s">
        <v>8317</v>
      </c>
      <c r="D3880" s="53" t="s">
        <v>9</v>
      </c>
      <c r="E3880" s="54">
        <v>2583.02</v>
      </c>
      <c r="F3880" s="54"/>
      <c r="G3880" s="54">
        <v>2583.02</v>
      </c>
      <c r="H3880" s="31">
        <f t="shared" si="60"/>
        <v>9</v>
      </c>
    </row>
    <row r="3881" spans="2:8" ht="30" hidden="1" x14ac:dyDescent="0.25">
      <c r="B3881" s="51" t="s">
        <v>8318</v>
      </c>
      <c r="C3881" s="52" t="s">
        <v>8319</v>
      </c>
      <c r="D3881" s="53"/>
      <c r="E3881" s="54"/>
      <c r="F3881" s="54"/>
      <c r="G3881" s="54"/>
      <c r="H3881" s="31">
        <f t="shared" si="60"/>
        <v>2</v>
      </c>
    </row>
    <row r="3882" spans="2:8" hidden="1" x14ac:dyDescent="0.25">
      <c r="B3882" s="51" t="s">
        <v>8320</v>
      </c>
      <c r="C3882" s="52" t="s">
        <v>8321</v>
      </c>
      <c r="D3882" s="53"/>
      <c r="E3882" s="54"/>
      <c r="F3882" s="54"/>
      <c r="G3882" s="54"/>
      <c r="H3882" s="31">
        <f t="shared" si="60"/>
        <v>5</v>
      </c>
    </row>
    <row r="3883" spans="2:8" ht="30" hidden="1" x14ac:dyDescent="0.25">
      <c r="B3883" s="51" t="s">
        <v>8322</v>
      </c>
      <c r="C3883" s="52" t="s">
        <v>8323</v>
      </c>
      <c r="D3883" s="53" t="s">
        <v>78</v>
      </c>
      <c r="E3883" s="54">
        <v>847.77</v>
      </c>
      <c r="F3883" s="54">
        <v>13.69</v>
      </c>
      <c r="G3883" s="54">
        <v>861.46</v>
      </c>
      <c r="H3883" s="31">
        <f t="shared" si="60"/>
        <v>9</v>
      </c>
    </row>
    <row r="3884" spans="2:8" hidden="1" x14ac:dyDescent="0.25">
      <c r="B3884" s="51" t="s">
        <v>8324</v>
      </c>
      <c r="C3884" s="52" t="s">
        <v>8325</v>
      </c>
      <c r="D3884" s="53" t="s">
        <v>78</v>
      </c>
      <c r="E3884" s="54">
        <v>13505.3</v>
      </c>
      <c r="F3884" s="54"/>
      <c r="G3884" s="54">
        <v>13505.3</v>
      </c>
      <c r="H3884" s="31">
        <f t="shared" si="60"/>
        <v>9</v>
      </c>
    </row>
    <row r="3885" spans="2:8" hidden="1" x14ac:dyDescent="0.25">
      <c r="B3885" s="51" t="s">
        <v>8326</v>
      </c>
      <c r="C3885" s="52" t="s">
        <v>8327</v>
      </c>
      <c r="D3885" s="53" t="s">
        <v>532</v>
      </c>
      <c r="E3885" s="54">
        <v>182.67</v>
      </c>
      <c r="F3885" s="54">
        <v>45.65</v>
      </c>
      <c r="G3885" s="54">
        <v>228.32</v>
      </c>
      <c r="H3885" s="31">
        <f t="shared" si="60"/>
        <v>9</v>
      </c>
    </row>
    <row r="3886" spans="2:8" ht="30" hidden="1" x14ac:dyDescent="0.25">
      <c r="B3886" s="51" t="s">
        <v>8328</v>
      </c>
      <c r="C3886" s="52" t="s">
        <v>8329</v>
      </c>
      <c r="D3886" s="53" t="s">
        <v>532</v>
      </c>
      <c r="E3886" s="54">
        <v>1932.17</v>
      </c>
      <c r="F3886" s="54"/>
      <c r="G3886" s="54">
        <v>1932.17</v>
      </c>
      <c r="H3886" s="31">
        <f t="shared" si="60"/>
        <v>9</v>
      </c>
    </row>
    <row r="3887" spans="2:8" ht="30" hidden="1" x14ac:dyDescent="0.25">
      <c r="B3887" s="51" t="s">
        <v>8330</v>
      </c>
      <c r="C3887" s="52" t="s">
        <v>8331</v>
      </c>
      <c r="D3887" s="53" t="s">
        <v>532</v>
      </c>
      <c r="E3887" s="54">
        <v>5762.72</v>
      </c>
      <c r="F3887" s="54"/>
      <c r="G3887" s="54">
        <v>5762.72</v>
      </c>
      <c r="H3887" s="31">
        <f t="shared" si="60"/>
        <v>9</v>
      </c>
    </row>
    <row r="3888" spans="2:8" hidden="1" x14ac:dyDescent="0.25">
      <c r="B3888" s="51" t="s">
        <v>8332</v>
      </c>
      <c r="C3888" s="52" t="s">
        <v>8333</v>
      </c>
      <c r="D3888" s="53" t="s">
        <v>532</v>
      </c>
      <c r="E3888" s="54">
        <v>1417.76</v>
      </c>
      <c r="F3888" s="54">
        <v>114.13</v>
      </c>
      <c r="G3888" s="54">
        <v>1531.89</v>
      </c>
      <c r="H3888" s="31">
        <f t="shared" si="60"/>
        <v>9</v>
      </c>
    </row>
    <row r="3889" spans="2:8" hidden="1" x14ac:dyDescent="0.25">
      <c r="B3889" s="51" t="s">
        <v>8334</v>
      </c>
      <c r="C3889" s="52" t="s">
        <v>8335</v>
      </c>
      <c r="D3889" s="53" t="s">
        <v>78</v>
      </c>
      <c r="E3889" s="54">
        <v>2562.54</v>
      </c>
      <c r="F3889" s="54">
        <v>13.69</v>
      </c>
      <c r="G3889" s="54">
        <v>2576.23</v>
      </c>
      <c r="H3889" s="31">
        <f t="shared" si="60"/>
        <v>9</v>
      </c>
    </row>
    <row r="3890" spans="2:8" ht="30" hidden="1" x14ac:dyDescent="0.25">
      <c r="B3890" s="51" t="s">
        <v>8336</v>
      </c>
      <c r="C3890" s="52" t="s">
        <v>8337</v>
      </c>
      <c r="D3890" s="53" t="s">
        <v>532</v>
      </c>
      <c r="E3890" s="54">
        <v>3261.55</v>
      </c>
      <c r="F3890" s="54">
        <v>621.64</v>
      </c>
      <c r="G3890" s="54">
        <v>3883.19</v>
      </c>
      <c r="H3890" s="31">
        <f t="shared" si="60"/>
        <v>9</v>
      </c>
    </row>
    <row r="3891" spans="2:8" hidden="1" x14ac:dyDescent="0.25">
      <c r="B3891" s="51" t="s">
        <v>8338</v>
      </c>
      <c r="C3891" s="52" t="s">
        <v>8339</v>
      </c>
      <c r="D3891" s="53"/>
      <c r="E3891" s="54"/>
      <c r="F3891" s="54"/>
      <c r="G3891" s="54"/>
      <c r="H3891" s="31">
        <f t="shared" si="60"/>
        <v>5</v>
      </c>
    </row>
    <row r="3892" spans="2:8" ht="45" hidden="1" x14ac:dyDescent="0.25">
      <c r="B3892" s="51" t="s">
        <v>8340</v>
      </c>
      <c r="C3892" s="52" t="s">
        <v>8341</v>
      </c>
      <c r="D3892" s="53" t="s">
        <v>78</v>
      </c>
      <c r="E3892" s="54">
        <v>3878.08</v>
      </c>
      <c r="F3892" s="54">
        <v>1008.96</v>
      </c>
      <c r="G3892" s="54">
        <v>4887.04</v>
      </c>
      <c r="H3892" s="31">
        <f t="shared" si="60"/>
        <v>9</v>
      </c>
    </row>
    <row r="3893" spans="2:8" hidden="1" x14ac:dyDescent="0.25">
      <c r="B3893" s="51" t="s">
        <v>8342</v>
      </c>
      <c r="C3893" s="52" t="s">
        <v>8343</v>
      </c>
      <c r="D3893" s="53" t="s">
        <v>78</v>
      </c>
      <c r="E3893" s="54">
        <v>888.12</v>
      </c>
      <c r="F3893" s="54">
        <v>315.3</v>
      </c>
      <c r="G3893" s="54">
        <v>1203.42</v>
      </c>
      <c r="H3893" s="31">
        <f t="shared" si="60"/>
        <v>9</v>
      </c>
    </row>
    <row r="3894" spans="2:8" hidden="1" x14ac:dyDescent="0.25">
      <c r="B3894" s="51" t="s">
        <v>8344</v>
      </c>
      <c r="C3894" s="52" t="s">
        <v>8345</v>
      </c>
      <c r="D3894" s="53" t="s">
        <v>78</v>
      </c>
      <c r="E3894" s="54">
        <v>1247.08</v>
      </c>
      <c r="F3894" s="54">
        <v>315.3</v>
      </c>
      <c r="G3894" s="54">
        <v>1562.38</v>
      </c>
      <c r="H3894" s="31">
        <f t="shared" si="60"/>
        <v>9</v>
      </c>
    </row>
    <row r="3895" spans="2:8" hidden="1" x14ac:dyDescent="0.25">
      <c r="B3895" s="51" t="s">
        <v>8346</v>
      </c>
      <c r="C3895" s="52" t="s">
        <v>8347</v>
      </c>
      <c r="D3895" s="53" t="s">
        <v>78</v>
      </c>
      <c r="E3895" s="54">
        <v>1271.96</v>
      </c>
      <c r="F3895" s="54">
        <v>315.3</v>
      </c>
      <c r="G3895" s="54">
        <v>1587.26</v>
      </c>
      <c r="H3895" s="31">
        <f t="shared" si="60"/>
        <v>9</v>
      </c>
    </row>
    <row r="3896" spans="2:8" hidden="1" x14ac:dyDescent="0.25">
      <c r="B3896" s="51" t="s">
        <v>8348</v>
      </c>
      <c r="C3896" s="52" t="s">
        <v>8349</v>
      </c>
      <c r="D3896" s="53" t="s">
        <v>78</v>
      </c>
      <c r="E3896" s="54">
        <v>2706.94</v>
      </c>
      <c r="F3896" s="54">
        <v>630.6</v>
      </c>
      <c r="G3896" s="54">
        <v>3337.54</v>
      </c>
      <c r="H3896" s="31">
        <f t="shared" si="60"/>
        <v>9</v>
      </c>
    </row>
    <row r="3897" spans="2:8" hidden="1" x14ac:dyDescent="0.25">
      <c r="B3897" s="51" t="s">
        <v>8350</v>
      </c>
      <c r="C3897" s="52" t="s">
        <v>8351</v>
      </c>
      <c r="D3897" s="53" t="s">
        <v>78</v>
      </c>
      <c r="E3897" s="54">
        <v>726.31</v>
      </c>
      <c r="F3897" s="54">
        <v>10.06</v>
      </c>
      <c r="G3897" s="54">
        <v>736.37</v>
      </c>
      <c r="H3897" s="31">
        <f t="shared" si="60"/>
        <v>9</v>
      </c>
    </row>
    <row r="3898" spans="2:8" hidden="1" x14ac:dyDescent="0.25">
      <c r="B3898" s="51" t="s">
        <v>8352</v>
      </c>
      <c r="C3898" s="52" t="s">
        <v>8353</v>
      </c>
      <c r="D3898" s="53" t="s">
        <v>78</v>
      </c>
      <c r="E3898" s="54">
        <v>13.51</v>
      </c>
      <c r="F3898" s="54">
        <v>22.83</v>
      </c>
      <c r="G3898" s="54">
        <v>36.340000000000003</v>
      </c>
      <c r="H3898" s="31">
        <f t="shared" si="60"/>
        <v>9</v>
      </c>
    </row>
    <row r="3899" spans="2:8" ht="30" hidden="1" x14ac:dyDescent="0.25">
      <c r="B3899" s="51" t="s">
        <v>8354</v>
      </c>
      <c r="C3899" s="52" t="s">
        <v>8355</v>
      </c>
      <c r="D3899" s="53" t="s">
        <v>78</v>
      </c>
      <c r="E3899" s="54">
        <v>988.39</v>
      </c>
      <c r="F3899" s="54">
        <v>182.6</v>
      </c>
      <c r="G3899" s="54">
        <v>1170.99</v>
      </c>
      <c r="H3899" s="31">
        <f t="shared" si="60"/>
        <v>9</v>
      </c>
    </row>
    <row r="3900" spans="2:8" hidden="1" x14ac:dyDescent="0.25">
      <c r="B3900" s="51" t="s">
        <v>8356</v>
      </c>
      <c r="C3900" s="52" t="s">
        <v>8357</v>
      </c>
      <c r="D3900" s="53" t="s">
        <v>78</v>
      </c>
      <c r="E3900" s="54">
        <v>220.32</v>
      </c>
      <c r="F3900" s="54">
        <v>45.65</v>
      </c>
      <c r="G3900" s="54">
        <v>265.97000000000003</v>
      </c>
      <c r="H3900" s="31">
        <f t="shared" si="60"/>
        <v>9</v>
      </c>
    </row>
    <row r="3901" spans="2:8" hidden="1" x14ac:dyDescent="0.25">
      <c r="B3901" s="51" t="s">
        <v>8358</v>
      </c>
      <c r="C3901" s="52" t="s">
        <v>8359</v>
      </c>
      <c r="D3901" s="53" t="s">
        <v>78</v>
      </c>
      <c r="E3901" s="54">
        <v>497.2</v>
      </c>
      <c r="F3901" s="54">
        <v>13.69</v>
      </c>
      <c r="G3901" s="54">
        <v>510.89</v>
      </c>
      <c r="H3901" s="31">
        <f t="shared" si="60"/>
        <v>9</v>
      </c>
    </row>
    <row r="3902" spans="2:8" ht="30" hidden="1" x14ac:dyDescent="0.25">
      <c r="B3902" s="51" t="s">
        <v>8360</v>
      </c>
      <c r="C3902" s="52" t="s">
        <v>8361</v>
      </c>
      <c r="D3902" s="53" t="s">
        <v>78</v>
      </c>
      <c r="E3902" s="54">
        <v>1120.83</v>
      </c>
      <c r="F3902" s="54">
        <v>185.2</v>
      </c>
      <c r="G3902" s="54">
        <v>1306.03</v>
      </c>
      <c r="H3902" s="31">
        <f t="shared" si="60"/>
        <v>9</v>
      </c>
    </row>
    <row r="3903" spans="2:8" ht="30" hidden="1" x14ac:dyDescent="0.25">
      <c r="B3903" s="51" t="s">
        <v>8362</v>
      </c>
      <c r="C3903" s="52" t="s">
        <v>8363</v>
      </c>
      <c r="D3903" s="53" t="s">
        <v>78</v>
      </c>
      <c r="E3903" s="54">
        <v>4234.93</v>
      </c>
      <c r="F3903" s="54">
        <v>185.2</v>
      </c>
      <c r="G3903" s="54">
        <v>4420.13</v>
      </c>
      <c r="H3903" s="31">
        <f t="shared" si="60"/>
        <v>9</v>
      </c>
    </row>
    <row r="3904" spans="2:8" ht="30" hidden="1" x14ac:dyDescent="0.25">
      <c r="B3904" s="51" t="s">
        <v>8364</v>
      </c>
      <c r="C3904" s="52" t="s">
        <v>8365</v>
      </c>
      <c r="D3904" s="53" t="s">
        <v>78</v>
      </c>
      <c r="E3904" s="54">
        <v>12113.49</v>
      </c>
      <c r="F3904" s="54">
        <v>185.2</v>
      </c>
      <c r="G3904" s="54">
        <v>12298.69</v>
      </c>
      <c r="H3904" s="31">
        <f t="shared" si="60"/>
        <v>9</v>
      </c>
    </row>
    <row r="3905" spans="2:8" hidden="1" x14ac:dyDescent="0.25">
      <c r="B3905" s="51" t="s">
        <v>8366</v>
      </c>
      <c r="C3905" s="52" t="s">
        <v>8367</v>
      </c>
      <c r="D3905" s="53" t="s">
        <v>78</v>
      </c>
      <c r="E3905" s="54">
        <v>1264.19</v>
      </c>
      <c r="F3905" s="54">
        <v>3.35</v>
      </c>
      <c r="G3905" s="54">
        <v>1267.54</v>
      </c>
      <c r="H3905" s="31">
        <f t="shared" si="60"/>
        <v>9</v>
      </c>
    </row>
    <row r="3906" spans="2:8" ht="30" hidden="1" x14ac:dyDescent="0.25">
      <c r="B3906" s="51" t="s">
        <v>8368</v>
      </c>
      <c r="C3906" s="52" t="s">
        <v>8369</v>
      </c>
      <c r="D3906" s="53" t="s">
        <v>532</v>
      </c>
      <c r="E3906" s="54">
        <v>12400.48</v>
      </c>
      <c r="F3906" s="54">
        <v>239.46</v>
      </c>
      <c r="G3906" s="54">
        <v>12639.94</v>
      </c>
      <c r="H3906" s="31">
        <f t="shared" si="60"/>
        <v>9</v>
      </c>
    </row>
    <row r="3907" spans="2:8" ht="30" hidden="1" x14ac:dyDescent="0.25">
      <c r="B3907" s="51" t="s">
        <v>8370</v>
      </c>
      <c r="C3907" s="52" t="s">
        <v>8371</v>
      </c>
      <c r="D3907" s="53" t="s">
        <v>532</v>
      </c>
      <c r="E3907" s="54">
        <v>18744.96</v>
      </c>
      <c r="F3907" s="54">
        <v>239.46</v>
      </c>
      <c r="G3907" s="54">
        <v>18984.419999999998</v>
      </c>
      <c r="H3907" s="31">
        <f t="shared" si="60"/>
        <v>9</v>
      </c>
    </row>
    <row r="3908" spans="2:8" ht="45" hidden="1" x14ac:dyDescent="0.25">
      <c r="B3908" s="51" t="s">
        <v>8372</v>
      </c>
      <c r="C3908" s="52" t="s">
        <v>8373</v>
      </c>
      <c r="D3908" s="53" t="s">
        <v>78</v>
      </c>
      <c r="E3908" s="54">
        <v>1477.53</v>
      </c>
      <c r="F3908" s="54">
        <v>159.63999999999999</v>
      </c>
      <c r="G3908" s="54">
        <v>1637.17</v>
      </c>
      <c r="H3908" s="31">
        <f t="shared" si="60"/>
        <v>9</v>
      </c>
    </row>
    <row r="3909" spans="2:8" ht="45" hidden="1" x14ac:dyDescent="0.25">
      <c r="B3909" s="51" t="s">
        <v>8374</v>
      </c>
      <c r="C3909" s="52" t="s">
        <v>8375</v>
      </c>
      <c r="D3909" s="53" t="s">
        <v>78</v>
      </c>
      <c r="E3909" s="54">
        <v>1866.85</v>
      </c>
      <c r="F3909" s="54">
        <v>239.46</v>
      </c>
      <c r="G3909" s="54">
        <v>2106.31</v>
      </c>
      <c r="H3909" s="31">
        <f t="shared" si="60"/>
        <v>9</v>
      </c>
    </row>
    <row r="3910" spans="2:8" ht="45" hidden="1" x14ac:dyDescent="0.25">
      <c r="B3910" s="51" t="s">
        <v>8376</v>
      </c>
      <c r="C3910" s="52" t="s">
        <v>8377</v>
      </c>
      <c r="D3910" s="53" t="s">
        <v>78</v>
      </c>
      <c r="E3910" s="54">
        <v>4566.1000000000004</v>
      </c>
      <c r="F3910" s="54">
        <v>315.3</v>
      </c>
      <c r="G3910" s="54">
        <v>4881.3999999999996</v>
      </c>
      <c r="H3910" s="31">
        <f t="shared" si="60"/>
        <v>9</v>
      </c>
    </row>
    <row r="3911" spans="2:8" hidden="1" x14ac:dyDescent="0.25">
      <c r="B3911" s="51" t="s">
        <v>8378</v>
      </c>
      <c r="C3911" s="52" t="s">
        <v>8379</v>
      </c>
      <c r="D3911" s="53"/>
      <c r="E3911" s="54"/>
      <c r="F3911" s="54"/>
      <c r="G3911" s="54"/>
      <c r="H3911" s="31">
        <f t="shared" si="60"/>
        <v>5</v>
      </c>
    </row>
    <row r="3912" spans="2:8" hidden="1" x14ac:dyDescent="0.25">
      <c r="B3912" s="51" t="s">
        <v>8380</v>
      </c>
      <c r="C3912" s="52" t="s">
        <v>8381</v>
      </c>
      <c r="D3912" s="53" t="s">
        <v>78</v>
      </c>
      <c r="E3912" s="54">
        <v>22.1</v>
      </c>
      <c r="F3912" s="54">
        <v>12.61</v>
      </c>
      <c r="G3912" s="54">
        <v>34.71</v>
      </c>
      <c r="H3912" s="31">
        <f t="shared" si="60"/>
        <v>9</v>
      </c>
    </row>
    <row r="3913" spans="2:8" hidden="1" x14ac:dyDescent="0.25">
      <c r="B3913" s="51" t="s">
        <v>8382</v>
      </c>
      <c r="C3913" s="52" t="s">
        <v>8383</v>
      </c>
      <c r="D3913" s="53" t="s">
        <v>78</v>
      </c>
      <c r="E3913" s="54">
        <v>38.57</v>
      </c>
      <c r="F3913" s="54">
        <v>12.61</v>
      </c>
      <c r="G3913" s="54">
        <v>51.18</v>
      </c>
      <c r="H3913" s="31">
        <f t="shared" si="60"/>
        <v>9</v>
      </c>
    </row>
    <row r="3914" spans="2:8" hidden="1" x14ac:dyDescent="0.25">
      <c r="B3914" s="51" t="s">
        <v>8384</v>
      </c>
      <c r="C3914" s="52" t="s">
        <v>8385</v>
      </c>
      <c r="D3914" s="53" t="s">
        <v>78</v>
      </c>
      <c r="E3914" s="54"/>
      <c r="F3914" s="54">
        <v>185.2</v>
      </c>
      <c r="G3914" s="54">
        <v>185.2</v>
      </c>
      <c r="H3914" s="31">
        <f t="shared" ref="H3914:H3977" si="61">LEN(B3914)</f>
        <v>9</v>
      </c>
    </row>
    <row r="3915" spans="2:8" hidden="1" x14ac:dyDescent="0.25">
      <c r="B3915" s="51" t="s">
        <v>8386</v>
      </c>
      <c r="C3915" s="52" t="s">
        <v>8387</v>
      </c>
      <c r="D3915" s="53" t="s">
        <v>78</v>
      </c>
      <c r="E3915" s="54"/>
      <c r="F3915" s="54">
        <v>185.2</v>
      </c>
      <c r="G3915" s="54">
        <v>185.2</v>
      </c>
      <c r="H3915" s="31">
        <f t="shared" si="61"/>
        <v>9</v>
      </c>
    </row>
    <row r="3916" spans="2:8" ht="30" hidden="1" x14ac:dyDescent="0.25">
      <c r="B3916" s="51" t="s">
        <v>8388</v>
      </c>
      <c r="C3916" s="52" t="s">
        <v>8389</v>
      </c>
      <c r="D3916" s="53" t="s">
        <v>78</v>
      </c>
      <c r="E3916" s="54">
        <v>14549.25</v>
      </c>
      <c r="F3916" s="54">
        <v>16.760000000000002</v>
      </c>
      <c r="G3916" s="54">
        <v>14566.01</v>
      </c>
      <c r="H3916" s="31">
        <f t="shared" si="61"/>
        <v>9</v>
      </c>
    </row>
    <row r="3917" spans="2:8" hidden="1" x14ac:dyDescent="0.25">
      <c r="B3917" s="51" t="s">
        <v>8390</v>
      </c>
      <c r="C3917" s="52" t="s">
        <v>8391</v>
      </c>
      <c r="D3917" s="53" t="s">
        <v>78</v>
      </c>
      <c r="E3917" s="54">
        <v>2203.2600000000002</v>
      </c>
      <c r="F3917" s="54">
        <v>16.760000000000002</v>
      </c>
      <c r="G3917" s="54">
        <v>2220.02</v>
      </c>
      <c r="H3917" s="31">
        <f t="shared" si="61"/>
        <v>9</v>
      </c>
    </row>
    <row r="3918" spans="2:8" ht="30" hidden="1" x14ac:dyDescent="0.25">
      <c r="B3918" s="51" t="s">
        <v>8392</v>
      </c>
      <c r="C3918" s="52" t="s">
        <v>8393</v>
      </c>
      <c r="D3918" s="53"/>
      <c r="E3918" s="54"/>
      <c r="F3918" s="54"/>
      <c r="G3918" s="54"/>
      <c r="H3918" s="31">
        <f t="shared" si="61"/>
        <v>2</v>
      </c>
    </row>
    <row r="3919" spans="2:8" hidden="1" x14ac:dyDescent="0.25">
      <c r="B3919" s="51" t="s">
        <v>8394</v>
      </c>
      <c r="C3919" s="52" t="s">
        <v>8395</v>
      </c>
      <c r="D3919" s="53"/>
      <c r="E3919" s="54"/>
      <c r="F3919" s="54"/>
      <c r="G3919" s="54"/>
      <c r="H3919" s="31">
        <f t="shared" si="61"/>
        <v>5</v>
      </c>
    </row>
    <row r="3920" spans="2:8" hidden="1" x14ac:dyDescent="0.25">
      <c r="B3920" s="51" t="s">
        <v>8396</v>
      </c>
      <c r="C3920" s="52" t="s">
        <v>8397</v>
      </c>
      <c r="D3920" s="53" t="s">
        <v>78</v>
      </c>
      <c r="E3920" s="54">
        <v>2496.16</v>
      </c>
      <c r="F3920" s="54">
        <v>82.36</v>
      </c>
      <c r="G3920" s="54">
        <v>2578.52</v>
      </c>
      <c r="H3920" s="31">
        <f t="shared" si="61"/>
        <v>9</v>
      </c>
    </row>
    <row r="3921" spans="2:8" hidden="1" x14ac:dyDescent="0.25">
      <c r="B3921" s="51" t="s">
        <v>8398</v>
      </c>
      <c r="C3921" s="52" t="s">
        <v>8399</v>
      </c>
      <c r="D3921" s="53" t="s">
        <v>9</v>
      </c>
      <c r="E3921" s="54">
        <v>1084.7</v>
      </c>
      <c r="F3921" s="54">
        <v>9.2899999999999991</v>
      </c>
      <c r="G3921" s="54">
        <v>1093.99</v>
      </c>
      <c r="H3921" s="31">
        <f t="shared" si="61"/>
        <v>9</v>
      </c>
    </row>
    <row r="3922" spans="2:8" ht="30" hidden="1" x14ac:dyDescent="0.25">
      <c r="B3922" s="51" t="s">
        <v>8400</v>
      </c>
      <c r="C3922" s="52" t="s">
        <v>8401</v>
      </c>
      <c r="D3922" s="53" t="s">
        <v>9</v>
      </c>
      <c r="E3922" s="54">
        <v>2989.64</v>
      </c>
      <c r="F3922" s="54">
        <v>9.2899999999999991</v>
      </c>
      <c r="G3922" s="54">
        <v>2998.93</v>
      </c>
      <c r="H3922" s="31">
        <f t="shared" si="61"/>
        <v>9</v>
      </c>
    </row>
    <row r="3923" spans="2:8" ht="30" hidden="1" x14ac:dyDescent="0.25">
      <c r="B3923" s="51" t="s">
        <v>8402</v>
      </c>
      <c r="C3923" s="52" t="s">
        <v>8403</v>
      </c>
      <c r="D3923" s="53" t="s">
        <v>78</v>
      </c>
      <c r="E3923" s="54">
        <v>1014.29</v>
      </c>
      <c r="F3923" s="54">
        <v>4.6399999999999997</v>
      </c>
      <c r="G3923" s="54">
        <v>1018.93</v>
      </c>
      <c r="H3923" s="31">
        <f t="shared" si="61"/>
        <v>9</v>
      </c>
    </row>
    <row r="3924" spans="2:8" ht="45" hidden="1" x14ac:dyDescent="0.25">
      <c r="B3924" s="51" t="s">
        <v>8404</v>
      </c>
      <c r="C3924" s="52" t="s">
        <v>8405</v>
      </c>
      <c r="D3924" s="53" t="s">
        <v>78</v>
      </c>
      <c r="E3924" s="54">
        <v>23407.56</v>
      </c>
      <c r="F3924" s="54">
        <v>165.15</v>
      </c>
      <c r="G3924" s="54">
        <v>23572.71</v>
      </c>
      <c r="H3924" s="31">
        <f t="shared" si="61"/>
        <v>9</v>
      </c>
    </row>
    <row r="3925" spans="2:8" hidden="1" x14ac:dyDescent="0.25">
      <c r="B3925" s="51" t="s">
        <v>8406</v>
      </c>
      <c r="C3925" s="52" t="s">
        <v>8407</v>
      </c>
      <c r="D3925" s="53" t="s">
        <v>9</v>
      </c>
      <c r="E3925" s="54">
        <v>5618.12</v>
      </c>
      <c r="F3925" s="54">
        <v>29.88</v>
      </c>
      <c r="G3925" s="54">
        <v>5648</v>
      </c>
      <c r="H3925" s="31">
        <f t="shared" si="61"/>
        <v>9</v>
      </c>
    </row>
    <row r="3926" spans="2:8" ht="45" hidden="1" x14ac:dyDescent="0.25">
      <c r="B3926" s="51" t="s">
        <v>8408</v>
      </c>
      <c r="C3926" s="52" t="s">
        <v>8409</v>
      </c>
      <c r="D3926" s="53" t="s">
        <v>78</v>
      </c>
      <c r="E3926" s="54">
        <v>111394.99</v>
      </c>
      <c r="F3926" s="54"/>
      <c r="G3926" s="54">
        <v>111394.99</v>
      </c>
      <c r="H3926" s="31">
        <f t="shared" si="61"/>
        <v>9</v>
      </c>
    </row>
    <row r="3927" spans="2:8" ht="45" hidden="1" x14ac:dyDescent="0.25">
      <c r="B3927" s="51" t="s">
        <v>8410</v>
      </c>
      <c r="C3927" s="52" t="s">
        <v>8411</v>
      </c>
      <c r="D3927" s="53" t="s">
        <v>78</v>
      </c>
      <c r="E3927" s="54">
        <v>58517.34</v>
      </c>
      <c r="F3927" s="54">
        <v>266.94</v>
      </c>
      <c r="G3927" s="54">
        <v>58784.28</v>
      </c>
      <c r="H3927" s="31">
        <f t="shared" si="61"/>
        <v>9</v>
      </c>
    </row>
    <row r="3928" spans="2:8" ht="45" hidden="1" x14ac:dyDescent="0.25">
      <c r="B3928" s="51" t="s">
        <v>8412</v>
      </c>
      <c r="C3928" s="52" t="s">
        <v>8413</v>
      </c>
      <c r="D3928" s="53" t="s">
        <v>532</v>
      </c>
      <c r="E3928" s="54">
        <v>502316.05</v>
      </c>
      <c r="F3928" s="54"/>
      <c r="G3928" s="54">
        <v>502316.05</v>
      </c>
      <c r="H3928" s="31">
        <f t="shared" si="61"/>
        <v>9</v>
      </c>
    </row>
    <row r="3929" spans="2:8" ht="60" hidden="1" x14ac:dyDescent="0.25">
      <c r="B3929" s="51" t="s">
        <v>8414</v>
      </c>
      <c r="C3929" s="52" t="s">
        <v>8415</v>
      </c>
      <c r="D3929" s="53" t="s">
        <v>532</v>
      </c>
      <c r="E3929" s="54">
        <v>6375.19</v>
      </c>
      <c r="F3929" s="54">
        <v>57553.36</v>
      </c>
      <c r="G3929" s="54">
        <v>63928.55</v>
      </c>
      <c r="H3929" s="31">
        <f t="shared" si="61"/>
        <v>9</v>
      </c>
    </row>
    <row r="3930" spans="2:8" ht="60" hidden="1" x14ac:dyDescent="0.25">
      <c r="B3930" s="51" t="s">
        <v>8416</v>
      </c>
      <c r="C3930" s="52" t="s">
        <v>8417</v>
      </c>
      <c r="D3930" s="53" t="s">
        <v>532</v>
      </c>
      <c r="E3930" s="54">
        <v>8824.08</v>
      </c>
      <c r="F3930" s="54">
        <v>69470.84</v>
      </c>
      <c r="G3930" s="54">
        <v>78294.92</v>
      </c>
      <c r="H3930" s="31">
        <f t="shared" si="61"/>
        <v>9</v>
      </c>
    </row>
    <row r="3931" spans="2:8" hidden="1" x14ac:dyDescent="0.25">
      <c r="B3931" s="51" t="s">
        <v>8418</v>
      </c>
      <c r="C3931" s="52" t="s">
        <v>8419</v>
      </c>
      <c r="D3931" s="53"/>
      <c r="E3931" s="54"/>
      <c r="F3931" s="54"/>
      <c r="G3931" s="54"/>
      <c r="H3931" s="31">
        <f t="shared" si="61"/>
        <v>2</v>
      </c>
    </row>
    <row r="3932" spans="2:8" hidden="1" x14ac:dyDescent="0.25">
      <c r="B3932" s="51" t="s">
        <v>8420</v>
      </c>
      <c r="C3932" s="52" t="s">
        <v>8421</v>
      </c>
      <c r="D3932" s="53"/>
      <c r="E3932" s="54"/>
      <c r="F3932" s="54"/>
      <c r="G3932" s="54"/>
      <c r="H3932" s="31">
        <f t="shared" si="61"/>
        <v>5</v>
      </c>
    </row>
    <row r="3933" spans="2:8" hidden="1" x14ac:dyDescent="0.25">
      <c r="B3933" s="51" t="s">
        <v>8422</v>
      </c>
      <c r="C3933" s="52" t="s">
        <v>8423</v>
      </c>
      <c r="D3933" s="53" t="s">
        <v>78</v>
      </c>
      <c r="E3933" s="54">
        <v>1369.7</v>
      </c>
      <c r="F3933" s="54">
        <v>278.86</v>
      </c>
      <c r="G3933" s="54">
        <v>1648.56</v>
      </c>
      <c r="H3933" s="31">
        <f t="shared" si="61"/>
        <v>9</v>
      </c>
    </row>
    <row r="3934" spans="2:8" hidden="1" x14ac:dyDescent="0.25">
      <c r="B3934" s="51" t="s">
        <v>8424</v>
      </c>
      <c r="C3934" s="52" t="s">
        <v>8425</v>
      </c>
      <c r="D3934" s="53" t="s">
        <v>78</v>
      </c>
      <c r="E3934" s="54">
        <v>1429.2</v>
      </c>
      <c r="F3934" s="54">
        <v>278.86</v>
      </c>
      <c r="G3934" s="54">
        <v>1708.06</v>
      </c>
      <c r="H3934" s="31">
        <f t="shared" si="61"/>
        <v>9</v>
      </c>
    </row>
    <row r="3935" spans="2:8" hidden="1" x14ac:dyDescent="0.25">
      <c r="B3935" s="51" t="s">
        <v>8426</v>
      </c>
      <c r="C3935" s="52" t="s">
        <v>8427</v>
      </c>
      <c r="D3935" s="53" t="s">
        <v>78</v>
      </c>
      <c r="E3935" s="54">
        <v>1973.01</v>
      </c>
      <c r="F3935" s="54">
        <v>278.86</v>
      </c>
      <c r="G3935" s="54">
        <v>2251.87</v>
      </c>
      <c r="H3935" s="31">
        <f t="shared" si="61"/>
        <v>9</v>
      </c>
    </row>
    <row r="3936" spans="2:8" hidden="1" x14ac:dyDescent="0.25">
      <c r="B3936" s="51" t="s">
        <v>8428</v>
      </c>
      <c r="C3936" s="52" t="s">
        <v>8429</v>
      </c>
      <c r="D3936" s="53" t="s">
        <v>78</v>
      </c>
      <c r="E3936" s="54">
        <v>2048.09</v>
      </c>
      <c r="F3936" s="54">
        <v>278.86</v>
      </c>
      <c r="G3936" s="54">
        <v>2326.9499999999998</v>
      </c>
      <c r="H3936" s="31">
        <f t="shared" si="61"/>
        <v>9</v>
      </c>
    </row>
    <row r="3937" spans="2:8" hidden="1" x14ac:dyDescent="0.25">
      <c r="B3937" s="51" t="s">
        <v>8430</v>
      </c>
      <c r="C3937" s="52" t="s">
        <v>8431</v>
      </c>
      <c r="D3937" s="53" t="s">
        <v>78</v>
      </c>
      <c r="E3937" s="54">
        <v>2330.1999999999998</v>
      </c>
      <c r="F3937" s="54">
        <v>278.86</v>
      </c>
      <c r="G3937" s="54">
        <v>2609.06</v>
      </c>
      <c r="H3937" s="31">
        <f t="shared" si="61"/>
        <v>9</v>
      </c>
    </row>
    <row r="3938" spans="2:8" hidden="1" x14ac:dyDescent="0.25">
      <c r="B3938" s="51" t="s">
        <v>8432</v>
      </c>
      <c r="C3938" s="52" t="s">
        <v>8433</v>
      </c>
      <c r="D3938" s="53" t="s">
        <v>78</v>
      </c>
      <c r="E3938" s="54">
        <v>1498.48</v>
      </c>
      <c r="F3938" s="54">
        <v>278.86</v>
      </c>
      <c r="G3938" s="54">
        <v>1777.34</v>
      </c>
      <c r="H3938" s="31">
        <f t="shared" si="61"/>
        <v>9</v>
      </c>
    </row>
    <row r="3939" spans="2:8" hidden="1" x14ac:dyDescent="0.25">
      <c r="B3939" s="51" t="s">
        <v>8434</v>
      </c>
      <c r="C3939" s="52" t="s">
        <v>8435</v>
      </c>
      <c r="D3939" s="53" t="s">
        <v>78</v>
      </c>
      <c r="E3939" s="54">
        <v>1676.88</v>
      </c>
      <c r="F3939" s="54">
        <v>278.86</v>
      </c>
      <c r="G3939" s="54">
        <v>1955.74</v>
      </c>
      <c r="H3939" s="31">
        <f t="shared" si="61"/>
        <v>9</v>
      </c>
    </row>
    <row r="3940" spans="2:8" hidden="1" x14ac:dyDescent="0.25">
      <c r="B3940" s="51" t="s">
        <v>8436</v>
      </c>
      <c r="C3940" s="52" t="s">
        <v>8437</v>
      </c>
      <c r="D3940" s="53" t="s">
        <v>78</v>
      </c>
      <c r="E3940" s="54">
        <v>2483.0500000000002</v>
      </c>
      <c r="F3940" s="54">
        <v>278.86</v>
      </c>
      <c r="G3940" s="54">
        <v>2761.91</v>
      </c>
      <c r="H3940" s="31">
        <f t="shared" si="61"/>
        <v>9</v>
      </c>
    </row>
    <row r="3941" spans="2:8" hidden="1" x14ac:dyDescent="0.25">
      <c r="B3941" s="51" t="s">
        <v>8438</v>
      </c>
      <c r="C3941" s="52" t="s">
        <v>8439</v>
      </c>
      <c r="D3941" s="53" t="s">
        <v>78</v>
      </c>
      <c r="E3941" s="54">
        <v>2676.33</v>
      </c>
      <c r="F3941" s="54">
        <v>278.86</v>
      </c>
      <c r="G3941" s="54">
        <v>2955.19</v>
      </c>
      <c r="H3941" s="31">
        <f t="shared" si="61"/>
        <v>9</v>
      </c>
    </row>
    <row r="3942" spans="2:8" hidden="1" x14ac:dyDescent="0.25">
      <c r="B3942" s="51" t="s">
        <v>8440</v>
      </c>
      <c r="C3942" s="52" t="s">
        <v>8441</v>
      </c>
      <c r="D3942" s="53" t="s">
        <v>78</v>
      </c>
      <c r="E3942" s="54">
        <v>2834.61</v>
      </c>
      <c r="F3942" s="54">
        <v>278.86</v>
      </c>
      <c r="G3942" s="54">
        <v>3113.47</v>
      </c>
      <c r="H3942" s="31">
        <f t="shared" si="61"/>
        <v>9</v>
      </c>
    </row>
    <row r="3943" spans="2:8" hidden="1" x14ac:dyDescent="0.25">
      <c r="B3943" s="51" t="s">
        <v>8442</v>
      </c>
      <c r="C3943" s="52" t="s">
        <v>8443</v>
      </c>
      <c r="D3943" s="53" t="s">
        <v>78</v>
      </c>
      <c r="E3943" s="54">
        <v>3224.39</v>
      </c>
      <c r="F3943" s="54">
        <v>278.86</v>
      </c>
      <c r="G3943" s="54">
        <v>3503.25</v>
      </c>
      <c r="H3943" s="31">
        <f t="shared" si="61"/>
        <v>9</v>
      </c>
    </row>
    <row r="3944" spans="2:8" hidden="1" x14ac:dyDescent="0.25">
      <c r="B3944" s="51" t="s">
        <v>8444</v>
      </c>
      <c r="C3944" s="52" t="s">
        <v>8445</v>
      </c>
      <c r="D3944" s="53" t="s">
        <v>78</v>
      </c>
      <c r="E3944" s="54">
        <v>3237.56</v>
      </c>
      <c r="F3944" s="54">
        <v>278.86</v>
      </c>
      <c r="G3944" s="54">
        <v>3516.42</v>
      </c>
      <c r="H3944" s="31">
        <f t="shared" si="61"/>
        <v>9</v>
      </c>
    </row>
    <row r="3945" spans="2:8" hidden="1" x14ac:dyDescent="0.25">
      <c r="B3945" s="51" t="s">
        <v>8446</v>
      </c>
      <c r="C3945" s="52" t="s">
        <v>8447</v>
      </c>
      <c r="D3945" s="53" t="s">
        <v>78</v>
      </c>
      <c r="E3945" s="54">
        <v>5861.18</v>
      </c>
      <c r="F3945" s="54">
        <v>278.86</v>
      </c>
      <c r="G3945" s="54">
        <v>6140.04</v>
      </c>
      <c r="H3945" s="31">
        <f t="shared" si="61"/>
        <v>9</v>
      </c>
    </row>
    <row r="3946" spans="2:8" hidden="1" x14ac:dyDescent="0.25">
      <c r="B3946" s="51" t="s">
        <v>8448</v>
      </c>
      <c r="C3946" s="52" t="s">
        <v>8449</v>
      </c>
      <c r="D3946" s="53"/>
      <c r="E3946" s="54"/>
      <c r="F3946" s="54"/>
      <c r="G3946" s="54"/>
      <c r="H3946" s="31">
        <f t="shared" si="61"/>
        <v>5</v>
      </c>
    </row>
    <row r="3947" spans="2:8" hidden="1" x14ac:dyDescent="0.25">
      <c r="B3947" s="51" t="s">
        <v>8450</v>
      </c>
      <c r="C3947" s="52" t="s">
        <v>8451</v>
      </c>
      <c r="D3947" s="53" t="s">
        <v>78</v>
      </c>
      <c r="E3947" s="54">
        <v>632.16</v>
      </c>
      <c r="F3947" s="54">
        <v>181.13</v>
      </c>
      <c r="G3947" s="54">
        <v>813.29</v>
      </c>
      <c r="H3947" s="31">
        <f t="shared" si="61"/>
        <v>9</v>
      </c>
    </row>
    <row r="3948" spans="2:8" hidden="1" x14ac:dyDescent="0.25">
      <c r="B3948" s="51" t="s">
        <v>8452</v>
      </c>
      <c r="C3948" s="52" t="s">
        <v>8453</v>
      </c>
      <c r="D3948" s="53" t="s">
        <v>78</v>
      </c>
      <c r="E3948" s="54">
        <v>577.27</v>
      </c>
      <c r="F3948" s="54">
        <v>195.27</v>
      </c>
      <c r="G3948" s="54">
        <v>772.54</v>
      </c>
      <c r="H3948" s="31">
        <f t="shared" si="61"/>
        <v>9</v>
      </c>
    </row>
    <row r="3949" spans="2:8" hidden="1" x14ac:dyDescent="0.25">
      <c r="B3949" s="51" t="s">
        <v>8454</v>
      </c>
      <c r="C3949" s="52" t="s">
        <v>8455</v>
      </c>
      <c r="D3949" s="53" t="s">
        <v>78</v>
      </c>
      <c r="E3949" s="54">
        <v>1221.52</v>
      </c>
      <c r="F3949" s="54">
        <v>195.27</v>
      </c>
      <c r="G3949" s="54">
        <v>1416.79</v>
      </c>
      <c r="H3949" s="31">
        <f t="shared" si="61"/>
        <v>9</v>
      </c>
    </row>
    <row r="3950" spans="2:8" hidden="1" x14ac:dyDescent="0.25">
      <c r="B3950" s="51" t="s">
        <v>8456</v>
      </c>
      <c r="C3950" s="52" t="s">
        <v>8457</v>
      </c>
      <c r="D3950" s="53" t="s">
        <v>78</v>
      </c>
      <c r="E3950" s="54">
        <v>1474.23</v>
      </c>
      <c r="F3950" s="54">
        <v>292.91000000000003</v>
      </c>
      <c r="G3950" s="54">
        <v>1767.14</v>
      </c>
      <c r="H3950" s="31">
        <f t="shared" si="61"/>
        <v>9</v>
      </c>
    </row>
    <row r="3951" spans="2:8" hidden="1" x14ac:dyDescent="0.25">
      <c r="B3951" s="51" t="s">
        <v>8458</v>
      </c>
      <c r="C3951" s="52" t="s">
        <v>8459</v>
      </c>
      <c r="D3951" s="53" t="s">
        <v>78</v>
      </c>
      <c r="E3951" s="54">
        <v>1721.13</v>
      </c>
      <c r="F3951" s="54">
        <v>390.54</v>
      </c>
      <c r="G3951" s="54">
        <v>2111.67</v>
      </c>
      <c r="H3951" s="31">
        <f t="shared" si="61"/>
        <v>9</v>
      </c>
    </row>
    <row r="3952" spans="2:8" hidden="1" x14ac:dyDescent="0.25">
      <c r="B3952" s="51" t="s">
        <v>8460</v>
      </c>
      <c r="C3952" s="52" t="s">
        <v>8461</v>
      </c>
      <c r="D3952" s="53" t="s">
        <v>78</v>
      </c>
      <c r="E3952" s="54">
        <v>2662.86</v>
      </c>
      <c r="F3952" s="54">
        <v>292.91000000000003</v>
      </c>
      <c r="G3952" s="54">
        <v>2955.77</v>
      </c>
      <c r="H3952" s="31">
        <f t="shared" si="61"/>
        <v>9</v>
      </c>
    </row>
    <row r="3953" spans="2:8" hidden="1" x14ac:dyDescent="0.25">
      <c r="B3953" s="51" t="s">
        <v>8462</v>
      </c>
      <c r="C3953" s="52" t="s">
        <v>8463</v>
      </c>
      <c r="D3953" s="53" t="s">
        <v>78</v>
      </c>
      <c r="E3953" s="54">
        <v>1394.84</v>
      </c>
      <c r="F3953" s="54">
        <v>292.91000000000003</v>
      </c>
      <c r="G3953" s="54">
        <v>1687.75</v>
      </c>
      <c r="H3953" s="31">
        <f t="shared" si="61"/>
        <v>9</v>
      </c>
    </row>
    <row r="3954" spans="2:8" hidden="1" x14ac:dyDescent="0.25">
      <c r="B3954" s="51" t="s">
        <v>8464</v>
      </c>
      <c r="C3954" s="52" t="s">
        <v>8465</v>
      </c>
      <c r="D3954" s="53" t="s">
        <v>78</v>
      </c>
      <c r="E3954" s="54">
        <v>2650.17</v>
      </c>
      <c r="F3954" s="54">
        <v>390.54</v>
      </c>
      <c r="G3954" s="54">
        <v>3040.71</v>
      </c>
      <c r="H3954" s="31">
        <f t="shared" si="61"/>
        <v>9</v>
      </c>
    </row>
    <row r="3955" spans="2:8" hidden="1" x14ac:dyDescent="0.25">
      <c r="B3955" s="51" t="s">
        <v>8466</v>
      </c>
      <c r="C3955" s="52" t="s">
        <v>8467</v>
      </c>
      <c r="D3955" s="53" t="s">
        <v>78</v>
      </c>
      <c r="E3955" s="54">
        <v>143.69999999999999</v>
      </c>
      <c r="F3955" s="54">
        <v>130.18</v>
      </c>
      <c r="G3955" s="54">
        <v>273.88</v>
      </c>
      <c r="H3955" s="31">
        <f t="shared" si="61"/>
        <v>9</v>
      </c>
    </row>
    <row r="3956" spans="2:8" hidden="1" x14ac:dyDescent="0.25">
      <c r="B3956" s="51" t="s">
        <v>8468</v>
      </c>
      <c r="C3956" s="52" t="s">
        <v>8469</v>
      </c>
      <c r="D3956" s="53" t="s">
        <v>78</v>
      </c>
      <c r="E3956" s="54">
        <v>153.66</v>
      </c>
      <c r="F3956" s="54">
        <v>130.18</v>
      </c>
      <c r="G3956" s="54">
        <v>283.83999999999997</v>
      </c>
      <c r="H3956" s="31">
        <f t="shared" si="61"/>
        <v>9</v>
      </c>
    </row>
    <row r="3957" spans="2:8" hidden="1" x14ac:dyDescent="0.25">
      <c r="B3957" s="51" t="s">
        <v>8470</v>
      </c>
      <c r="C3957" s="52" t="s">
        <v>8471</v>
      </c>
      <c r="D3957" s="53" t="s">
        <v>78</v>
      </c>
      <c r="E3957" s="54">
        <v>262.56</v>
      </c>
      <c r="F3957" s="54">
        <v>162.72999999999999</v>
      </c>
      <c r="G3957" s="54">
        <v>425.29</v>
      </c>
      <c r="H3957" s="31">
        <f t="shared" si="61"/>
        <v>9</v>
      </c>
    </row>
    <row r="3958" spans="2:8" hidden="1" x14ac:dyDescent="0.25">
      <c r="B3958" s="51" t="s">
        <v>8472</v>
      </c>
      <c r="C3958" s="52" t="s">
        <v>8473</v>
      </c>
      <c r="D3958" s="53" t="s">
        <v>78</v>
      </c>
      <c r="E3958" s="54">
        <v>525.12</v>
      </c>
      <c r="F3958" s="54">
        <v>195.27</v>
      </c>
      <c r="G3958" s="54">
        <v>720.39</v>
      </c>
      <c r="H3958" s="31">
        <f t="shared" si="61"/>
        <v>9</v>
      </c>
    </row>
    <row r="3959" spans="2:8" hidden="1" x14ac:dyDescent="0.25">
      <c r="B3959" s="51" t="s">
        <v>8474</v>
      </c>
      <c r="C3959" s="52" t="s">
        <v>8475</v>
      </c>
      <c r="D3959" s="53"/>
      <c r="E3959" s="54"/>
      <c r="F3959" s="54"/>
      <c r="G3959" s="54"/>
      <c r="H3959" s="31">
        <f t="shared" si="61"/>
        <v>5</v>
      </c>
    </row>
    <row r="3960" spans="2:8" hidden="1" x14ac:dyDescent="0.25">
      <c r="B3960" s="51" t="s">
        <v>8476</v>
      </c>
      <c r="C3960" s="52" t="s">
        <v>8477</v>
      </c>
      <c r="D3960" s="53" t="s">
        <v>78</v>
      </c>
      <c r="E3960" s="54">
        <v>254.53</v>
      </c>
      <c r="F3960" s="54">
        <v>220.1</v>
      </c>
      <c r="G3960" s="54">
        <v>474.63</v>
      </c>
      <c r="H3960" s="31">
        <f t="shared" si="61"/>
        <v>9</v>
      </c>
    </row>
    <row r="3961" spans="2:8" ht="30" hidden="1" x14ac:dyDescent="0.25">
      <c r="B3961" s="51" t="s">
        <v>8478</v>
      </c>
      <c r="C3961" s="52" t="s">
        <v>8479</v>
      </c>
      <c r="D3961" s="53" t="s">
        <v>78</v>
      </c>
      <c r="E3961" s="54">
        <v>73.209999999999994</v>
      </c>
      <c r="F3961" s="54">
        <v>16.059999999999999</v>
      </c>
      <c r="G3961" s="54">
        <v>89.27</v>
      </c>
      <c r="H3961" s="31">
        <f t="shared" si="61"/>
        <v>9</v>
      </c>
    </row>
    <row r="3962" spans="2:8" ht="30" hidden="1" x14ac:dyDescent="0.25">
      <c r="B3962" s="51" t="s">
        <v>8480</v>
      </c>
      <c r="C3962" s="52" t="s">
        <v>8481</v>
      </c>
      <c r="D3962" s="53" t="s">
        <v>78</v>
      </c>
      <c r="E3962" s="54">
        <v>789</v>
      </c>
      <c r="F3962" s="54">
        <v>32.11</v>
      </c>
      <c r="G3962" s="54">
        <v>821.11</v>
      </c>
      <c r="H3962" s="31">
        <f t="shared" si="61"/>
        <v>9</v>
      </c>
    </row>
    <row r="3963" spans="2:8" hidden="1" x14ac:dyDescent="0.25">
      <c r="B3963" s="51" t="s">
        <v>8482</v>
      </c>
      <c r="C3963" s="52" t="s">
        <v>8483</v>
      </c>
      <c r="D3963" s="53" t="s">
        <v>78</v>
      </c>
      <c r="E3963" s="54">
        <v>34.18</v>
      </c>
      <c r="F3963" s="54">
        <v>31.96</v>
      </c>
      <c r="G3963" s="54">
        <v>66.14</v>
      </c>
      <c r="H3963" s="31">
        <f t="shared" si="61"/>
        <v>9</v>
      </c>
    </row>
    <row r="3964" spans="2:8" ht="30" hidden="1" x14ac:dyDescent="0.25">
      <c r="B3964" s="51" t="s">
        <v>8484</v>
      </c>
      <c r="C3964" s="52" t="s">
        <v>8485</v>
      </c>
      <c r="D3964" s="53"/>
      <c r="E3964" s="54"/>
      <c r="F3964" s="54"/>
      <c r="G3964" s="54"/>
      <c r="H3964" s="31">
        <f t="shared" si="61"/>
        <v>2</v>
      </c>
    </row>
    <row r="3965" spans="2:8" hidden="1" x14ac:dyDescent="0.25">
      <c r="B3965" s="51" t="s">
        <v>8486</v>
      </c>
      <c r="C3965" s="52" t="s">
        <v>8487</v>
      </c>
      <c r="D3965" s="53"/>
      <c r="E3965" s="54"/>
      <c r="F3965" s="54"/>
      <c r="G3965" s="54"/>
      <c r="H3965" s="31">
        <f t="shared" si="61"/>
        <v>5</v>
      </c>
    </row>
    <row r="3966" spans="2:8" ht="30" hidden="1" x14ac:dyDescent="0.25">
      <c r="B3966" s="51" t="s">
        <v>8488</v>
      </c>
      <c r="C3966" s="52" t="s">
        <v>8489</v>
      </c>
      <c r="D3966" s="53" t="s">
        <v>78</v>
      </c>
      <c r="E3966" s="54">
        <v>77.56</v>
      </c>
      <c r="F3966" s="54"/>
      <c r="G3966" s="54">
        <v>77.56</v>
      </c>
      <c r="H3966" s="31">
        <f t="shared" si="61"/>
        <v>9</v>
      </c>
    </row>
    <row r="3967" spans="2:8" ht="30" hidden="1" x14ac:dyDescent="0.25">
      <c r="B3967" s="51" t="s">
        <v>8490</v>
      </c>
      <c r="C3967" s="52" t="s">
        <v>8491</v>
      </c>
      <c r="D3967" s="53" t="s">
        <v>78</v>
      </c>
      <c r="E3967" s="54">
        <v>447.3</v>
      </c>
      <c r="F3967" s="54">
        <v>132.85</v>
      </c>
      <c r="G3967" s="54">
        <v>580.15</v>
      </c>
      <c r="H3967" s="31">
        <f t="shared" si="61"/>
        <v>9</v>
      </c>
    </row>
    <row r="3968" spans="2:8" ht="30" hidden="1" x14ac:dyDescent="0.25">
      <c r="B3968" s="51" t="s">
        <v>8492</v>
      </c>
      <c r="C3968" s="52" t="s">
        <v>8493</v>
      </c>
      <c r="D3968" s="53" t="s">
        <v>78</v>
      </c>
      <c r="E3968" s="54">
        <v>982.66</v>
      </c>
      <c r="F3968" s="54">
        <v>335.86</v>
      </c>
      <c r="G3968" s="54">
        <v>1318.52</v>
      </c>
      <c r="H3968" s="31">
        <f t="shared" si="61"/>
        <v>9</v>
      </c>
    </row>
    <row r="3969" spans="2:8" hidden="1" x14ac:dyDescent="0.25">
      <c r="B3969" s="51" t="s">
        <v>8494</v>
      </c>
      <c r="C3969" s="52" t="s">
        <v>8495</v>
      </c>
      <c r="D3969" s="53" t="s">
        <v>78</v>
      </c>
      <c r="E3969" s="54">
        <v>1549.86</v>
      </c>
      <c r="F3969" s="54">
        <v>6.42</v>
      </c>
      <c r="G3969" s="54">
        <v>1556.28</v>
      </c>
      <c r="H3969" s="31">
        <f t="shared" si="61"/>
        <v>9</v>
      </c>
    </row>
    <row r="3970" spans="2:8" ht="45" hidden="1" x14ac:dyDescent="0.25">
      <c r="B3970" s="51" t="s">
        <v>8496</v>
      </c>
      <c r="C3970" s="52" t="s">
        <v>8497</v>
      </c>
      <c r="D3970" s="53" t="s">
        <v>78</v>
      </c>
      <c r="E3970" s="54">
        <v>152.24</v>
      </c>
      <c r="F3970" s="54">
        <v>18.260000000000002</v>
      </c>
      <c r="G3970" s="54">
        <v>170.5</v>
      </c>
      <c r="H3970" s="31">
        <f t="shared" si="61"/>
        <v>9</v>
      </c>
    </row>
    <row r="3971" spans="2:8" hidden="1" x14ac:dyDescent="0.25">
      <c r="B3971" s="51" t="s">
        <v>8498</v>
      </c>
      <c r="C3971" s="52" t="s">
        <v>8499</v>
      </c>
      <c r="D3971" s="53" t="s">
        <v>78</v>
      </c>
      <c r="E3971" s="54">
        <v>36.200000000000003</v>
      </c>
      <c r="F3971" s="54">
        <v>6.85</v>
      </c>
      <c r="G3971" s="54">
        <v>43.05</v>
      </c>
      <c r="H3971" s="31">
        <f t="shared" si="61"/>
        <v>9</v>
      </c>
    </row>
    <row r="3972" spans="2:8" hidden="1" x14ac:dyDescent="0.25">
      <c r="B3972" s="51" t="s">
        <v>8500</v>
      </c>
      <c r="C3972" s="52" t="s">
        <v>8501</v>
      </c>
      <c r="D3972" s="53" t="s">
        <v>78</v>
      </c>
      <c r="E3972" s="54">
        <v>158.49</v>
      </c>
      <c r="F3972" s="54">
        <v>6.85</v>
      </c>
      <c r="G3972" s="54">
        <v>165.34</v>
      </c>
      <c r="H3972" s="31">
        <f t="shared" si="61"/>
        <v>9</v>
      </c>
    </row>
    <row r="3973" spans="2:8" ht="30" hidden="1" x14ac:dyDescent="0.25">
      <c r="B3973" s="51" t="s">
        <v>8502</v>
      </c>
      <c r="C3973" s="52" t="s">
        <v>8503</v>
      </c>
      <c r="D3973" s="53" t="s">
        <v>532</v>
      </c>
      <c r="E3973" s="54">
        <v>7482.16</v>
      </c>
      <c r="F3973" s="54"/>
      <c r="G3973" s="54">
        <v>7482.16</v>
      </c>
      <c r="H3973" s="31">
        <f t="shared" si="61"/>
        <v>9</v>
      </c>
    </row>
    <row r="3974" spans="2:8" ht="30" hidden="1" x14ac:dyDescent="0.25">
      <c r="B3974" s="51" t="s">
        <v>8504</v>
      </c>
      <c r="C3974" s="52" t="s">
        <v>8505</v>
      </c>
      <c r="D3974" s="53" t="s">
        <v>532</v>
      </c>
      <c r="E3974" s="54">
        <v>35649.230000000003</v>
      </c>
      <c r="F3974" s="54"/>
      <c r="G3974" s="54">
        <v>35649.230000000003</v>
      </c>
      <c r="H3974" s="31">
        <f t="shared" si="61"/>
        <v>9</v>
      </c>
    </row>
    <row r="3975" spans="2:8" ht="30" hidden="1" x14ac:dyDescent="0.25">
      <c r="B3975" s="51" t="s">
        <v>8506</v>
      </c>
      <c r="C3975" s="52" t="s">
        <v>8507</v>
      </c>
      <c r="D3975" s="53" t="s">
        <v>532</v>
      </c>
      <c r="E3975" s="54">
        <v>46135.01</v>
      </c>
      <c r="F3975" s="54"/>
      <c r="G3975" s="54">
        <v>46135.01</v>
      </c>
      <c r="H3975" s="31">
        <f t="shared" si="61"/>
        <v>9</v>
      </c>
    </row>
    <row r="3976" spans="2:8" hidden="1" x14ac:dyDescent="0.25">
      <c r="B3976" s="51" t="s">
        <v>8508</v>
      </c>
      <c r="C3976" s="52" t="s">
        <v>8509</v>
      </c>
      <c r="D3976" s="53"/>
      <c r="E3976" s="54"/>
      <c r="F3976" s="54"/>
      <c r="G3976" s="54"/>
      <c r="H3976" s="31">
        <f t="shared" si="61"/>
        <v>5</v>
      </c>
    </row>
    <row r="3977" spans="2:8" ht="30" hidden="1" x14ac:dyDescent="0.25">
      <c r="B3977" s="51" t="s">
        <v>8510</v>
      </c>
      <c r="C3977" s="52" t="s">
        <v>8511</v>
      </c>
      <c r="D3977" s="53" t="s">
        <v>78</v>
      </c>
      <c r="E3977" s="54">
        <v>9817.57</v>
      </c>
      <c r="F3977" s="54">
        <v>68.48</v>
      </c>
      <c r="G3977" s="54">
        <v>9886.0499999999993</v>
      </c>
      <c r="H3977" s="31">
        <f t="shared" si="61"/>
        <v>9</v>
      </c>
    </row>
    <row r="3978" spans="2:8" ht="30" hidden="1" x14ac:dyDescent="0.25">
      <c r="B3978" s="51" t="s">
        <v>8512</v>
      </c>
      <c r="C3978" s="52" t="s">
        <v>8513</v>
      </c>
      <c r="D3978" s="53" t="s">
        <v>78</v>
      </c>
      <c r="E3978" s="54">
        <v>16181.77</v>
      </c>
      <c r="F3978" s="54">
        <v>68.48</v>
      </c>
      <c r="G3978" s="54">
        <v>16250.25</v>
      </c>
      <c r="H3978" s="31">
        <f t="shared" ref="H3978:H4041" si="62">LEN(B3978)</f>
        <v>9</v>
      </c>
    </row>
    <row r="3979" spans="2:8" ht="30" hidden="1" x14ac:dyDescent="0.25">
      <c r="B3979" s="51" t="s">
        <v>8514</v>
      </c>
      <c r="C3979" s="52" t="s">
        <v>8515</v>
      </c>
      <c r="D3979" s="53" t="s">
        <v>78</v>
      </c>
      <c r="E3979" s="54">
        <v>43834.07</v>
      </c>
      <c r="F3979" s="54">
        <v>68.48</v>
      </c>
      <c r="G3979" s="54">
        <v>43902.55</v>
      </c>
      <c r="H3979" s="31">
        <f t="shared" si="62"/>
        <v>9</v>
      </c>
    </row>
    <row r="3980" spans="2:8" hidden="1" x14ac:dyDescent="0.25">
      <c r="B3980" s="51" t="s">
        <v>8516</v>
      </c>
      <c r="C3980" s="52" t="s">
        <v>8517</v>
      </c>
      <c r="D3980" s="53"/>
      <c r="E3980" s="54"/>
      <c r="F3980" s="54"/>
      <c r="G3980" s="54"/>
      <c r="H3980" s="31">
        <f t="shared" si="62"/>
        <v>5</v>
      </c>
    </row>
    <row r="3981" spans="2:8" ht="30" hidden="1" x14ac:dyDescent="0.25">
      <c r="B3981" s="51" t="s">
        <v>8518</v>
      </c>
      <c r="C3981" s="52" t="s">
        <v>8519</v>
      </c>
      <c r="D3981" s="53" t="s">
        <v>78</v>
      </c>
      <c r="E3981" s="54">
        <v>38539.56</v>
      </c>
      <c r="F3981" s="54">
        <v>128.44</v>
      </c>
      <c r="G3981" s="54">
        <v>38668</v>
      </c>
      <c r="H3981" s="31">
        <f t="shared" si="62"/>
        <v>9</v>
      </c>
    </row>
    <row r="3982" spans="2:8" ht="30" hidden="1" x14ac:dyDescent="0.25">
      <c r="B3982" s="51" t="s">
        <v>8520</v>
      </c>
      <c r="C3982" s="52" t="s">
        <v>8521</v>
      </c>
      <c r="D3982" s="53" t="s">
        <v>78</v>
      </c>
      <c r="E3982" s="54">
        <v>49494.71</v>
      </c>
      <c r="F3982" s="54">
        <v>128.44</v>
      </c>
      <c r="G3982" s="54">
        <v>49623.15</v>
      </c>
      <c r="H3982" s="31">
        <f t="shared" si="62"/>
        <v>9</v>
      </c>
    </row>
    <row r="3983" spans="2:8" ht="30" hidden="1" x14ac:dyDescent="0.25">
      <c r="B3983" s="51" t="s">
        <v>8522</v>
      </c>
      <c r="C3983" s="52" t="s">
        <v>8523</v>
      </c>
      <c r="D3983" s="53" t="s">
        <v>78</v>
      </c>
      <c r="E3983" s="54">
        <v>43115.38</v>
      </c>
      <c r="F3983" s="54">
        <v>128.44</v>
      </c>
      <c r="G3983" s="54">
        <v>43243.82</v>
      </c>
      <c r="H3983" s="31">
        <f t="shared" si="62"/>
        <v>9</v>
      </c>
    </row>
    <row r="3984" spans="2:8" ht="30" hidden="1" x14ac:dyDescent="0.25">
      <c r="B3984" s="51" t="s">
        <v>8524</v>
      </c>
      <c r="C3984" s="52" t="s">
        <v>8525</v>
      </c>
      <c r="D3984" s="53" t="s">
        <v>78</v>
      </c>
      <c r="E3984" s="54">
        <v>4033.49</v>
      </c>
      <c r="F3984" s="54">
        <v>91.3</v>
      </c>
      <c r="G3984" s="54">
        <v>4124.79</v>
      </c>
      <c r="H3984" s="31">
        <f t="shared" si="62"/>
        <v>9</v>
      </c>
    </row>
    <row r="3985" spans="2:8" ht="30" hidden="1" x14ac:dyDescent="0.25">
      <c r="B3985" s="51" t="s">
        <v>8526</v>
      </c>
      <c r="C3985" s="52" t="s">
        <v>8527</v>
      </c>
      <c r="D3985" s="53" t="s">
        <v>78</v>
      </c>
      <c r="E3985" s="54">
        <v>16907.96</v>
      </c>
      <c r="F3985" s="54">
        <v>128.44</v>
      </c>
      <c r="G3985" s="54">
        <v>17036.400000000001</v>
      </c>
      <c r="H3985" s="31">
        <f t="shared" si="62"/>
        <v>9</v>
      </c>
    </row>
    <row r="3986" spans="2:8" ht="30" hidden="1" x14ac:dyDescent="0.25">
      <c r="B3986" s="51" t="s">
        <v>8528</v>
      </c>
      <c r="C3986" s="52" t="s">
        <v>8529</v>
      </c>
      <c r="D3986" s="53" t="s">
        <v>78</v>
      </c>
      <c r="E3986" s="54">
        <v>23162.400000000001</v>
      </c>
      <c r="F3986" s="54">
        <v>91.3</v>
      </c>
      <c r="G3986" s="54">
        <v>23253.7</v>
      </c>
      <c r="H3986" s="31">
        <f t="shared" si="62"/>
        <v>9</v>
      </c>
    </row>
    <row r="3987" spans="2:8" ht="30" hidden="1" x14ac:dyDescent="0.25">
      <c r="B3987" s="51" t="s">
        <v>8530</v>
      </c>
      <c r="C3987" s="52" t="s">
        <v>8531</v>
      </c>
      <c r="D3987" s="53" t="s">
        <v>78</v>
      </c>
      <c r="E3987" s="54">
        <v>1012.78</v>
      </c>
      <c r="F3987" s="54">
        <v>45.65</v>
      </c>
      <c r="G3987" s="54">
        <v>1058.43</v>
      </c>
      <c r="H3987" s="31">
        <f t="shared" si="62"/>
        <v>9</v>
      </c>
    </row>
    <row r="3988" spans="2:8" ht="30" hidden="1" x14ac:dyDescent="0.25">
      <c r="B3988" s="51" t="s">
        <v>8532</v>
      </c>
      <c r="C3988" s="52" t="s">
        <v>8533</v>
      </c>
      <c r="D3988" s="53" t="s">
        <v>78</v>
      </c>
      <c r="E3988" s="54">
        <v>49583.58</v>
      </c>
      <c r="F3988" s="54">
        <v>128.44</v>
      </c>
      <c r="G3988" s="54">
        <v>49712.02</v>
      </c>
      <c r="H3988" s="31">
        <f t="shared" si="62"/>
        <v>9</v>
      </c>
    </row>
    <row r="3989" spans="2:8" ht="30" hidden="1" x14ac:dyDescent="0.25">
      <c r="B3989" s="51" t="s">
        <v>8534</v>
      </c>
      <c r="C3989" s="52" t="s">
        <v>8535</v>
      </c>
      <c r="D3989" s="53" t="s">
        <v>78</v>
      </c>
      <c r="E3989" s="54">
        <v>59066.64</v>
      </c>
      <c r="F3989" s="54">
        <v>128.44</v>
      </c>
      <c r="G3989" s="54">
        <v>59195.08</v>
      </c>
      <c r="H3989" s="31">
        <f t="shared" si="62"/>
        <v>9</v>
      </c>
    </row>
    <row r="3990" spans="2:8" ht="30" hidden="1" x14ac:dyDescent="0.25">
      <c r="B3990" s="51" t="s">
        <v>8536</v>
      </c>
      <c r="C3990" s="52" t="s">
        <v>8537</v>
      </c>
      <c r="D3990" s="53" t="s">
        <v>78</v>
      </c>
      <c r="E3990" s="54">
        <v>111138.32</v>
      </c>
      <c r="F3990" s="54">
        <v>128.44</v>
      </c>
      <c r="G3990" s="54">
        <v>111266.76</v>
      </c>
      <c r="H3990" s="31">
        <f t="shared" si="62"/>
        <v>9</v>
      </c>
    </row>
    <row r="3991" spans="2:8" ht="30" hidden="1" x14ac:dyDescent="0.25">
      <c r="B3991" s="51" t="s">
        <v>8538</v>
      </c>
      <c r="C3991" s="52" t="s">
        <v>8539</v>
      </c>
      <c r="D3991" s="53" t="s">
        <v>78</v>
      </c>
      <c r="E3991" s="54">
        <v>143301.63</v>
      </c>
      <c r="F3991" s="54">
        <v>128.44</v>
      </c>
      <c r="G3991" s="54">
        <v>143430.07</v>
      </c>
      <c r="H3991" s="31">
        <f t="shared" si="62"/>
        <v>9</v>
      </c>
    </row>
    <row r="3992" spans="2:8" ht="30" hidden="1" x14ac:dyDescent="0.25">
      <c r="B3992" s="51" t="s">
        <v>8540</v>
      </c>
      <c r="C3992" s="52" t="s">
        <v>8541</v>
      </c>
      <c r="D3992" s="53" t="s">
        <v>78</v>
      </c>
      <c r="E3992" s="54">
        <v>49773.43</v>
      </c>
      <c r="F3992" s="54">
        <v>128.44</v>
      </c>
      <c r="G3992" s="54">
        <v>49901.87</v>
      </c>
      <c r="H3992" s="31">
        <f t="shared" si="62"/>
        <v>9</v>
      </c>
    </row>
    <row r="3993" spans="2:8" ht="30" hidden="1" x14ac:dyDescent="0.25">
      <c r="B3993" s="51" t="s">
        <v>8542</v>
      </c>
      <c r="C3993" s="52" t="s">
        <v>8543</v>
      </c>
      <c r="D3993" s="53" t="s">
        <v>78</v>
      </c>
      <c r="E3993" s="54">
        <v>27663.38</v>
      </c>
      <c r="F3993" s="54">
        <v>128.44</v>
      </c>
      <c r="G3993" s="54">
        <v>27791.82</v>
      </c>
      <c r="H3993" s="31">
        <f t="shared" si="62"/>
        <v>9</v>
      </c>
    </row>
    <row r="3994" spans="2:8" ht="30" hidden="1" x14ac:dyDescent="0.25">
      <c r="B3994" s="51" t="s">
        <v>8544</v>
      </c>
      <c r="C3994" s="52" t="s">
        <v>8545</v>
      </c>
      <c r="D3994" s="53" t="s">
        <v>78</v>
      </c>
      <c r="E3994" s="54">
        <v>38129.74</v>
      </c>
      <c r="F3994" s="54">
        <v>128.44</v>
      </c>
      <c r="G3994" s="54">
        <v>38258.18</v>
      </c>
      <c r="H3994" s="31">
        <f t="shared" si="62"/>
        <v>9</v>
      </c>
    </row>
    <row r="3995" spans="2:8" ht="30" hidden="1" x14ac:dyDescent="0.25">
      <c r="B3995" s="51" t="s">
        <v>8546</v>
      </c>
      <c r="C3995" s="52" t="s">
        <v>8547</v>
      </c>
      <c r="D3995" s="53" t="s">
        <v>78</v>
      </c>
      <c r="E3995" s="54">
        <v>63385.45</v>
      </c>
      <c r="F3995" s="54">
        <v>128.44</v>
      </c>
      <c r="G3995" s="54">
        <v>63513.89</v>
      </c>
      <c r="H3995" s="31">
        <f t="shared" si="62"/>
        <v>9</v>
      </c>
    </row>
    <row r="3996" spans="2:8" ht="30" hidden="1" x14ac:dyDescent="0.25">
      <c r="B3996" s="51" t="s">
        <v>8548</v>
      </c>
      <c r="C3996" s="52" t="s">
        <v>8549</v>
      </c>
      <c r="D3996" s="53" t="s">
        <v>78</v>
      </c>
      <c r="E3996" s="54">
        <v>41753.949999999997</v>
      </c>
      <c r="F3996" s="54">
        <v>128.44</v>
      </c>
      <c r="G3996" s="54">
        <v>41882.39</v>
      </c>
      <c r="H3996" s="31">
        <f t="shared" si="62"/>
        <v>9</v>
      </c>
    </row>
    <row r="3997" spans="2:8" ht="30" hidden="1" x14ac:dyDescent="0.25">
      <c r="B3997" s="51" t="s">
        <v>8550</v>
      </c>
      <c r="C3997" s="52" t="s">
        <v>8551</v>
      </c>
      <c r="D3997" s="53" t="s">
        <v>78</v>
      </c>
      <c r="E3997" s="54">
        <v>96417.99</v>
      </c>
      <c r="F3997" s="54">
        <v>128.44</v>
      </c>
      <c r="G3997" s="54">
        <v>96546.43</v>
      </c>
      <c r="H3997" s="31">
        <f t="shared" si="62"/>
        <v>9</v>
      </c>
    </row>
    <row r="3998" spans="2:8" hidden="1" x14ac:dyDescent="0.25">
      <c r="B3998" s="51" t="s">
        <v>8552</v>
      </c>
      <c r="C3998" s="52" t="s">
        <v>8553</v>
      </c>
      <c r="D3998" s="53"/>
      <c r="E3998" s="54"/>
      <c r="F3998" s="54"/>
      <c r="G3998" s="54"/>
      <c r="H3998" s="31">
        <f t="shared" si="62"/>
        <v>5</v>
      </c>
    </row>
    <row r="3999" spans="2:8" hidden="1" x14ac:dyDescent="0.25">
      <c r="B3999" s="51" t="s">
        <v>8554</v>
      </c>
      <c r="C3999" s="52" t="s">
        <v>8555</v>
      </c>
      <c r="D3999" s="53" t="s">
        <v>78</v>
      </c>
      <c r="E3999" s="54">
        <v>945.71</v>
      </c>
      <c r="F3999" s="54">
        <v>52.09</v>
      </c>
      <c r="G3999" s="54">
        <v>997.8</v>
      </c>
      <c r="H3999" s="31">
        <f t="shared" si="62"/>
        <v>9</v>
      </c>
    </row>
    <row r="4000" spans="2:8" hidden="1" x14ac:dyDescent="0.25">
      <c r="B4000" s="51" t="s">
        <v>8556</v>
      </c>
      <c r="C4000" s="52" t="s">
        <v>8557</v>
      </c>
      <c r="D4000" s="53"/>
      <c r="E4000" s="54"/>
      <c r="F4000" s="54"/>
      <c r="G4000" s="54"/>
      <c r="H4000" s="31">
        <f t="shared" si="62"/>
        <v>5</v>
      </c>
    </row>
    <row r="4001" spans="2:8" hidden="1" x14ac:dyDescent="0.25">
      <c r="B4001" s="51" t="s">
        <v>8558</v>
      </c>
      <c r="C4001" s="52" t="s">
        <v>8559</v>
      </c>
      <c r="D4001" s="53" t="s">
        <v>78</v>
      </c>
      <c r="E4001" s="54">
        <v>41.51</v>
      </c>
      <c r="F4001" s="54">
        <v>9.1300000000000008</v>
      </c>
      <c r="G4001" s="54">
        <v>50.64</v>
      </c>
      <c r="H4001" s="31">
        <f t="shared" si="62"/>
        <v>9</v>
      </c>
    </row>
    <row r="4002" spans="2:8" hidden="1" x14ac:dyDescent="0.25">
      <c r="B4002" s="51" t="s">
        <v>8560</v>
      </c>
      <c r="C4002" s="52" t="s">
        <v>8561</v>
      </c>
      <c r="D4002" s="53" t="s">
        <v>78</v>
      </c>
      <c r="E4002" s="54">
        <v>802.57</v>
      </c>
      <c r="F4002" s="54">
        <v>36.520000000000003</v>
      </c>
      <c r="G4002" s="54">
        <v>839.09</v>
      </c>
      <c r="H4002" s="31">
        <f t="shared" si="62"/>
        <v>9</v>
      </c>
    </row>
    <row r="4003" spans="2:8" hidden="1" x14ac:dyDescent="0.25">
      <c r="B4003" s="51" t="s">
        <v>8562</v>
      </c>
      <c r="C4003" s="52" t="s">
        <v>8563</v>
      </c>
      <c r="D4003" s="53" t="s">
        <v>78</v>
      </c>
      <c r="E4003" s="54">
        <v>472.49</v>
      </c>
      <c r="F4003" s="54">
        <v>36.520000000000003</v>
      </c>
      <c r="G4003" s="54">
        <v>509.01</v>
      </c>
      <c r="H4003" s="31">
        <f t="shared" si="62"/>
        <v>9</v>
      </c>
    </row>
    <row r="4004" spans="2:8" hidden="1" x14ac:dyDescent="0.25">
      <c r="B4004" s="51" t="s">
        <v>8564</v>
      </c>
      <c r="C4004" s="52" t="s">
        <v>8565</v>
      </c>
      <c r="D4004" s="53" t="s">
        <v>78</v>
      </c>
      <c r="E4004" s="54">
        <v>95.39</v>
      </c>
      <c r="F4004" s="54">
        <v>9.1300000000000008</v>
      </c>
      <c r="G4004" s="54">
        <v>104.52</v>
      </c>
      <c r="H4004" s="31">
        <f t="shared" si="62"/>
        <v>9</v>
      </c>
    </row>
    <row r="4005" spans="2:8" ht="30" hidden="1" x14ac:dyDescent="0.25">
      <c r="B4005" s="51" t="s">
        <v>8566</v>
      </c>
      <c r="C4005" s="52" t="s">
        <v>8567</v>
      </c>
      <c r="D4005" s="53" t="s">
        <v>78</v>
      </c>
      <c r="E4005" s="54">
        <v>1026.57</v>
      </c>
      <c r="F4005" s="54">
        <v>3.35</v>
      </c>
      <c r="G4005" s="54">
        <v>1029.92</v>
      </c>
      <c r="H4005" s="31">
        <f t="shared" si="62"/>
        <v>9</v>
      </c>
    </row>
    <row r="4006" spans="2:8" hidden="1" x14ac:dyDescent="0.25">
      <c r="B4006" s="51" t="s">
        <v>8568</v>
      </c>
      <c r="C4006" s="52" t="s">
        <v>8569</v>
      </c>
      <c r="D4006" s="53"/>
      <c r="E4006" s="54"/>
      <c r="F4006" s="54"/>
      <c r="G4006" s="54"/>
      <c r="H4006" s="31">
        <f t="shared" si="62"/>
        <v>5</v>
      </c>
    </row>
    <row r="4007" spans="2:8" ht="30" hidden="1" x14ac:dyDescent="0.25">
      <c r="B4007" s="51" t="s">
        <v>8570</v>
      </c>
      <c r="C4007" s="52" t="s">
        <v>8571</v>
      </c>
      <c r="D4007" s="53" t="s">
        <v>78</v>
      </c>
      <c r="E4007" s="54">
        <v>484.98</v>
      </c>
      <c r="F4007" s="54">
        <v>20.84</v>
      </c>
      <c r="G4007" s="54">
        <v>505.82</v>
      </c>
      <c r="H4007" s="31">
        <f t="shared" si="62"/>
        <v>9</v>
      </c>
    </row>
    <row r="4008" spans="2:8" ht="30" hidden="1" x14ac:dyDescent="0.25">
      <c r="B4008" s="51" t="s">
        <v>8572</v>
      </c>
      <c r="C4008" s="52" t="s">
        <v>8573</v>
      </c>
      <c r="D4008" s="53" t="s">
        <v>78</v>
      </c>
      <c r="E4008" s="54">
        <v>783.96</v>
      </c>
      <c r="F4008" s="54">
        <v>26.69</v>
      </c>
      <c r="G4008" s="54">
        <v>810.65</v>
      </c>
      <c r="H4008" s="31">
        <f t="shared" si="62"/>
        <v>9</v>
      </c>
    </row>
    <row r="4009" spans="2:8" hidden="1" x14ac:dyDescent="0.25">
      <c r="B4009" s="51" t="s">
        <v>8574</v>
      </c>
      <c r="C4009" s="52" t="s">
        <v>8575</v>
      </c>
      <c r="D4009" s="53"/>
      <c r="E4009" s="54"/>
      <c r="F4009" s="54"/>
      <c r="G4009" s="54"/>
      <c r="H4009" s="31">
        <f t="shared" si="62"/>
        <v>5</v>
      </c>
    </row>
    <row r="4010" spans="2:8" hidden="1" x14ac:dyDescent="0.25">
      <c r="B4010" s="51" t="s">
        <v>8576</v>
      </c>
      <c r="C4010" s="52" t="s">
        <v>8577</v>
      </c>
      <c r="D4010" s="53" t="s">
        <v>38</v>
      </c>
      <c r="E4010" s="54">
        <v>0.45</v>
      </c>
      <c r="F4010" s="54">
        <v>4.57</v>
      </c>
      <c r="G4010" s="54">
        <v>5.0199999999999996</v>
      </c>
      <c r="H4010" s="31">
        <f t="shared" si="62"/>
        <v>9</v>
      </c>
    </row>
    <row r="4011" spans="2:8" hidden="1" x14ac:dyDescent="0.25">
      <c r="B4011" s="51" t="s">
        <v>8578</v>
      </c>
      <c r="C4011" s="52" t="s">
        <v>8579</v>
      </c>
      <c r="D4011" s="53" t="s">
        <v>78</v>
      </c>
      <c r="E4011" s="54">
        <v>6</v>
      </c>
      <c r="F4011" s="54">
        <v>9.1300000000000008</v>
      </c>
      <c r="G4011" s="54">
        <v>15.13</v>
      </c>
      <c r="H4011" s="31">
        <f t="shared" si="62"/>
        <v>9</v>
      </c>
    </row>
    <row r="4012" spans="2:8" hidden="1" x14ac:dyDescent="0.25">
      <c r="B4012" s="51" t="s">
        <v>8580</v>
      </c>
      <c r="C4012" s="52" t="s">
        <v>8581</v>
      </c>
      <c r="D4012" s="53" t="s">
        <v>78</v>
      </c>
      <c r="E4012" s="54">
        <v>2.0499999999999998</v>
      </c>
      <c r="F4012" s="54">
        <v>9.1300000000000008</v>
      </c>
      <c r="G4012" s="54">
        <v>11.18</v>
      </c>
      <c r="H4012" s="31">
        <f t="shared" si="62"/>
        <v>9</v>
      </c>
    </row>
    <row r="4013" spans="2:8" ht="30" hidden="1" x14ac:dyDescent="0.25">
      <c r="B4013" s="51" t="s">
        <v>8582</v>
      </c>
      <c r="C4013" s="52" t="s">
        <v>8583</v>
      </c>
      <c r="D4013" s="53" t="s">
        <v>78</v>
      </c>
      <c r="E4013" s="54">
        <v>2.5299999999999998</v>
      </c>
      <c r="F4013" s="54">
        <v>9.1300000000000008</v>
      </c>
      <c r="G4013" s="54">
        <v>11.66</v>
      </c>
      <c r="H4013" s="31">
        <f t="shared" si="62"/>
        <v>9</v>
      </c>
    </row>
    <row r="4014" spans="2:8" hidden="1" x14ac:dyDescent="0.25">
      <c r="B4014" s="51" t="s">
        <v>8584</v>
      </c>
      <c r="C4014" s="52" t="s">
        <v>8585</v>
      </c>
      <c r="D4014" s="53" t="s">
        <v>78</v>
      </c>
      <c r="E4014" s="54">
        <v>271.3</v>
      </c>
      <c r="F4014" s="54">
        <v>10.14</v>
      </c>
      <c r="G4014" s="54">
        <v>281.44</v>
      </c>
      <c r="H4014" s="31">
        <f t="shared" si="62"/>
        <v>9</v>
      </c>
    </row>
    <row r="4015" spans="2:8" hidden="1" x14ac:dyDescent="0.25">
      <c r="B4015" s="51" t="s">
        <v>8586</v>
      </c>
      <c r="C4015" s="52" t="s">
        <v>8587</v>
      </c>
      <c r="D4015" s="53" t="s">
        <v>78</v>
      </c>
      <c r="E4015" s="54">
        <v>536.86</v>
      </c>
      <c r="F4015" s="54">
        <v>10.14</v>
      </c>
      <c r="G4015" s="54">
        <v>547</v>
      </c>
      <c r="H4015" s="31">
        <f t="shared" si="62"/>
        <v>9</v>
      </c>
    </row>
    <row r="4016" spans="2:8" hidden="1" x14ac:dyDescent="0.25">
      <c r="B4016" s="51" t="s">
        <v>8588</v>
      </c>
      <c r="C4016" s="52" t="s">
        <v>8589</v>
      </c>
      <c r="D4016" s="53" t="s">
        <v>78</v>
      </c>
      <c r="E4016" s="54">
        <v>9.27</v>
      </c>
      <c r="F4016" s="54">
        <v>16.059999999999999</v>
      </c>
      <c r="G4016" s="54">
        <v>25.33</v>
      </c>
      <c r="H4016" s="31">
        <f t="shared" si="62"/>
        <v>9</v>
      </c>
    </row>
    <row r="4017" spans="2:8" hidden="1" x14ac:dyDescent="0.25">
      <c r="B4017" s="51" t="s">
        <v>8590</v>
      </c>
      <c r="C4017" s="52" t="s">
        <v>8591</v>
      </c>
      <c r="D4017" s="53" t="s">
        <v>78</v>
      </c>
      <c r="E4017" s="54">
        <v>17.510000000000002</v>
      </c>
      <c r="F4017" s="54">
        <v>16.059999999999999</v>
      </c>
      <c r="G4017" s="54">
        <v>33.57</v>
      </c>
      <c r="H4017" s="31">
        <f t="shared" si="62"/>
        <v>9</v>
      </c>
    </row>
    <row r="4018" spans="2:8" hidden="1" x14ac:dyDescent="0.25">
      <c r="B4018" s="51" t="s">
        <v>8592</v>
      </c>
      <c r="C4018" s="52" t="s">
        <v>8593</v>
      </c>
      <c r="D4018" s="53" t="s">
        <v>78</v>
      </c>
      <c r="E4018" s="54">
        <v>76.489999999999995</v>
      </c>
      <c r="F4018" s="54">
        <v>1.86</v>
      </c>
      <c r="G4018" s="54">
        <v>78.349999999999994</v>
      </c>
      <c r="H4018" s="31">
        <f t="shared" si="62"/>
        <v>9</v>
      </c>
    </row>
    <row r="4019" spans="2:8" hidden="1" x14ac:dyDescent="0.25">
      <c r="B4019" s="51" t="s">
        <v>8594</v>
      </c>
      <c r="C4019" s="52" t="s">
        <v>8595</v>
      </c>
      <c r="D4019" s="53" t="s">
        <v>78</v>
      </c>
      <c r="E4019" s="54">
        <v>293.55</v>
      </c>
      <c r="F4019" s="54">
        <v>10.41</v>
      </c>
      <c r="G4019" s="54">
        <v>303.95999999999998</v>
      </c>
      <c r="H4019" s="31">
        <f t="shared" si="62"/>
        <v>9</v>
      </c>
    </row>
    <row r="4020" spans="2:8" hidden="1" x14ac:dyDescent="0.25">
      <c r="B4020" s="51" t="s">
        <v>8596</v>
      </c>
      <c r="C4020" s="52" t="s">
        <v>8597</v>
      </c>
      <c r="D4020" s="53" t="s">
        <v>78</v>
      </c>
      <c r="E4020" s="54">
        <v>87.45</v>
      </c>
      <c r="F4020" s="54">
        <v>6.7</v>
      </c>
      <c r="G4020" s="54">
        <v>94.15</v>
      </c>
      <c r="H4020" s="31">
        <f t="shared" si="62"/>
        <v>9</v>
      </c>
    </row>
    <row r="4021" spans="2:8" hidden="1" x14ac:dyDescent="0.25">
      <c r="B4021" s="51" t="s">
        <v>8598</v>
      </c>
      <c r="C4021" s="52" t="s">
        <v>8599</v>
      </c>
      <c r="D4021" s="53" t="s">
        <v>78</v>
      </c>
      <c r="E4021" s="54">
        <v>111.21</v>
      </c>
      <c r="F4021" s="54">
        <v>6.7</v>
      </c>
      <c r="G4021" s="54">
        <v>117.91</v>
      </c>
      <c r="H4021" s="31">
        <f t="shared" si="62"/>
        <v>9</v>
      </c>
    </row>
    <row r="4022" spans="2:8" hidden="1" x14ac:dyDescent="0.25">
      <c r="B4022" s="51" t="s">
        <v>8600</v>
      </c>
      <c r="C4022" s="52" t="s">
        <v>8601</v>
      </c>
      <c r="D4022" s="53" t="s">
        <v>78</v>
      </c>
      <c r="E4022" s="54">
        <v>165.29</v>
      </c>
      <c r="F4022" s="54">
        <v>6.7</v>
      </c>
      <c r="G4022" s="54">
        <v>171.99</v>
      </c>
      <c r="H4022" s="31">
        <f t="shared" si="62"/>
        <v>9</v>
      </c>
    </row>
    <row r="4023" spans="2:8" hidden="1" x14ac:dyDescent="0.25">
      <c r="B4023" s="51" t="s">
        <v>8602</v>
      </c>
      <c r="C4023" s="52" t="s">
        <v>8603</v>
      </c>
      <c r="D4023" s="53" t="s">
        <v>78</v>
      </c>
      <c r="E4023" s="54">
        <v>96.61</v>
      </c>
      <c r="F4023" s="54">
        <v>1.86</v>
      </c>
      <c r="G4023" s="54">
        <v>98.47</v>
      </c>
      <c r="H4023" s="31">
        <f t="shared" si="62"/>
        <v>9</v>
      </c>
    </row>
    <row r="4024" spans="2:8" hidden="1" x14ac:dyDescent="0.25">
      <c r="B4024" s="51" t="s">
        <v>8604</v>
      </c>
      <c r="C4024" s="52" t="s">
        <v>8605</v>
      </c>
      <c r="D4024" s="53" t="s">
        <v>78</v>
      </c>
      <c r="E4024" s="54">
        <v>101.52</v>
      </c>
      <c r="F4024" s="54">
        <v>1.86</v>
      </c>
      <c r="G4024" s="54">
        <v>103.38</v>
      </c>
      <c r="H4024" s="31">
        <f t="shared" si="62"/>
        <v>9</v>
      </c>
    </row>
    <row r="4025" spans="2:8" hidden="1" x14ac:dyDescent="0.25">
      <c r="B4025" s="51" t="s">
        <v>8606</v>
      </c>
      <c r="C4025" s="52" t="s">
        <v>8607</v>
      </c>
      <c r="D4025" s="53" t="s">
        <v>78</v>
      </c>
      <c r="E4025" s="54">
        <v>10.06</v>
      </c>
      <c r="F4025" s="54">
        <v>3.71</v>
      </c>
      <c r="G4025" s="54">
        <v>13.77</v>
      </c>
      <c r="H4025" s="31">
        <f t="shared" si="62"/>
        <v>9</v>
      </c>
    </row>
    <row r="4026" spans="2:8" hidden="1" x14ac:dyDescent="0.25">
      <c r="B4026" s="51" t="s">
        <v>8608</v>
      </c>
      <c r="C4026" s="52" t="s">
        <v>8609</v>
      </c>
      <c r="D4026" s="53" t="s">
        <v>78</v>
      </c>
      <c r="E4026" s="54">
        <v>14.99</v>
      </c>
      <c r="F4026" s="54">
        <v>3.71</v>
      </c>
      <c r="G4026" s="54">
        <v>18.7</v>
      </c>
      <c r="H4026" s="31">
        <f t="shared" si="62"/>
        <v>9</v>
      </c>
    </row>
    <row r="4027" spans="2:8" hidden="1" x14ac:dyDescent="0.25">
      <c r="B4027" s="51" t="s">
        <v>8610</v>
      </c>
      <c r="C4027" s="52" t="s">
        <v>8611</v>
      </c>
      <c r="D4027" s="53" t="s">
        <v>78</v>
      </c>
      <c r="E4027" s="54">
        <v>19.010000000000002</v>
      </c>
      <c r="F4027" s="54">
        <v>17.190000000000001</v>
      </c>
      <c r="G4027" s="54">
        <v>36.200000000000003</v>
      </c>
      <c r="H4027" s="31">
        <f t="shared" si="62"/>
        <v>9</v>
      </c>
    </row>
    <row r="4028" spans="2:8" hidden="1" x14ac:dyDescent="0.25">
      <c r="B4028" s="51" t="s">
        <v>8612</v>
      </c>
      <c r="C4028" s="52" t="s">
        <v>8613</v>
      </c>
      <c r="D4028" s="53" t="s">
        <v>78</v>
      </c>
      <c r="E4028" s="54">
        <v>9.35</v>
      </c>
      <c r="F4028" s="54">
        <v>10.41</v>
      </c>
      <c r="G4028" s="54">
        <v>19.760000000000002</v>
      </c>
      <c r="H4028" s="31">
        <f t="shared" si="62"/>
        <v>9</v>
      </c>
    </row>
    <row r="4029" spans="2:8" hidden="1" x14ac:dyDescent="0.25">
      <c r="B4029" s="51" t="s">
        <v>8614</v>
      </c>
      <c r="C4029" s="52" t="s">
        <v>8615</v>
      </c>
      <c r="D4029" s="53" t="s">
        <v>78</v>
      </c>
      <c r="E4029" s="54">
        <v>11.78</v>
      </c>
      <c r="F4029" s="54">
        <v>10.41</v>
      </c>
      <c r="G4029" s="54">
        <v>22.19</v>
      </c>
      <c r="H4029" s="31">
        <f t="shared" si="62"/>
        <v>9</v>
      </c>
    </row>
    <row r="4030" spans="2:8" ht="30" hidden="1" x14ac:dyDescent="0.25">
      <c r="B4030" s="51" t="s">
        <v>8616</v>
      </c>
      <c r="C4030" s="52" t="s">
        <v>8617</v>
      </c>
      <c r="D4030" s="53" t="s">
        <v>78</v>
      </c>
      <c r="E4030" s="54">
        <v>13.49</v>
      </c>
      <c r="F4030" s="54">
        <v>10.41</v>
      </c>
      <c r="G4030" s="54">
        <v>23.9</v>
      </c>
      <c r="H4030" s="31">
        <f t="shared" si="62"/>
        <v>9</v>
      </c>
    </row>
    <row r="4031" spans="2:8" ht="30" hidden="1" x14ac:dyDescent="0.25">
      <c r="B4031" s="51" t="s">
        <v>8618</v>
      </c>
      <c r="C4031" s="52" t="s">
        <v>8619</v>
      </c>
      <c r="D4031" s="53" t="s">
        <v>78</v>
      </c>
      <c r="E4031" s="54">
        <v>34.57</v>
      </c>
      <c r="F4031" s="54">
        <v>17.670000000000002</v>
      </c>
      <c r="G4031" s="54">
        <v>52.24</v>
      </c>
      <c r="H4031" s="31">
        <f t="shared" si="62"/>
        <v>9</v>
      </c>
    </row>
    <row r="4032" spans="2:8" hidden="1" x14ac:dyDescent="0.25">
      <c r="B4032" s="51" t="s">
        <v>8620</v>
      </c>
      <c r="C4032" s="52" t="s">
        <v>8621</v>
      </c>
      <c r="D4032" s="53" t="s">
        <v>78</v>
      </c>
      <c r="E4032" s="54">
        <v>12.75</v>
      </c>
      <c r="F4032" s="54">
        <v>9.1300000000000008</v>
      </c>
      <c r="G4032" s="54">
        <v>21.88</v>
      </c>
      <c r="H4032" s="31">
        <f t="shared" si="62"/>
        <v>9</v>
      </c>
    </row>
    <row r="4033" spans="2:8" ht="30" hidden="1" x14ac:dyDescent="0.25">
      <c r="B4033" s="51" t="s">
        <v>8622</v>
      </c>
      <c r="C4033" s="52" t="s">
        <v>8623</v>
      </c>
      <c r="D4033" s="53" t="s">
        <v>78</v>
      </c>
      <c r="E4033" s="54">
        <v>81.569999999999993</v>
      </c>
      <c r="F4033" s="54">
        <v>32.11</v>
      </c>
      <c r="G4033" s="54">
        <v>113.68</v>
      </c>
      <c r="H4033" s="31">
        <f t="shared" si="62"/>
        <v>9</v>
      </c>
    </row>
    <row r="4034" spans="2:8" hidden="1" x14ac:dyDescent="0.25">
      <c r="B4034" s="51" t="s">
        <v>8624</v>
      </c>
      <c r="C4034" s="52" t="s">
        <v>8625</v>
      </c>
      <c r="D4034" s="53"/>
      <c r="E4034" s="54"/>
      <c r="F4034" s="54"/>
      <c r="G4034" s="54"/>
      <c r="H4034" s="31">
        <f t="shared" si="62"/>
        <v>2</v>
      </c>
    </row>
    <row r="4035" spans="2:8" hidden="1" x14ac:dyDescent="0.25">
      <c r="B4035" s="51" t="s">
        <v>8626</v>
      </c>
      <c r="C4035" s="52" t="s">
        <v>8627</v>
      </c>
      <c r="D4035" s="53"/>
      <c r="E4035" s="54"/>
      <c r="F4035" s="54"/>
      <c r="G4035" s="54"/>
      <c r="H4035" s="31">
        <f t="shared" si="62"/>
        <v>5</v>
      </c>
    </row>
    <row r="4036" spans="2:8" ht="30" hidden="1" x14ac:dyDescent="0.25">
      <c r="B4036" s="51" t="s">
        <v>8628</v>
      </c>
      <c r="C4036" s="52" t="s">
        <v>8629</v>
      </c>
      <c r="D4036" s="53" t="s">
        <v>9</v>
      </c>
      <c r="E4036" s="54">
        <v>267.27999999999997</v>
      </c>
      <c r="F4036" s="54">
        <v>3.12</v>
      </c>
      <c r="G4036" s="54">
        <v>270.39999999999998</v>
      </c>
      <c r="H4036" s="31">
        <f t="shared" si="62"/>
        <v>9</v>
      </c>
    </row>
    <row r="4037" spans="2:8" ht="30" hidden="1" x14ac:dyDescent="0.25">
      <c r="B4037" s="51" t="s">
        <v>8630</v>
      </c>
      <c r="C4037" s="52" t="s">
        <v>8631</v>
      </c>
      <c r="D4037" s="53" t="s">
        <v>9</v>
      </c>
      <c r="E4037" s="54">
        <v>217.57</v>
      </c>
      <c r="F4037" s="54">
        <v>2.62</v>
      </c>
      <c r="G4037" s="54">
        <v>220.19</v>
      </c>
      <c r="H4037" s="31">
        <f t="shared" si="62"/>
        <v>9</v>
      </c>
    </row>
    <row r="4038" spans="2:8" ht="30" hidden="1" x14ac:dyDescent="0.25">
      <c r="B4038" s="51" t="s">
        <v>8632</v>
      </c>
      <c r="C4038" s="52" t="s">
        <v>8633</v>
      </c>
      <c r="D4038" s="53" t="s">
        <v>9</v>
      </c>
      <c r="E4038" s="54">
        <v>218.3</v>
      </c>
      <c r="F4038" s="54">
        <v>2.64</v>
      </c>
      <c r="G4038" s="54">
        <v>220.94</v>
      </c>
      <c r="H4038" s="31">
        <f t="shared" si="62"/>
        <v>9</v>
      </c>
    </row>
    <row r="4039" spans="2:8" hidden="1" x14ac:dyDescent="0.25">
      <c r="B4039" s="51" t="s">
        <v>8634</v>
      </c>
      <c r="C4039" s="52" t="s">
        <v>8635</v>
      </c>
      <c r="D4039" s="53" t="s">
        <v>38</v>
      </c>
      <c r="E4039" s="54">
        <v>332.97</v>
      </c>
      <c r="F4039" s="54">
        <v>13.01</v>
      </c>
      <c r="G4039" s="54">
        <v>345.98</v>
      </c>
      <c r="H4039" s="31">
        <f t="shared" si="62"/>
        <v>9</v>
      </c>
    </row>
    <row r="4040" spans="2:8" hidden="1" x14ac:dyDescent="0.25">
      <c r="B4040" s="51" t="s">
        <v>8636</v>
      </c>
      <c r="C4040" s="52" t="s">
        <v>8637</v>
      </c>
      <c r="D4040" s="53"/>
      <c r="E4040" s="54"/>
      <c r="F4040" s="54"/>
      <c r="G4040" s="54"/>
      <c r="H4040" s="31">
        <f t="shared" si="62"/>
        <v>5</v>
      </c>
    </row>
    <row r="4041" spans="2:8" hidden="1" x14ac:dyDescent="0.25">
      <c r="B4041" s="51" t="s">
        <v>8638</v>
      </c>
      <c r="C4041" s="52" t="s">
        <v>8639</v>
      </c>
      <c r="D4041" s="53" t="s">
        <v>9</v>
      </c>
      <c r="E4041" s="54">
        <v>80.12</v>
      </c>
      <c r="F4041" s="54"/>
      <c r="G4041" s="54">
        <v>80.12</v>
      </c>
      <c r="H4041" s="31">
        <f t="shared" si="62"/>
        <v>9</v>
      </c>
    </row>
    <row r="4042" spans="2:8" hidden="1" x14ac:dyDescent="0.25">
      <c r="B4042" s="51" t="s">
        <v>8640</v>
      </c>
      <c r="C4042" s="52" t="s">
        <v>8641</v>
      </c>
      <c r="D4042" s="53" t="s">
        <v>9</v>
      </c>
      <c r="E4042" s="54">
        <v>25.64</v>
      </c>
      <c r="F4042" s="54"/>
      <c r="G4042" s="54">
        <v>25.64</v>
      </c>
      <c r="H4042" s="31">
        <f t="shared" ref="H4042:H4105" si="63">LEN(B4042)</f>
        <v>9</v>
      </c>
    </row>
    <row r="4043" spans="2:8" ht="30" hidden="1" x14ac:dyDescent="0.25">
      <c r="B4043" s="51" t="s">
        <v>8642</v>
      </c>
      <c r="C4043" s="52" t="s">
        <v>8643</v>
      </c>
      <c r="D4043" s="53" t="s">
        <v>9</v>
      </c>
      <c r="E4043" s="54">
        <v>183.35</v>
      </c>
      <c r="F4043" s="54"/>
      <c r="G4043" s="54">
        <v>183.35</v>
      </c>
      <c r="H4043" s="31">
        <f t="shared" si="63"/>
        <v>9</v>
      </c>
    </row>
    <row r="4044" spans="2:8" ht="30" hidden="1" x14ac:dyDescent="0.25">
      <c r="B4044" s="51" t="s">
        <v>8644</v>
      </c>
      <c r="C4044" s="52" t="s">
        <v>8645</v>
      </c>
      <c r="D4044" s="53" t="s">
        <v>9</v>
      </c>
      <c r="E4044" s="54">
        <v>229.19</v>
      </c>
      <c r="F4044" s="54"/>
      <c r="G4044" s="54">
        <v>229.19</v>
      </c>
      <c r="H4044" s="31">
        <f t="shared" si="63"/>
        <v>9</v>
      </c>
    </row>
    <row r="4045" spans="2:8" ht="30" hidden="1" x14ac:dyDescent="0.25">
      <c r="B4045" s="51" t="s">
        <v>8646</v>
      </c>
      <c r="C4045" s="52" t="s">
        <v>8647</v>
      </c>
      <c r="D4045" s="53" t="s">
        <v>9</v>
      </c>
      <c r="E4045" s="54">
        <v>79.709999999999994</v>
      </c>
      <c r="F4045" s="54"/>
      <c r="G4045" s="54">
        <v>79.709999999999994</v>
      </c>
      <c r="H4045" s="31">
        <f t="shared" si="63"/>
        <v>9</v>
      </c>
    </row>
    <row r="4046" spans="2:8" ht="30" hidden="1" x14ac:dyDescent="0.25">
      <c r="B4046" s="51" t="s">
        <v>8648</v>
      </c>
      <c r="C4046" s="52" t="s">
        <v>8649</v>
      </c>
      <c r="D4046" s="53" t="s">
        <v>9</v>
      </c>
      <c r="E4046" s="54">
        <v>122.18</v>
      </c>
      <c r="F4046" s="54"/>
      <c r="G4046" s="54">
        <v>122.18</v>
      </c>
      <c r="H4046" s="31">
        <f t="shared" si="63"/>
        <v>9</v>
      </c>
    </row>
    <row r="4047" spans="2:8" ht="30" hidden="1" x14ac:dyDescent="0.25">
      <c r="B4047" s="51" t="s">
        <v>8650</v>
      </c>
      <c r="C4047" s="52" t="s">
        <v>8651</v>
      </c>
      <c r="D4047" s="53" t="s">
        <v>9</v>
      </c>
      <c r="E4047" s="54">
        <v>129.12</v>
      </c>
      <c r="F4047" s="54"/>
      <c r="G4047" s="54">
        <v>129.12</v>
      </c>
      <c r="H4047" s="31">
        <f t="shared" si="63"/>
        <v>9</v>
      </c>
    </row>
    <row r="4048" spans="2:8" hidden="1" x14ac:dyDescent="0.25">
      <c r="B4048" s="51" t="s">
        <v>8652</v>
      </c>
      <c r="C4048" s="52" t="s">
        <v>8653</v>
      </c>
      <c r="D4048" s="53" t="s">
        <v>9</v>
      </c>
      <c r="E4048" s="54">
        <v>226.68</v>
      </c>
      <c r="F4048" s="54"/>
      <c r="G4048" s="54">
        <v>226.68</v>
      </c>
      <c r="H4048" s="31">
        <f t="shared" si="63"/>
        <v>9</v>
      </c>
    </row>
    <row r="4049" spans="2:8" hidden="1" x14ac:dyDescent="0.25">
      <c r="B4049" s="51" t="s">
        <v>8654</v>
      </c>
      <c r="C4049" s="52" t="s">
        <v>8655</v>
      </c>
      <c r="D4049" s="53" t="s">
        <v>9</v>
      </c>
      <c r="E4049" s="54">
        <v>259.76</v>
      </c>
      <c r="F4049" s="54"/>
      <c r="G4049" s="54">
        <v>259.76</v>
      </c>
      <c r="H4049" s="31">
        <f t="shared" si="63"/>
        <v>9</v>
      </c>
    </row>
    <row r="4050" spans="2:8" ht="30" hidden="1" x14ac:dyDescent="0.25">
      <c r="B4050" s="51" t="s">
        <v>8656</v>
      </c>
      <c r="C4050" s="52" t="s">
        <v>8657</v>
      </c>
      <c r="D4050" s="53" t="s">
        <v>9</v>
      </c>
      <c r="E4050" s="54">
        <v>43.37</v>
      </c>
      <c r="F4050" s="54"/>
      <c r="G4050" s="54">
        <v>43.37</v>
      </c>
      <c r="H4050" s="31">
        <f t="shared" si="63"/>
        <v>9</v>
      </c>
    </row>
    <row r="4051" spans="2:8" hidden="1" x14ac:dyDescent="0.25">
      <c r="B4051" s="51" t="s">
        <v>8658</v>
      </c>
      <c r="C4051" s="52" t="s">
        <v>8659</v>
      </c>
      <c r="D4051" s="53"/>
      <c r="E4051" s="54"/>
      <c r="F4051" s="54"/>
      <c r="G4051" s="54"/>
      <c r="H4051" s="31">
        <f t="shared" si="63"/>
        <v>5</v>
      </c>
    </row>
    <row r="4052" spans="2:8" ht="30" hidden="1" x14ac:dyDescent="0.25">
      <c r="B4052" s="51" t="s">
        <v>8660</v>
      </c>
      <c r="C4052" s="52" t="s">
        <v>8661</v>
      </c>
      <c r="D4052" s="53" t="s">
        <v>9</v>
      </c>
      <c r="E4052" s="54">
        <v>1607.65</v>
      </c>
      <c r="F4052" s="54">
        <v>23.55</v>
      </c>
      <c r="G4052" s="54">
        <v>1631.2</v>
      </c>
      <c r="H4052" s="31">
        <f t="shared" si="63"/>
        <v>9</v>
      </c>
    </row>
    <row r="4053" spans="2:8" ht="30" hidden="1" x14ac:dyDescent="0.25">
      <c r="B4053" s="51" t="s">
        <v>8662</v>
      </c>
      <c r="C4053" s="52" t="s">
        <v>8663</v>
      </c>
      <c r="D4053" s="53" t="s">
        <v>9</v>
      </c>
      <c r="E4053" s="54">
        <v>1674.83</v>
      </c>
      <c r="F4053" s="54">
        <v>23.54</v>
      </c>
      <c r="G4053" s="54">
        <v>1698.37</v>
      </c>
      <c r="H4053" s="31">
        <f t="shared" si="63"/>
        <v>9</v>
      </c>
    </row>
    <row r="4054" spans="2:8" ht="30" hidden="1" x14ac:dyDescent="0.25">
      <c r="B4054" s="51" t="s">
        <v>8664</v>
      </c>
      <c r="C4054" s="52" t="s">
        <v>8665</v>
      </c>
      <c r="D4054" s="53" t="s">
        <v>9</v>
      </c>
      <c r="E4054" s="54">
        <v>1806.03</v>
      </c>
      <c r="F4054" s="54">
        <v>23.54</v>
      </c>
      <c r="G4054" s="54">
        <v>1829.57</v>
      </c>
      <c r="H4054" s="31">
        <f t="shared" si="63"/>
        <v>9</v>
      </c>
    </row>
    <row r="4055" spans="2:8" ht="30" hidden="1" x14ac:dyDescent="0.25">
      <c r="B4055" s="51" t="s">
        <v>8666</v>
      </c>
      <c r="C4055" s="52" t="s">
        <v>8667</v>
      </c>
      <c r="D4055" s="53" t="s">
        <v>9</v>
      </c>
      <c r="E4055" s="54">
        <v>1863.76</v>
      </c>
      <c r="F4055" s="54">
        <v>23.54</v>
      </c>
      <c r="G4055" s="54">
        <v>1887.3</v>
      </c>
      <c r="H4055" s="31">
        <f t="shared" si="63"/>
        <v>9</v>
      </c>
    </row>
    <row r="4056" spans="2:8" ht="30" hidden="1" x14ac:dyDescent="0.25">
      <c r="B4056" s="51" t="s">
        <v>8668</v>
      </c>
      <c r="C4056" s="52" t="s">
        <v>8669</v>
      </c>
      <c r="D4056" s="53" t="s">
        <v>9</v>
      </c>
      <c r="E4056" s="54">
        <v>2258.52</v>
      </c>
      <c r="F4056" s="54">
        <v>23.54</v>
      </c>
      <c r="G4056" s="54">
        <v>2282.06</v>
      </c>
      <c r="H4056" s="31">
        <f t="shared" si="63"/>
        <v>9</v>
      </c>
    </row>
    <row r="4057" spans="2:8" ht="30" hidden="1" x14ac:dyDescent="0.25">
      <c r="B4057" s="51" t="s">
        <v>8670</v>
      </c>
      <c r="C4057" s="52" t="s">
        <v>8671</v>
      </c>
      <c r="D4057" s="53" t="s">
        <v>9</v>
      </c>
      <c r="E4057" s="54">
        <v>1825.27</v>
      </c>
      <c r="F4057" s="54">
        <v>35.31</v>
      </c>
      <c r="G4057" s="54">
        <v>1860.58</v>
      </c>
      <c r="H4057" s="31">
        <f t="shared" si="63"/>
        <v>9</v>
      </c>
    </row>
    <row r="4058" spans="2:8" ht="30" hidden="1" x14ac:dyDescent="0.25">
      <c r="B4058" s="51" t="s">
        <v>8672</v>
      </c>
      <c r="C4058" s="52" t="s">
        <v>8673</v>
      </c>
      <c r="D4058" s="53" t="s">
        <v>9</v>
      </c>
      <c r="E4058" s="54">
        <v>1746.7</v>
      </c>
      <c r="F4058" s="54">
        <v>35.31</v>
      </c>
      <c r="G4058" s="54">
        <v>1782.01</v>
      </c>
      <c r="H4058" s="31">
        <f t="shared" si="63"/>
        <v>9</v>
      </c>
    </row>
    <row r="4059" spans="2:8" ht="30" hidden="1" x14ac:dyDescent="0.25">
      <c r="B4059" s="51" t="s">
        <v>8674</v>
      </c>
      <c r="C4059" s="52" t="s">
        <v>8675</v>
      </c>
      <c r="D4059" s="53" t="s">
        <v>9</v>
      </c>
      <c r="E4059" s="54">
        <v>2054.66</v>
      </c>
      <c r="F4059" s="54">
        <v>35.31</v>
      </c>
      <c r="G4059" s="54">
        <v>2089.9699999999998</v>
      </c>
      <c r="H4059" s="31">
        <f t="shared" si="63"/>
        <v>9</v>
      </c>
    </row>
    <row r="4060" spans="2:8" hidden="1" x14ac:dyDescent="0.25">
      <c r="B4060" s="51" t="s">
        <v>8676</v>
      </c>
      <c r="C4060" s="52" t="s">
        <v>8677</v>
      </c>
      <c r="D4060" s="53"/>
      <c r="E4060" s="54"/>
      <c r="F4060" s="54"/>
      <c r="G4060" s="54"/>
      <c r="H4060" s="31">
        <f t="shared" si="63"/>
        <v>5</v>
      </c>
    </row>
    <row r="4061" spans="2:8" ht="30" hidden="1" x14ac:dyDescent="0.25">
      <c r="B4061" s="51" t="s">
        <v>8678</v>
      </c>
      <c r="C4061" s="52" t="s">
        <v>8679</v>
      </c>
      <c r="D4061" s="53" t="s">
        <v>78</v>
      </c>
      <c r="E4061" s="54">
        <v>1195.06</v>
      </c>
      <c r="F4061" s="54">
        <v>103.17</v>
      </c>
      <c r="G4061" s="54">
        <v>1298.23</v>
      </c>
      <c r="H4061" s="31">
        <f t="shared" si="63"/>
        <v>9</v>
      </c>
    </row>
    <row r="4062" spans="2:8" hidden="1" x14ac:dyDescent="0.25">
      <c r="B4062" s="51" t="s">
        <v>8680</v>
      </c>
      <c r="C4062" s="52" t="s">
        <v>8681</v>
      </c>
      <c r="D4062" s="53" t="s">
        <v>78</v>
      </c>
      <c r="E4062" s="54">
        <v>3500.14</v>
      </c>
      <c r="F4062" s="54">
        <v>103.17</v>
      </c>
      <c r="G4062" s="54">
        <v>3603.31</v>
      </c>
      <c r="H4062" s="31">
        <f t="shared" si="63"/>
        <v>9</v>
      </c>
    </row>
    <row r="4063" spans="2:8" hidden="1" x14ac:dyDescent="0.25">
      <c r="B4063" s="51" t="s">
        <v>8682</v>
      </c>
      <c r="C4063" s="52" t="s">
        <v>8683</v>
      </c>
      <c r="D4063" s="53" t="s">
        <v>78</v>
      </c>
      <c r="E4063" s="54">
        <v>5949.36</v>
      </c>
      <c r="F4063" s="54">
        <v>176.46</v>
      </c>
      <c r="G4063" s="54">
        <v>6125.82</v>
      </c>
      <c r="H4063" s="31">
        <f t="shared" si="63"/>
        <v>9</v>
      </c>
    </row>
    <row r="4064" spans="2:8" ht="30" hidden="1" x14ac:dyDescent="0.25">
      <c r="B4064" s="51" t="s">
        <v>8684</v>
      </c>
      <c r="C4064" s="52" t="s">
        <v>8685</v>
      </c>
      <c r="D4064" s="53" t="s">
        <v>78</v>
      </c>
      <c r="E4064" s="54">
        <v>5974.26</v>
      </c>
      <c r="F4064" s="54">
        <v>103.17</v>
      </c>
      <c r="G4064" s="54">
        <v>6077.43</v>
      </c>
      <c r="H4064" s="31">
        <f t="shared" si="63"/>
        <v>9</v>
      </c>
    </row>
    <row r="4065" spans="2:8" hidden="1" x14ac:dyDescent="0.25">
      <c r="B4065" s="51" t="s">
        <v>8686</v>
      </c>
      <c r="C4065" s="52" t="s">
        <v>8687</v>
      </c>
      <c r="D4065" s="53" t="s">
        <v>78</v>
      </c>
      <c r="E4065" s="54">
        <v>2935.47</v>
      </c>
      <c r="F4065" s="54">
        <v>64.22</v>
      </c>
      <c r="G4065" s="54">
        <v>2999.69</v>
      </c>
      <c r="H4065" s="31">
        <f t="shared" si="63"/>
        <v>9</v>
      </c>
    </row>
    <row r="4066" spans="2:8" ht="30" hidden="1" x14ac:dyDescent="0.25">
      <c r="B4066" s="51" t="s">
        <v>8688</v>
      </c>
      <c r="C4066" s="52" t="s">
        <v>8689</v>
      </c>
      <c r="D4066" s="53" t="s">
        <v>78</v>
      </c>
      <c r="E4066" s="54">
        <v>1973.47</v>
      </c>
      <c r="F4066" s="54">
        <v>103.17</v>
      </c>
      <c r="G4066" s="54">
        <v>2076.64</v>
      </c>
      <c r="H4066" s="31">
        <f t="shared" si="63"/>
        <v>9</v>
      </c>
    </row>
    <row r="4067" spans="2:8" hidden="1" x14ac:dyDescent="0.25">
      <c r="B4067" s="51" t="s">
        <v>8690</v>
      </c>
      <c r="C4067" s="52" t="s">
        <v>8691</v>
      </c>
      <c r="D4067" s="53" t="s">
        <v>78</v>
      </c>
      <c r="E4067" s="54">
        <v>2549.9899999999998</v>
      </c>
      <c r="F4067" s="54">
        <v>103.17</v>
      </c>
      <c r="G4067" s="54">
        <v>2653.16</v>
      </c>
      <c r="H4067" s="31">
        <f t="shared" si="63"/>
        <v>9</v>
      </c>
    </row>
    <row r="4068" spans="2:8" hidden="1" x14ac:dyDescent="0.25">
      <c r="B4068" s="51" t="s">
        <v>8692</v>
      </c>
      <c r="C4068" s="52" t="s">
        <v>8693</v>
      </c>
      <c r="D4068" s="53"/>
      <c r="E4068" s="54"/>
      <c r="F4068" s="54"/>
      <c r="G4068" s="54"/>
      <c r="H4068" s="31">
        <f t="shared" si="63"/>
        <v>5</v>
      </c>
    </row>
    <row r="4069" spans="2:8" hidden="1" x14ac:dyDescent="0.25">
      <c r="B4069" s="51" t="s">
        <v>8694</v>
      </c>
      <c r="C4069" s="52" t="s">
        <v>8695</v>
      </c>
      <c r="D4069" s="53" t="s">
        <v>78</v>
      </c>
      <c r="E4069" s="54">
        <v>453.71</v>
      </c>
      <c r="F4069" s="54">
        <v>21.63</v>
      </c>
      <c r="G4069" s="54">
        <v>475.34</v>
      </c>
      <c r="H4069" s="31">
        <f t="shared" si="63"/>
        <v>9</v>
      </c>
    </row>
    <row r="4070" spans="2:8" hidden="1" x14ac:dyDescent="0.25">
      <c r="B4070" s="51" t="s">
        <v>8696</v>
      </c>
      <c r="C4070" s="52" t="s">
        <v>8697</v>
      </c>
      <c r="D4070" s="53" t="s">
        <v>78</v>
      </c>
      <c r="E4070" s="54">
        <v>3104.2</v>
      </c>
      <c r="F4070" s="54">
        <v>48.06</v>
      </c>
      <c r="G4070" s="54">
        <v>3152.26</v>
      </c>
      <c r="H4070" s="31">
        <f t="shared" si="63"/>
        <v>9</v>
      </c>
    </row>
    <row r="4071" spans="2:8" hidden="1" x14ac:dyDescent="0.25">
      <c r="B4071" s="51" t="s">
        <v>8698</v>
      </c>
      <c r="C4071" s="52" t="s">
        <v>8699</v>
      </c>
      <c r="D4071" s="53" t="s">
        <v>78</v>
      </c>
      <c r="E4071" s="54">
        <v>1553.12</v>
      </c>
      <c r="F4071" s="54">
        <v>32.11</v>
      </c>
      <c r="G4071" s="54">
        <v>1585.23</v>
      </c>
      <c r="H4071" s="31">
        <f t="shared" si="63"/>
        <v>9</v>
      </c>
    </row>
    <row r="4072" spans="2:8" ht="30" hidden="1" x14ac:dyDescent="0.25">
      <c r="B4072" s="51" t="s">
        <v>8700</v>
      </c>
      <c r="C4072" s="52" t="s">
        <v>8701</v>
      </c>
      <c r="D4072" s="53" t="s">
        <v>78</v>
      </c>
      <c r="E4072" s="54">
        <v>3223.07</v>
      </c>
      <c r="F4072" s="54">
        <v>549.35</v>
      </c>
      <c r="G4072" s="54">
        <v>3772.42</v>
      </c>
      <c r="H4072" s="31">
        <f t="shared" si="63"/>
        <v>9</v>
      </c>
    </row>
    <row r="4073" spans="2:8" ht="30" hidden="1" x14ac:dyDescent="0.25">
      <c r="B4073" s="51" t="s">
        <v>8702</v>
      </c>
      <c r="C4073" s="52" t="s">
        <v>8703</v>
      </c>
      <c r="D4073" s="53" t="s">
        <v>78</v>
      </c>
      <c r="E4073" s="54">
        <v>8398.0400000000009</v>
      </c>
      <c r="F4073" s="54">
        <v>640.65</v>
      </c>
      <c r="G4073" s="54">
        <v>9038.69</v>
      </c>
      <c r="H4073" s="31">
        <f t="shared" si="63"/>
        <v>9</v>
      </c>
    </row>
    <row r="4074" spans="2:8" hidden="1" x14ac:dyDescent="0.25">
      <c r="B4074" s="51" t="s">
        <v>8704</v>
      </c>
      <c r="C4074" s="52" t="s">
        <v>8705</v>
      </c>
      <c r="D4074" s="53"/>
      <c r="E4074" s="54"/>
      <c r="F4074" s="54"/>
      <c r="G4074" s="54"/>
      <c r="H4074" s="31">
        <f t="shared" si="63"/>
        <v>5</v>
      </c>
    </row>
    <row r="4075" spans="2:8" hidden="1" x14ac:dyDescent="0.25">
      <c r="B4075" s="51" t="s">
        <v>8706</v>
      </c>
      <c r="C4075" s="52" t="s">
        <v>8707</v>
      </c>
      <c r="D4075" s="53" t="s">
        <v>78</v>
      </c>
      <c r="E4075" s="54">
        <v>103.34</v>
      </c>
      <c r="F4075" s="54">
        <v>10.41</v>
      </c>
      <c r="G4075" s="54">
        <v>113.75</v>
      </c>
      <c r="H4075" s="31">
        <f t="shared" si="63"/>
        <v>9</v>
      </c>
    </row>
    <row r="4076" spans="2:8" hidden="1" x14ac:dyDescent="0.25">
      <c r="B4076" s="51" t="s">
        <v>8708</v>
      </c>
      <c r="C4076" s="52" t="s">
        <v>8709</v>
      </c>
      <c r="D4076" s="53" t="s">
        <v>78</v>
      </c>
      <c r="E4076" s="54">
        <v>25.24</v>
      </c>
      <c r="F4076" s="54">
        <v>7.81</v>
      </c>
      <c r="G4076" s="54">
        <v>33.049999999999997</v>
      </c>
      <c r="H4076" s="31">
        <f t="shared" si="63"/>
        <v>9</v>
      </c>
    </row>
    <row r="4077" spans="2:8" hidden="1" x14ac:dyDescent="0.25">
      <c r="B4077" s="51" t="s">
        <v>8710</v>
      </c>
      <c r="C4077" s="52" t="s">
        <v>8711</v>
      </c>
      <c r="D4077" s="53" t="s">
        <v>78</v>
      </c>
      <c r="E4077" s="54">
        <v>20.88</v>
      </c>
      <c r="F4077" s="54">
        <v>7.81</v>
      </c>
      <c r="G4077" s="54">
        <v>28.69</v>
      </c>
      <c r="H4077" s="31">
        <f t="shared" si="63"/>
        <v>9</v>
      </c>
    </row>
    <row r="4078" spans="2:8" hidden="1" x14ac:dyDescent="0.25">
      <c r="B4078" s="51" t="s">
        <v>8712</v>
      </c>
      <c r="C4078" s="52" t="s">
        <v>8713</v>
      </c>
      <c r="D4078" s="53" t="s">
        <v>78</v>
      </c>
      <c r="E4078" s="54">
        <v>33.1</v>
      </c>
      <c r="F4078" s="54">
        <v>7.81</v>
      </c>
      <c r="G4078" s="54">
        <v>40.909999999999997</v>
      </c>
      <c r="H4078" s="31">
        <f t="shared" si="63"/>
        <v>9</v>
      </c>
    </row>
    <row r="4079" spans="2:8" hidden="1" x14ac:dyDescent="0.25">
      <c r="B4079" s="51" t="s">
        <v>8714</v>
      </c>
      <c r="C4079" s="52" t="s">
        <v>8715</v>
      </c>
      <c r="D4079" s="53" t="s">
        <v>78</v>
      </c>
      <c r="E4079" s="54">
        <v>25.44</v>
      </c>
      <c r="F4079" s="54">
        <v>7.81</v>
      </c>
      <c r="G4079" s="54">
        <v>33.25</v>
      </c>
      <c r="H4079" s="31">
        <f t="shared" si="63"/>
        <v>9</v>
      </c>
    </row>
    <row r="4080" spans="2:8" hidden="1" x14ac:dyDescent="0.25">
      <c r="B4080" s="51" t="s">
        <v>8716</v>
      </c>
      <c r="C4080" s="52" t="s">
        <v>8717</v>
      </c>
      <c r="D4080" s="53" t="s">
        <v>78</v>
      </c>
      <c r="E4080" s="54">
        <v>74.510000000000005</v>
      </c>
      <c r="F4080" s="54">
        <v>8.73</v>
      </c>
      <c r="G4080" s="54">
        <v>83.24</v>
      </c>
      <c r="H4080" s="31">
        <f t="shared" si="63"/>
        <v>9</v>
      </c>
    </row>
    <row r="4081" spans="2:8" hidden="1" x14ac:dyDescent="0.25">
      <c r="B4081" s="51" t="s">
        <v>8718</v>
      </c>
      <c r="C4081" s="52" t="s">
        <v>8719</v>
      </c>
      <c r="D4081" s="53" t="s">
        <v>78</v>
      </c>
      <c r="E4081" s="54">
        <v>73.03</v>
      </c>
      <c r="F4081" s="54">
        <v>8.73</v>
      </c>
      <c r="G4081" s="54">
        <v>81.760000000000005</v>
      </c>
      <c r="H4081" s="31">
        <f t="shared" si="63"/>
        <v>9</v>
      </c>
    </row>
    <row r="4082" spans="2:8" hidden="1" x14ac:dyDescent="0.25">
      <c r="B4082" s="51" t="s">
        <v>8720</v>
      </c>
      <c r="C4082" s="52" t="s">
        <v>8721</v>
      </c>
      <c r="D4082" s="53" t="s">
        <v>78</v>
      </c>
      <c r="E4082" s="54">
        <v>56.73</v>
      </c>
      <c r="F4082" s="54">
        <v>7.81</v>
      </c>
      <c r="G4082" s="54">
        <v>64.540000000000006</v>
      </c>
      <c r="H4082" s="31">
        <f t="shared" si="63"/>
        <v>9</v>
      </c>
    </row>
    <row r="4083" spans="2:8" hidden="1" x14ac:dyDescent="0.25">
      <c r="B4083" s="51" t="s">
        <v>8722</v>
      </c>
      <c r="C4083" s="52" t="s">
        <v>8723</v>
      </c>
      <c r="D4083" s="53" t="s">
        <v>78</v>
      </c>
      <c r="E4083" s="54">
        <v>32.94</v>
      </c>
      <c r="F4083" s="54">
        <v>7.81</v>
      </c>
      <c r="G4083" s="54">
        <v>40.75</v>
      </c>
      <c r="H4083" s="31">
        <f t="shared" si="63"/>
        <v>9</v>
      </c>
    </row>
    <row r="4084" spans="2:8" hidden="1" x14ac:dyDescent="0.25">
      <c r="B4084" s="51" t="s">
        <v>8724</v>
      </c>
      <c r="C4084" s="52" t="s">
        <v>8725</v>
      </c>
      <c r="D4084" s="53" t="s">
        <v>78</v>
      </c>
      <c r="E4084" s="54">
        <v>45.52</v>
      </c>
      <c r="F4084" s="54">
        <v>7.81</v>
      </c>
      <c r="G4084" s="54">
        <v>53.33</v>
      </c>
      <c r="H4084" s="31">
        <f t="shared" si="63"/>
        <v>9</v>
      </c>
    </row>
    <row r="4085" spans="2:8" hidden="1" x14ac:dyDescent="0.25">
      <c r="B4085" s="51" t="s">
        <v>8726</v>
      </c>
      <c r="C4085" s="52" t="s">
        <v>8727</v>
      </c>
      <c r="D4085" s="53" t="s">
        <v>78</v>
      </c>
      <c r="E4085" s="54">
        <v>40.049999999999997</v>
      </c>
      <c r="F4085" s="54">
        <v>7.81</v>
      </c>
      <c r="G4085" s="54">
        <v>47.86</v>
      </c>
      <c r="H4085" s="31">
        <f t="shared" si="63"/>
        <v>9</v>
      </c>
    </row>
    <row r="4086" spans="2:8" hidden="1" x14ac:dyDescent="0.25">
      <c r="B4086" s="51" t="s">
        <v>8728</v>
      </c>
      <c r="C4086" s="52" t="s">
        <v>8729</v>
      </c>
      <c r="D4086" s="53" t="s">
        <v>78</v>
      </c>
      <c r="E4086" s="54">
        <v>62.85</v>
      </c>
      <c r="F4086" s="54">
        <v>8.73</v>
      </c>
      <c r="G4086" s="54">
        <v>71.58</v>
      </c>
      <c r="H4086" s="31">
        <f t="shared" si="63"/>
        <v>9</v>
      </c>
    </row>
    <row r="4087" spans="2:8" hidden="1" x14ac:dyDescent="0.25">
      <c r="B4087" s="51" t="s">
        <v>8730</v>
      </c>
      <c r="C4087" s="52" t="s">
        <v>8731</v>
      </c>
      <c r="D4087" s="53" t="s">
        <v>78</v>
      </c>
      <c r="E4087" s="54">
        <v>61.59</v>
      </c>
      <c r="F4087" s="54">
        <v>8.73</v>
      </c>
      <c r="G4087" s="54">
        <v>70.319999999999993</v>
      </c>
      <c r="H4087" s="31">
        <f t="shared" si="63"/>
        <v>9</v>
      </c>
    </row>
    <row r="4088" spans="2:8" hidden="1" x14ac:dyDescent="0.25">
      <c r="B4088" s="51" t="s">
        <v>8732</v>
      </c>
      <c r="C4088" s="52" t="s">
        <v>8733</v>
      </c>
      <c r="D4088" s="53"/>
      <c r="E4088" s="54"/>
      <c r="F4088" s="54"/>
      <c r="G4088" s="54"/>
      <c r="H4088" s="31">
        <f t="shared" si="63"/>
        <v>5</v>
      </c>
    </row>
    <row r="4089" spans="2:8" ht="45" hidden="1" x14ac:dyDescent="0.25">
      <c r="B4089" s="51" t="s">
        <v>8734</v>
      </c>
      <c r="C4089" s="52" t="s">
        <v>8735</v>
      </c>
      <c r="D4089" s="53" t="s">
        <v>9</v>
      </c>
      <c r="E4089" s="54">
        <v>344.69</v>
      </c>
      <c r="F4089" s="54">
        <v>12.52</v>
      </c>
      <c r="G4089" s="54">
        <v>357.21</v>
      </c>
      <c r="H4089" s="31">
        <f t="shared" si="63"/>
        <v>9</v>
      </c>
    </row>
    <row r="4090" spans="2:8" ht="30" hidden="1" x14ac:dyDescent="0.25">
      <c r="B4090" s="51" t="s">
        <v>8736</v>
      </c>
      <c r="C4090" s="52" t="s">
        <v>8737</v>
      </c>
      <c r="D4090" s="53" t="s">
        <v>9</v>
      </c>
      <c r="E4090" s="54">
        <v>251.12</v>
      </c>
      <c r="F4090" s="54">
        <v>11.55</v>
      </c>
      <c r="G4090" s="54">
        <v>262.67</v>
      </c>
      <c r="H4090" s="31">
        <f t="shared" si="63"/>
        <v>9</v>
      </c>
    </row>
    <row r="4091" spans="2:8" ht="30" hidden="1" x14ac:dyDescent="0.25">
      <c r="B4091" s="51" t="s">
        <v>8738</v>
      </c>
      <c r="C4091" s="52" t="s">
        <v>8739</v>
      </c>
      <c r="D4091" s="53" t="s">
        <v>9</v>
      </c>
      <c r="E4091" s="54">
        <v>252.77</v>
      </c>
      <c r="F4091" s="54">
        <v>11.62</v>
      </c>
      <c r="G4091" s="54">
        <v>264.39</v>
      </c>
      <c r="H4091" s="31">
        <f t="shared" si="63"/>
        <v>9</v>
      </c>
    </row>
    <row r="4092" spans="2:8" ht="30" hidden="1" x14ac:dyDescent="0.25">
      <c r="B4092" s="51" t="s">
        <v>8740</v>
      </c>
      <c r="C4092" s="52" t="s">
        <v>8741</v>
      </c>
      <c r="D4092" s="53" t="s">
        <v>772</v>
      </c>
      <c r="E4092" s="54">
        <v>8.2799999999999994</v>
      </c>
      <c r="F4092" s="54">
        <v>2</v>
      </c>
      <c r="G4092" s="54">
        <v>10.28</v>
      </c>
      <c r="H4092" s="31">
        <f t="shared" si="63"/>
        <v>9</v>
      </c>
    </row>
    <row r="4093" spans="2:8" hidden="1" x14ac:dyDescent="0.25">
      <c r="B4093" s="51" t="s">
        <v>8742</v>
      </c>
      <c r="C4093" s="52" t="s">
        <v>8743</v>
      </c>
      <c r="D4093" s="53" t="s">
        <v>8744</v>
      </c>
      <c r="E4093" s="54">
        <v>575.25</v>
      </c>
      <c r="F4093" s="54">
        <v>1236.72</v>
      </c>
      <c r="G4093" s="54">
        <v>1811.97</v>
      </c>
      <c r="H4093" s="31">
        <f t="shared" si="63"/>
        <v>9</v>
      </c>
    </row>
    <row r="4094" spans="2:8" hidden="1" x14ac:dyDescent="0.25">
      <c r="B4094" s="51" t="s">
        <v>8745</v>
      </c>
      <c r="C4094" s="52" t="s">
        <v>8746</v>
      </c>
      <c r="D4094" s="53"/>
      <c r="E4094" s="54"/>
      <c r="F4094" s="54"/>
      <c r="G4094" s="54"/>
      <c r="H4094" s="31">
        <f t="shared" si="63"/>
        <v>2</v>
      </c>
    </row>
    <row r="4095" spans="2:8" hidden="1" x14ac:dyDescent="0.25">
      <c r="B4095" s="51" t="s">
        <v>8747</v>
      </c>
      <c r="C4095" s="52" t="s">
        <v>8748</v>
      </c>
      <c r="D4095" s="53"/>
      <c r="E4095" s="54"/>
      <c r="F4095" s="54"/>
      <c r="G4095" s="54"/>
      <c r="H4095" s="31">
        <f t="shared" si="63"/>
        <v>5</v>
      </c>
    </row>
    <row r="4096" spans="2:8" hidden="1" x14ac:dyDescent="0.25">
      <c r="B4096" s="51" t="s">
        <v>8749</v>
      </c>
      <c r="C4096" s="52" t="s">
        <v>8750</v>
      </c>
      <c r="D4096" s="53" t="s">
        <v>9</v>
      </c>
      <c r="E4096" s="54">
        <v>8803.7800000000007</v>
      </c>
      <c r="F4096" s="54">
        <v>82.36</v>
      </c>
      <c r="G4096" s="54">
        <v>8886.14</v>
      </c>
      <c r="H4096" s="31">
        <f t="shared" si="63"/>
        <v>9</v>
      </c>
    </row>
    <row r="4097" spans="2:8" hidden="1" x14ac:dyDescent="0.25">
      <c r="B4097" s="51" t="s">
        <v>8751</v>
      </c>
      <c r="C4097" s="52" t="s">
        <v>8752</v>
      </c>
      <c r="D4097" s="53" t="s">
        <v>9</v>
      </c>
      <c r="E4097" s="54">
        <v>230.87</v>
      </c>
      <c r="F4097" s="54">
        <v>82.36</v>
      </c>
      <c r="G4097" s="54">
        <v>313.23</v>
      </c>
      <c r="H4097" s="31">
        <f t="shared" si="63"/>
        <v>9</v>
      </c>
    </row>
    <row r="4098" spans="2:8" hidden="1" x14ac:dyDescent="0.25">
      <c r="B4098" s="51" t="s">
        <v>8753</v>
      </c>
      <c r="C4098" s="52" t="s">
        <v>8754</v>
      </c>
      <c r="D4098" s="53" t="s">
        <v>9</v>
      </c>
      <c r="E4098" s="54">
        <v>4585.32</v>
      </c>
      <c r="F4098" s="54">
        <v>82.36</v>
      </c>
      <c r="G4098" s="54">
        <v>4667.68</v>
      </c>
      <c r="H4098" s="31">
        <f t="shared" si="63"/>
        <v>9</v>
      </c>
    </row>
    <row r="4099" spans="2:8" ht="45" hidden="1" x14ac:dyDescent="0.25">
      <c r="B4099" s="51" t="s">
        <v>8755</v>
      </c>
      <c r="C4099" s="52" t="s">
        <v>8756</v>
      </c>
      <c r="D4099" s="53" t="s">
        <v>78</v>
      </c>
      <c r="E4099" s="54">
        <v>14.35</v>
      </c>
      <c r="F4099" s="54">
        <v>5.97</v>
      </c>
      <c r="G4099" s="54">
        <v>20.32</v>
      </c>
      <c r="H4099" s="31">
        <f t="shared" si="63"/>
        <v>9</v>
      </c>
    </row>
    <row r="4100" spans="2:8" ht="45" hidden="1" x14ac:dyDescent="0.25">
      <c r="B4100" s="51" t="s">
        <v>8757</v>
      </c>
      <c r="C4100" s="52" t="s">
        <v>8758</v>
      </c>
      <c r="D4100" s="53" t="s">
        <v>78</v>
      </c>
      <c r="E4100" s="54">
        <v>9.33</v>
      </c>
      <c r="F4100" s="54">
        <v>5.97</v>
      </c>
      <c r="G4100" s="54">
        <v>15.3</v>
      </c>
      <c r="H4100" s="31">
        <f t="shared" si="63"/>
        <v>9</v>
      </c>
    </row>
    <row r="4101" spans="2:8" ht="30" hidden="1" x14ac:dyDescent="0.25">
      <c r="B4101" s="51" t="s">
        <v>8759</v>
      </c>
      <c r="C4101" s="52" t="s">
        <v>8760</v>
      </c>
      <c r="D4101" s="53" t="s">
        <v>78</v>
      </c>
      <c r="E4101" s="54">
        <v>17.38</v>
      </c>
      <c r="F4101" s="54">
        <v>5.97</v>
      </c>
      <c r="G4101" s="54">
        <v>23.35</v>
      </c>
      <c r="H4101" s="31">
        <f t="shared" si="63"/>
        <v>9</v>
      </c>
    </row>
    <row r="4102" spans="2:8" ht="30" hidden="1" x14ac:dyDescent="0.25">
      <c r="B4102" s="51" t="s">
        <v>8761</v>
      </c>
      <c r="C4102" s="52" t="s">
        <v>8762</v>
      </c>
      <c r="D4102" s="53" t="s">
        <v>78</v>
      </c>
      <c r="E4102" s="54">
        <v>10.95</v>
      </c>
      <c r="F4102" s="54">
        <v>5.97</v>
      </c>
      <c r="G4102" s="54">
        <v>16.920000000000002</v>
      </c>
      <c r="H4102" s="31">
        <f t="shared" si="63"/>
        <v>9</v>
      </c>
    </row>
    <row r="4103" spans="2:8" hidden="1" x14ac:dyDescent="0.25">
      <c r="B4103" s="51" t="s">
        <v>8763</v>
      </c>
      <c r="C4103" s="52" t="s">
        <v>8764</v>
      </c>
      <c r="D4103" s="53" t="s">
        <v>78</v>
      </c>
      <c r="E4103" s="54">
        <v>22.83</v>
      </c>
      <c r="F4103" s="54">
        <v>5.97</v>
      </c>
      <c r="G4103" s="54">
        <v>28.8</v>
      </c>
      <c r="H4103" s="31">
        <f t="shared" si="63"/>
        <v>9</v>
      </c>
    </row>
    <row r="4104" spans="2:8" ht="30" hidden="1" x14ac:dyDescent="0.25">
      <c r="B4104" s="51" t="s">
        <v>8765</v>
      </c>
      <c r="C4104" s="52" t="s">
        <v>8766</v>
      </c>
      <c r="D4104" s="53" t="s">
        <v>78</v>
      </c>
      <c r="E4104" s="54">
        <v>8.5299999999999994</v>
      </c>
      <c r="F4104" s="54">
        <v>5.97</v>
      </c>
      <c r="G4104" s="54">
        <v>14.5</v>
      </c>
      <c r="H4104" s="31">
        <f t="shared" si="63"/>
        <v>9</v>
      </c>
    </row>
    <row r="4105" spans="2:8" hidden="1" x14ac:dyDescent="0.25">
      <c r="B4105" s="51" t="s">
        <v>8767</v>
      </c>
      <c r="C4105" s="52" t="s">
        <v>8768</v>
      </c>
      <c r="D4105" s="53" t="s">
        <v>78</v>
      </c>
      <c r="E4105" s="54">
        <v>209.8</v>
      </c>
      <c r="F4105" s="54">
        <v>3.39</v>
      </c>
      <c r="G4105" s="54">
        <v>213.19</v>
      </c>
      <c r="H4105" s="31">
        <f t="shared" si="63"/>
        <v>9</v>
      </c>
    </row>
    <row r="4106" spans="2:8" hidden="1" x14ac:dyDescent="0.25">
      <c r="B4106" s="51" t="s">
        <v>8769</v>
      </c>
      <c r="C4106" s="52" t="s">
        <v>8770</v>
      </c>
      <c r="D4106" s="53"/>
      <c r="E4106" s="54"/>
      <c r="F4106" s="54"/>
      <c r="G4106" s="54"/>
      <c r="H4106" s="31">
        <f t="shared" ref="H4106:H4115" si="64">LEN(B4106)</f>
        <v>5</v>
      </c>
    </row>
    <row r="4107" spans="2:8" hidden="1" x14ac:dyDescent="0.25">
      <c r="B4107" s="51" t="s">
        <v>8771</v>
      </c>
      <c r="C4107" s="52" t="s">
        <v>8772</v>
      </c>
      <c r="D4107" s="53" t="s">
        <v>78</v>
      </c>
      <c r="E4107" s="54">
        <v>11.73</v>
      </c>
      <c r="F4107" s="54">
        <v>52.07</v>
      </c>
      <c r="G4107" s="54">
        <v>63.8</v>
      </c>
      <c r="H4107" s="31">
        <f t="shared" si="64"/>
        <v>9</v>
      </c>
    </row>
    <row r="4108" spans="2:8" hidden="1" x14ac:dyDescent="0.25">
      <c r="B4108" s="51" t="s">
        <v>8773</v>
      </c>
      <c r="C4108" s="52" t="s">
        <v>8774</v>
      </c>
      <c r="D4108" s="53"/>
      <c r="E4108" s="54"/>
      <c r="F4108" s="54"/>
      <c r="G4108" s="54"/>
      <c r="H4108" s="31">
        <f t="shared" si="64"/>
        <v>5</v>
      </c>
    </row>
    <row r="4109" spans="2:8" ht="45" hidden="1" x14ac:dyDescent="0.25">
      <c r="B4109" s="51" t="s">
        <v>8775</v>
      </c>
      <c r="C4109" s="52" t="s">
        <v>8776</v>
      </c>
      <c r="D4109" s="53" t="s">
        <v>78</v>
      </c>
      <c r="E4109" s="54">
        <v>85.7</v>
      </c>
      <c r="F4109" s="54">
        <v>7</v>
      </c>
      <c r="G4109" s="54">
        <v>92.7</v>
      </c>
      <c r="H4109" s="31">
        <f t="shared" si="64"/>
        <v>9</v>
      </c>
    </row>
    <row r="4110" spans="2:8" ht="30" hidden="1" x14ac:dyDescent="0.25">
      <c r="B4110" s="51" t="s">
        <v>8777</v>
      </c>
      <c r="C4110" s="52" t="s">
        <v>8778</v>
      </c>
      <c r="D4110" s="53" t="s">
        <v>78</v>
      </c>
      <c r="E4110" s="54">
        <v>32.69</v>
      </c>
      <c r="F4110" s="54">
        <v>1.44</v>
      </c>
      <c r="G4110" s="54">
        <v>34.130000000000003</v>
      </c>
      <c r="H4110" s="31">
        <f t="shared" si="64"/>
        <v>9</v>
      </c>
    </row>
    <row r="4111" spans="2:8" hidden="1" x14ac:dyDescent="0.25">
      <c r="B4111" s="51" t="s">
        <v>8779</v>
      </c>
      <c r="C4111" s="52" t="s">
        <v>8780</v>
      </c>
      <c r="D4111" s="53" t="s">
        <v>9</v>
      </c>
      <c r="E4111" s="54">
        <v>67.900000000000006</v>
      </c>
      <c r="F4111" s="54"/>
      <c r="G4111" s="54">
        <v>67.900000000000006</v>
      </c>
      <c r="H4111" s="31">
        <f t="shared" si="64"/>
        <v>9</v>
      </c>
    </row>
    <row r="4112" spans="2:8" hidden="1" x14ac:dyDescent="0.25">
      <c r="B4112" s="51" t="s">
        <v>8781</v>
      </c>
      <c r="C4112" s="52" t="s">
        <v>8782</v>
      </c>
      <c r="D4112" s="53" t="s">
        <v>122</v>
      </c>
      <c r="E4112" s="54">
        <v>30.83</v>
      </c>
      <c r="F4112" s="54"/>
      <c r="G4112" s="54">
        <v>30.83</v>
      </c>
      <c r="H4112" s="31">
        <f t="shared" si="64"/>
        <v>9</v>
      </c>
    </row>
    <row r="4113" spans="2:8" hidden="1" x14ac:dyDescent="0.25">
      <c r="B4113" s="51" t="s">
        <v>8783</v>
      </c>
      <c r="C4113" s="52" t="s">
        <v>8784</v>
      </c>
      <c r="D4113" s="53"/>
      <c r="E4113" s="54"/>
      <c r="F4113" s="54"/>
      <c r="G4113" s="54"/>
      <c r="H4113" s="31">
        <f t="shared" si="64"/>
        <v>2</v>
      </c>
    </row>
    <row r="4114" spans="2:8" hidden="1" x14ac:dyDescent="0.25">
      <c r="B4114" s="51" t="s">
        <v>8785</v>
      </c>
      <c r="C4114" s="52" t="s">
        <v>8786</v>
      </c>
      <c r="D4114" s="53"/>
      <c r="E4114" s="54"/>
      <c r="F4114" s="54"/>
      <c r="G4114" s="54"/>
      <c r="H4114" s="31">
        <f t="shared" si="64"/>
        <v>5</v>
      </c>
    </row>
    <row r="4115" spans="2:8" ht="30" hidden="1" x14ac:dyDescent="0.25">
      <c r="B4115" s="51" t="s">
        <v>8787</v>
      </c>
      <c r="C4115" s="52" t="s">
        <v>8788</v>
      </c>
      <c r="D4115" s="53" t="s">
        <v>78</v>
      </c>
      <c r="E4115" s="54">
        <v>738.73</v>
      </c>
      <c r="F4115" s="54"/>
      <c r="G4115" s="54">
        <v>738.73</v>
      </c>
      <c r="H4115" s="31">
        <f t="shared" si="64"/>
        <v>9</v>
      </c>
    </row>
  </sheetData>
  <autoFilter ref="B8:G4115" xr:uid="{00000000-0009-0000-0000-000000000000}">
    <filterColumn colId="1">
      <filters>
        <filter val="Corrimão duplo em tubo de aço inoxidável escovado, com diâmetro de 1 1/2´ e montantes com diâmetro de 2´"/>
        <filter val="Corrimão em tubo de aço inoxidável escovado, diâmetro de 1 1/2&quot;"/>
        <filter val="Corrimão em tubo de aço inoxidável escovado, diâmetro de 1 1/2´ e montantes com diâmetro de 2´"/>
        <filter val="Corrimão tubular em aço galvanizado, diâmetro 1 1/2´"/>
        <filter val="Corrimão tubular em aço galvanizado, diâmetro 2´"/>
        <filter val="Corrimão, bate-maca ou protetor de parede em PVC, com amortecimento à impacto"/>
        <filter val="Placa para sinalização tátil (início ou final) em braile para corrimão"/>
        <filter val="Placa para sinalização tátil (pavimento) em braile para corrimão"/>
        <filter val="Retirada de batente, corrimão ou peças lineares metálicas, chumbados"/>
        <filter val="Retirada de batente, corrimão ou peças lineares metálicas, fixados"/>
      </filters>
    </filterColumn>
  </autoFilter>
  <mergeCells count="4">
    <mergeCell ref="C1:G1"/>
    <mergeCell ref="B2:G2"/>
    <mergeCell ref="B3:G3"/>
    <mergeCell ref="B4:G4"/>
  </mergeCells>
  <conditionalFormatting sqref="B9:B4115">
    <cfRule type="expression" dxfId="49" priority="6" stopIfTrue="1">
      <formula>H9&lt;6</formula>
    </cfRule>
  </conditionalFormatting>
  <conditionalFormatting sqref="C9:C4115">
    <cfRule type="expression" dxfId="48" priority="5" stopIfTrue="1">
      <formula>H9&lt;6</formula>
    </cfRule>
  </conditionalFormatting>
  <conditionalFormatting sqref="D9:D4115">
    <cfRule type="expression" dxfId="47" priority="4" stopIfTrue="1">
      <formula>H9&lt;6</formula>
    </cfRule>
  </conditionalFormatting>
  <conditionalFormatting sqref="E9:E4115">
    <cfRule type="expression" dxfId="46" priority="3" stopIfTrue="1">
      <formula>H9&lt;6</formula>
    </cfRule>
  </conditionalFormatting>
  <conditionalFormatting sqref="F9:F4115">
    <cfRule type="expression" dxfId="45" priority="2" stopIfTrue="1">
      <formula>H9&lt;6</formula>
    </cfRule>
  </conditionalFormatting>
  <conditionalFormatting sqref="G9:G4115">
    <cfRule type="expression" dxfId="44" priority="1" stopIfTrue="1">
      <formula>H9&lt;6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XFD350"/>
  <sheetViews>
    <sheetView tabSelected="1" topLeftCell="A337" zoomScaleNormal="100" workbookViewId="0">
      <selection activeCell="Q12" sqref="Q12"/>
    </sheetView>
  </sheetViews>
  <sheetFormatPr defaultRowHeight="15" x14ac:dyDescent="0.25"/>
  <cols>
    <col min="1" max="1" width="4.85546875" customWidth="1"/>
    <col min="2" max="2" width="5.42578125" style="1" customWidth="1"/>
    <col min="3" max="3" width="10.28515625" style="4" bestFit="1" customWidth="1"/>
    <col min="4" max="4" width="6.85546875" style="1" customWidth="1"/>
    <col min="5" max="5" width="36.42578125" style="1" customWidth="1"/>
    <col min="6" max="6" width="6.42578125" style="1" customWidth="1"/>
    <col min="7" max="7" width="8.5703125" style="29" customWidth="1"/>
    <col min="8" max="8" width="12.42578125" style="5" customWidth="1"/>
    <col min="9" max="9" width="14.42578125" style="5" bestFit="1" customWidth="1"/>
    <col min="10" max="10" width="19.42578125" customWidth="1"/>
    <col min="11" max="11" width="3" customWidth="1"/>
    <col min="12" max="12" width="30.85546875" style="74" customWidth="1"/>
    <col min="134" max="135" width="8.85546875" bestFit="1" customWidth="1"/>
    <col min="136" max="136" width="10.7109375" bestFit="1" customWidth="1"/>
    <col min="142" max="143" width="8.85546875" bestFit="1" customWidth="1"/>
    <col min="144" max="144" width="10.7109375" bestFit="1" customWidth="1"/>
    <col min="150" max="151" width="8.85546875" bestFit="1" customWidth="1"/>
    <col min="152" max="152" width="10.7109375" bestFit="1" customWidth="1"/>
    <col min="158" max="159" width="8.85546875" bestFit="1" customWidth="1"/>
    <col min="160" max="160" width="10.7109375" bestFit="1" customWidth="1"/>
    <col min="166" max="167" width="8.85546875" bestFit="1" customWidth="1"/>
    <col min="168" max="168" width="10.7109375" bestFit="1" customWidth="1"/>
    <col min="174" max="175" width="8.85546875" bestFit="1" customWidth="1"/>
    <col min="176" max="176" width="10.7109375" bestFit="1" customWidth="1"/>
    <col min="182" max="183" width="8.85546875" bestFit="1" customWidth="1"/>
    <col min="184" max="184" width="10.7109375" bestFit="1" customWidth="1"/>
    <col min="190" max="191" width="8.85546875" bestFit="1" customWidth="1"/>
    <col min="192" max="192" width="10.7109375" bestFit="1" customWidth="1"/>
    <col min="198" max="199" width="8.85546875" bestFit="1" customWidth="1"/>
    <col min="200" max="200" width="10.7109375" bestFit="1" customWidth="1"/>
    <col min="206" max="207" width="8.85546875" bestFit="1" customWidth="1"/>
    <col min="208" max="208" width="10.7109375" bestFit="1" customWidth="1"/>
    <col min="214" max="215" width="8.85546875" bestFit="1" customWidth="1"/>
    <col min="216" max="216" width="10.7109375" bestFit="1" customWidth="1"/>
    <col min="222" max="223" width="8.85546875" bestFit="1" customWidth="1"/>
    <col min="224" max="224" width="10.7109375" bestFit="1" customWidth="1"/>
    <col min="230" max="231" width="8.85546875" bestFit="1" customWidth="1"/>
    <col min="232" max="232" width="10.7109375" bestFit="1" customWidth="1"/>
    <col min="238" max="239" width="8.85546875" bestFit="1" customWidth="1"/>
    <col min="240" max="240" width="10.7109375" bestFit="1" customWidth="1"/>
    <col min="246" max="247" width="8.85546875" bestFit="1" customWidth="1"/>
    <col min="248" max="248" width="10.7109375" bestFit="1" customWidth="1"/>
    <col min="254" max="255" width="8.85546875" bestFit="1" customWidth="1"/>
    <col min="256" max="256" width="10.7109375" bestFit="1" customWidth="1"/>
    <col min="262" max="263" width="8.85546875" bestFit="1" customWidth="1"/>
    <col min="264" max="264" width="10.7109375" bestFit="1" customWidth="1"/>
    <col min="270" max="271" width="8.85546875" bestFit="1" customWidth="1"/>
    <col min="272" max="272" width="10.7109375" bestFit="1" customWidth="1"/>
    <col min="278" max="279" width="8.85546875" bestFit="1" customWidth="1"/>
    <col min="280" max="280" width="10.7109375" bestFit="1" customWidth="1"/>
    <col min="286" max="287" width="8.85546875" bestFit="1" customWidth="1"/>
    <col min="288" max="288" width="10.7109375" bestFit="1" customWidth="1"/>
    <col min="294" max="295" width="8.85546875" bestFit="1" customWidth="1"/>
    <col min="296" max="296" width="10.7109375" bestFit="1" customWidth="1"/>
    <col min="302" max="303" width="8.85546875" bestFit="1" customWidth="1"/>
    <col min="304" max="304" width="10.7109375" bestFit="1" customWidth="1"/>
    <col min="310" max="311" width="8.85546875" bestFit="1" customWidth="1"/>
    <col min="312" max="312" width="10.7109375" bestFit="1" customWidth="1"/>
    <col min="318" max="319" width="8.85546875" bestFit="1" customWidth="1"/>
    <col min="320" max="320" width="10.7109375" bestFit="1" customWidth="1"/>
    <col min="326" max="327" width="8.85546875" bestFit="1" customWidth="1"/>
    <col min="328" max="328" width="10.7109375" bestFit="1" customWidth="1"/>
    <col min="334" max="335" width="8.85546875" bestFit="1" customWidth="1"/>
    <col min="336" max="336" width="10.7109375" bestFit="1" customWidth="1"/>
    <col min="342" max="343" width="8.85546875" bestFit="1" customWidth="1"/>
    <col min="344" max="344" width="10.7109375" bestFit="1" customWidth="1"/>
    <col min="350" max="351" width="8.85546875" bestFit="1" customWidth="1"/>
    <col min="352" max="352" width="10.7109375" bestFit="1" customWidth="1"/>
    <col min="358" max="359" width="8.85546875" bestFit="1" customWidth="1"/>
    <col min="360" max="360" width="10.7109375" bestFit="1" customWidth="1"/>
    <col min="366" max="367" width="8.85546875" bestFit="1" customWidth="1"/>
    <col min="368" max="368" width="10.7109375" bestFit="1" customWidth="1"/>
    <col min="374" max="375" width="8.85546875" bestFit="1" customWidth="1"/>
    <col min="376" max="376" width="10.7109375" bestFit="1" customWidth="1"/>
    <col min="382" max="383" width="8.85546875" bestFit="1" customWidth="1"/>
    <col min="384" max="384" width="10.7109375" bestFit="1" customWidth="1"/>
    <col min="390" max="391" width="8.85546875" bestFit="1" customWidth="1"/>
    <col min="392" max="392" width="10.7109375" bestFit="1" customWidth="1"/>
    <col min="398" max="399" width="8.85546875" bestFit="1" customWidth="1"/>
    <col min="400" max="400" width="10.7109375" bestFit="1" customWidth="1"/>
    <col min="406" max="407" width="8.85546875" bestFit="1" customWidth="1"/>
    <col min="408" max="408" width="10.7109375" bestFit="1" customWidth="1"/>
    <col min="414" max="415" width="8.85546875" bestFit="1" customWidth="1"/>
    <col min="416" max="416" width="10.7109375" bestFit="1" customWidth="1"/>
    <col min="422" max="423" width="8.85546875" bestFit="1" customWidth="1"/>
    <col min="424" max="424" width="10.7109375" bestFit="1" customWidth="1"/>
    <col min="430" max="431" width="8.85546875" bestFit="1" customWidth="1"/>
    <col min="432" max="432" width="10.7109375" bestFit="1" customWidth="1"/>
    <col min="438" max="439" width="8.85546875" bestFit="1" customWidth="1"/>
    <col min="440" max="440" width="10.7109375" bestFit="1" customWidth="1"/>
    <col min="446" max="447" width="8.85546875" bestFit="1" customWidth="1"/>
    <col min="448" max="448" width="10.7109375" bestFit="1" customWidth="1"/>
    <col min="454" max="455" width="8.85546875" bestFit="1" customWidth="1"/>
    <col min="456" max="456" width="10.7109375" bestFit="1" customWidth="1"/>
    <col min="462" max="463" width="8.85546875" bestFit="1" customWidth="1"/>
    <col min="464" max="464" width="10.7109375" bestFit="1" customWidth="1"/>
    <col min="470" max="471" width="8.85546875" bestFit="1" customWidth="1"/>
    <col min="472" max="472" width="10.7109375" bestFit="1" customWidth="1"/>
    <col min="478" max="479" width="8.85546875" bestFit="1" customWidth="1"/>
    <col min="480" max="480" width="10.7109375" bestFit="1" customWidth="1"/>
    <col min="486" max="487" width="8.85546875" bestFit="1" customWidth="1"/>
    <col min="488" max="488" width="10.7109375" bestFit="1" customWidth="1"/>
    <col min="494" max="495" width="8.85546875" bestFit="1" customWidth="1"/>
    <col min="496" max="496" width="10.7109375" bestFit="1" customWidth="1"/>
    <col min="502" max="503" width="8.85546875" bestFit="1" customWidth="1"/>
    <col min="504" max="504" width="10.7109375" bestFit="1" customWidth="1"/>
    <col min="510" max="511" width="8.85546875" bestFit="1" customWidth="1"/>
    <col min="512" max="512" width="10.7109375" bestFit="1" customWidth="1"/>
    <col min="518" max="519" width="8.85546875" bestFit="1" customWidth="1"/>
    <col min="520" max="520" width="10.7109375" bestFit="1" customWidth="1"/>
    <col min="526" max="527" width="8.85546875" bestFit="1" customWidth="1"/>
    <col min="528" max="528" width="10.7109375" bestFit="1" customWidth="1"/>
    <col min="534" max="535" width="8.85546875" bestFit="1" customWidth="1"/>
    <col min="536" max="536" width="10.7109375" bestFit="1" customWidth="1"/>
    <col min="542" max="543" width="8.85546875" bestFit="1" customWidth="1"/>
    <col min="544" max="544" width="10.7109375" bestFit="1" customWidth="1"/>
    <col min="550" max="551" width="8.85546875" bestFit="1" customWidth="1"/>
    <col min="552" max="552" width="10.7109375" bestFit="1" customWidth="1"/>
    <col min="558" max="559" width="8.85546875" bestFit="1" customWidth="1"/>
    <col min="560" max="560" width="10.7109375" bestFit="1" customWidth="1"/>
    <col min="566" max="567" width="8.85546875" bestFit="1" customWidth="1"/>
    <col min="568" max="568" width="10.7109375" bestFit="1" customWidth="1"/>
    <col min="574" max="575" width="8.85546875" bestFit="1" customWidth="1"/>
    <col min="576" max="576" width="10.7109375" bestFit="1" customWidth="1"/>
    <col min="582" max="583" width="8.85546875" bestFit="1" customWidth="1"/>
    <col min="584" max="584" width="10.7109375" bestFit="1" customWidth="1"/>
    <col min="590" max="591" width="8.85546875" bestFit="1" customWidth="1"/>
    <col min="592" max="592" width="10.7109375" bestFit="1" customWidth="1"/>
    <col min="598" max="599" width="8.85546875" bestFit="1" customWidth="1"/>
    <col min="600" max="600" width="10.7109375" bestFit="1" customWidth="1"/>
    <col min="606" max="607" width="8.85546875" bestFit="1" customWidth="1"/>
    <col min="608" max="608" width="10.7109375" bestFit="1" customWidth="1"/>
    <col min="614" max="615" width="8.85546875" bestFit="1" customWidth="1"/>
    <col min="616" max="616" width="10.7109375" bestFit="1" customWidth="1"/>
    <col min="622" max="623" width="8.85546875" bestFit="1" customWidth="1"/>
    <col min="624" max="624" width="10.7109375" bestFit="1" customWidth="1"/>
    <col min="630" max="631" width="8.85546875" bestFit="1" customWidth="1"/>
    <col min="632" max="632" width="10.7109375" bestFit="1" customWidth="1"/>
    <col min="638" max="639" width="8.85546875" bestFit="1" customWidth="1"/>
    <col min="640" max="640" width="10.7109375" bestFit="1" customWidth="1"/>
    <col min="646" max="647" width="8.85546875" bestFit="1" customWidth="1"/>
    <col min="648" max="648" width="10.7109375" bestFit="1" customWidth="1"/>
    <col min="654" max="655" width="8.85546875" bestFit="1" customWidth="1"/>
    <col min="656" max="656" width="10.7109375" bestFit="1" customWidth="1"/>
    <col min="662" max="663" width="8.85546875" bestFit="1" customWidth="1"/>
    <col min="664" max="664" width="10.7109375" bestFit="1" customWidth="1"/>
    <col min="670" max="671" width="8.85546875" bestFit="1" customWidth="1"/>
    <col min="672" max="672" width="10.7109375" bestFit="1" customWidth="1"/>
    <col min="678" max="679" width="8.85546875" bestFit="1" customWidth="1"/>
    <col min="680" max="680" width="10.7109375" bestFit="1" customWidth="1"/>
    <col min="686" max="687" width="8.85546875" bestFit="1" customWidth="1"/>
    <col min="688" max="688" width="10.7109375" bestFit="1" customWidth="1"/>
    <col min="694" max="695" width="8.85546875" bestFit="1" customWidth="1"/>
    <col min="696" max="696" width="10.7109375" bestFit="1" customWidth="1"/>
    <col min="702" max="703" width="8.85546875" bestFit="1" customWidth="1"/>
    <col min="704" max="704" width="10.7109375" bestFit="1" customWidth="1"/>
    <col min="710" max="711" width="8.85546875" bestFit="1" customWidth="1"/>
    <col min="712" max="712" width="10.7109375" bestFit="1" customWidth="1"/>
    <col min="718" max="719" width="8.85546875" bestFit="1" customWidth="1"/>
    <col min="720" max="720" width="10.7109375" bestFit="1" customWidth="1"/>
    <col min="726" max="727" width="8.85546875" bestFit="1" customWidth="1"/>
    <col min="728" max="728" width="10.7109375" bestFit="1" customWidth="1"/>
    <col min="734" max="735" width="8.85546875" bestFit="1" customWidth="1"/>
    <col min="736" max="736" width="10.7109375" bestFit="1" customWidth="1"/>
    <col min="742" max="743" width="8.85546875" bestFit="1" customWidth="1"/>
    <col min="744" max="744" width="10.7109375" bestFit="1" customWidth="1"/>
    <col min="750" max="751" width="8.85546875" bestFit="1" customWidth="1"/>
    <col min="752" max="752" width="10.7109375" bestFit="1" customWidth="1"/>
    <col min="758" max="759" width="8.85546875" bestFit="1" customWidth="1"/>
    <col min="760" max="760" width="10.7109375" bestFit="1" customWidth="1"/>
    <col min="766" max="767" width="8.85546875" bestFit="1" customWidth="1"/>
    <col min="768" max="768" width="10.7109375" bestFit="1" customWidth="1"/>
    <col min="774" max="775" width="8.85546875" bestFit="1" customWidth="1"/>
    <col min="776" max="776" width="10.7109375" bestFit="1" customWidth="1"/>
    <col min="782" max="783" width="8.85546875" bestFit="1" customWidth="1"/>
    <col min="784" max="784" width="10.7109375" bestFit="1" customWidth="1"/>
    <col min="790" max="791" width="8.85546875" bestFit="1" customWidth="1"/>
    <col min="792" max="792" width="10.7109375" bestFit="1" customWidth="1"/>
    <col min="798" max="799" width="8.85546875" bestFit="1" customWidth="1"/>
    <col min="800" max="800" width="10.7109375" bestFit="1" customWidth="1"/>
    <col min="806" max="807" width="8.85546875" bestFit="1" customWidth="1"/>
    <col min="808" max="808" width="10.7109375" bestFit="1" customWidth="1"/>
    <col min="814" max="815" width="8.85546875" bestFit="1" customWidth="1"/>
    <col min="816" max="816" width="10.7109375" bestFit="1" customWidth="1"/>
    <col min="822" max="823" width="8.85546875" bestFit="1" customWidth="1"/>
    <col min="824" max="824" width="10.7109375" bestFit="1" customWidth="1"/>
    <col min="830" max="831" width="8.85546875" bestFit="1" customWidth="1"/>
    <col min="832" max="832" width="10.7109375" bestFit="1" customWidth="1"/>
    <col min="838" max="839" width="8.85546875" bestFit="1" customWidth="1"/>
    <col min="840" max="840" width="10.7109375" bestFit="1" customWidth="1"/>
    <col min="846" max="847" width="8.85546875" bestFit="1" customWidth="1"/>
    <col min="848" max="848" width="10.7109375" bestFit="1" customWidth="1"/>
    <col min="854" max="855" width="8.85546875" bestFit="1" customWidth="1"/>
    <col min="856" max="856" width="10.7109375" bestFit="1" customWidth="1"/>
    <col min="862" max="863" width="8.85546875" bestFit="1" customWidth="1"/>
    <col min="864" max="864" width="10.7109375" bestFit="1" customWidth="1"/>
    <col min="870" max="871" width="8.85546875" bestFit="1" customWidth="1"/>
    <col min="872" max="872" width="10.7109375" bestFit="1" customWidth="1"/>
    <col min="878" max="879" width="8.85546875" bestFit="1" customWidth="1"/>
    <col min="880" max="880" width="10.7109375" bestFit="1" customWidth="1"/>
    <col min="886" max="887" width="8.85546875" bestFit="1" customWidth="1"/>
    <col min="888" max="888" width="10.7109375" bestFit="1" customWidth="1"/>
    <col min="894" max="895" width="8.85546875" bestFit="1" customWidth="1"/>
    <col min="896" max="896" width="10.7109375" bestFit="1" customWidth="1"/>
    <col min="902" max="903" width="8.85546875" bestFit="1" customWidth="1"/>
    <col min="904" max="904" width="10.7109375" bestFit="1" customWidth="1"/>
    <col min="910" max="911" width="8.85546875" bestFit="1" customWidth="1"/>
    <col min="912" max="912" width="10.7109375" bestFit="1" customWidth="1"/>
    <col min="918" max="919" width="8.85546875" bestFit="1" customWidth="1"/>
    <col min="920" max="920" width="10.7109375" bestFit="1" customWidth="1"/>
    <col min="926" max="927" width="8.85546875" bestFit="1" customWidth="1"/>
    <col min="928" max="928" width="10.7109375" bestFit="1" customWidth="1"/>
    <col min="934" max="935" width="8.85546875" bestFit="1" customWidth="1"/>
    <col min="936" max="936" width="10.7109375" bestFit="1" customWidth="1"/>
    <col min="942" max="943" width="8.85546875" bestFit="1" customWidth="1"/>
    <col min="944" max="944" width="10.7109375" bestFit="1" customWidth="1"/>
    <col min="950" max="951" width="8.85546875" bestFit="1" customWidth="1"/>
    <col min="952" max="952" width="10.7109375" bestFit="1" customWidth="1"/>
    <col min="958" max="959" width="8.85546875" bestFit="1" customWidth="1"/>
    <col min="960" max="960" width="10.7109375" bestFit="1" customWidth="1"/>
    <col min="966" max="967" width="8.85546875" bestFit="1" customWidth="1"/>
    <col min="968" max="968" width="10.7109375" bestFit="1" customWidth="1"/>
    <col min="974" max="975" width="8.85546875" bestFit="1" customWidth="1"/>
    <col min="976" max="976" width="10.7109375" bestFit="1" customWidth="1"/>
    <col min="982" max="983" width="8.85546875" bestFit="1" customWidth="1"/>
    <col min="984" max="984" width="10.7109375" bestFit="1" customWidth="1"/>
    <col min="990" max="991" width="8.85546875" bestFit="1" customWidth="1"/>
    <col min="992" max="992" width="10.7109375" bestFit="1" customWidth="1"/>
    <col min="998" max="999" width="8.85546875" bestFit="1" customWidth="1"/>
    <col min="1000" max="1000" width="10.7109375" bestFit="1" customWidth="1"/>
    <col min="1006" max="1007" width="8.85546875" bestFit="1" customWidth="1"/>
    <col min="1008" max="1008" width="10.7109375" bestFit="1" customWidth="1"/>
    <col min="1014" max="1015" width="8.85546875" bestFit="1" customWidth="1"/>
    <col min="1016" max="1016" width="10.7109375" bestFit="1" customWidth="1"/>
    <col min="1022" max="1023" width="8.85546875" bestFit="1" customWidth="1"/>
    <col min="1024" max="1024" width="10.7109375" bestFit="1" customWidth="1"/>
    <col min="1030" max="1031" width="8.85546875" bestFit="1" customWidth="1"/>
    <col min="1032" max="1032" width="10.7109375" bestFit="1" customWidth="1"/>
    <col min="1038" max="1039" width="8.85546875" bestFit="1" customWidth="1"/>
    <col min="1040" max="1040" width="10.7109375" bestFit="1" customWidth="1"/>
    <col min="1046" max="1047" width="8.85546875" bestFit="1" customWidth="1"/>
    <col min="1048" max="1048" width="10.7109375" bestFit="1" customWidth="1"/>
    <col min="1054" max="1055" width="8.85546875" bestFit="1" customWidth="1"/>
    <col min="1056" max="1056" width="10.7109375" bestFit="1" customWidth="1"/>
    <col min="1062" max="1063" width="8.85546875" bestFit="1" customWidth="1"/>
    <col min="1064" max="1064" width="10.7109375" bestFit="1" customWidth="1"/>
    <col min="1070" max="1071" width="8.85546875" bestFit="1" customWidth="1"/>
    <col min="1072" max="1072" width="10.7109375" bestFit="1" customWidth="1"/>
    <col min="1078" max="1079" width="8.85546875" bestFit="1" customWidth="1"/>
    <col min="1080" max="1080" width="10.7109375" bestFit="1" customWidth="1"/>
    <col min="1086" max="1087" width="8.85546875" bestFit="1" customWidth="1"/>
    <col min="1088" max="1088" width="10.7109375" bestFit="1" customWidth="1"/>
    <col min="1094" max="1095" width="8.85546875" bestFit="1" customWidth="1"/>
    <col min="1096" max="1096" width="10.7109375" bestFit="1" customWidth="1"/>
    <col min="1102" max="1103" width="8.85546875" bestFit="1" customWidth="1"/>
    <col min="1104" max="1104" width="10.7109375" bestFit="1" customWidth="1"/>
    <col min="1110" max="1111" width="8.85546875" bestFit="1" customWidth="1"/>
    <col min="1112" max="1112" width="10.7109375" bestFit="1" customWidth="1"/>
    <col min="1118" max="1119" width="8.85546875" bestFit="1" customWidth="1"/>
    <col min="1120" max="1120" width="10.7109375" bestFit="1" customWidth="1"/>
    <col min="1126" max="1127" width="8.85546875" bestFit="1" customWidth="1"/>
    <col min="1128" max="1128" width="10.7109375" bestFit="1" customWidth="1"/>
    <col min="1134" max="1135" width="8.85546875" bestFit="1" customWidth="1"/>
    <col min="1136" max="1136" width="10.7109375" bestFit="1" customWidth="1"/>
    <col min="1142" max="1143" width="8.85546875" bestFit="1" customWidth="1"/>
    <col min="1144" max="1144" width="10.7109375" bestFit="1" customWidth="1"/>
    <col min="1150" max="1151" width="8.85546875" bestFit="1" customWidth="1"/>
    <col min="1152" max="1152" width="10.7109375" bestFit="1" customWidth="1"/>
    <col min="1158" max="1159" width="8.85546875" bestFit="1" customWidth="1"/>
    <col min="1160" max="1160" width="10.7109375" bestFit="1" customWidth="1"/>
    <col min="1166" max="1167" width="8.85546875" bestFit="1" customWidth="1"/>
    <col min="1168" max="1168" width="10.7109375" bestFit="1" customWidth="1"/>
    <col min="1174" max="1175" width="8.85546875" bestFit="1" customWidth="1"/>
    <col min="1176" max="1176" width="10.7109375" bestFit="1" customWidth="1"/>
    <col min="1182" max="1183" width="8.85546875" bestFit="1" customWidth="1"/>
    <col min="1184" max="1184" width="10.7109375" bestFit="1" customWidth="1"/>
    <col min="1190" max="1191" width="8.85546875" bestFit="1" customWidth="1"/>
    <col min="1192" max="1192" width="10.7109375" bestFit="1" customWidth="1"/>
    <col min="1198" max="1199" width="8.85546875" bestFit="1" customWidth="1"/>
    <col min="1200" max="1200" width="10.7109375" bestFit="1" customWidth="1"/>
    <col min="1206" max="1207" width="8.85546875" bestFit="1" customWidth="1"/>
    <col min="1208" max="1208" width="10.7109375" bestFit="1" customWidth="1"/>
    <col min="1214" max="1215" width="8.85546875" bestFit="1" customWidth="1"/>
    <col min="1216" max="1216" width="10.7109375" bestFit="1" customWidth="1"/>
    <col min="1222" max="1223" width="8.85546875" bestFit="1" customWidth="1"/>
    <col min="1224" max="1224" width="10.7109375" bestFit="1" customWidth="1"/>
    <col min="1230" max="1231" width="8.85546875" bestFit="1" customWidth="1"/>
    <col min="1232" max="1232" width="10.7109375" bestFit="1" customWidth="1"/>
    <col min="1238" max="1239" width="8.85546875" bestFit="1" customWidth="1"/>
    <col min="1240" max="1240" width="10.7109375" bestFit="1" customWidth="1"/>
    <col min="1246" max="1247" width="8.85546875" bestFit="1" customWidth="1"/>
    <col min="1248" max="1248" width="10.7109375" bestFit="1" customWidth="1"/>
    <col min="1254" max="1255" width="8.85546875" bestFit="1" customWidth="1"/>
    <col min="1256" max="1256" width="10.7109375" bestFit="1" customWidth="1"/>
    <col min="1262" max="1263" width="8.85546875" bestFit="1" customWidth="1"/>
    <col min="1264" max="1264" width="10.7109375" bestFit="1" customWidth="1"/>
    <col min="1270" max="1271" width="8.85546875" bestFit="1" customWidth="1"/>
    <col min="1272" max="1272" width="10.7109375" bestFit="1" customWidth="1"/>
    <col min="1278" max="1279" width="8.85546875" bestFit="1" customWidth="1"/>
    <col min="1280" max="1280" width="10.7109375" bestFit="1" customWidth="1"/>
    <col min="1286" max="1287" width="8.85546875" bestFit="1" customWidth="1"/>
    <col min="1288" max="1288" width="10.7109375" bestFit="1" customWidth="1"/>
    <col min="1294" max="1295" width="8.85546875" bestFit="1" customWidth="1"/>
    <col min="1296" max="1296" width="10.7109375" bestFit="1" customWidth="1"/>
    <col min="1302" max="1303" width="8.85546875" bestFit="1" customWidth="1"/>
    <col min="1304" max="1304" width="10.7109375" bestFit="1" customWidth="1"/>
    <col min="1310" max="1311" width="8.85546875" bestFit="1" customWidth="1"/>
    <col min="1312" max="1312" width="10.7109375" bestFit="1" customWidth="1"/>
    <col min="1318" max="1319" width="8.85546875" bestFit="1" customWidth="1"/>
    <col min="1320" max="1320" width="10.7109375" bestFit="1" customWidth="1"/>
    <col min="1326" max="1327" width="8.85546875" bestFit="1" customWidth="1"/>
    <col min="1328" max="1328" width="10.7109375" bestFit="1" customWidth="1"/>
    <col min="1334" max="1335" width="8.85546875" bestFit="1" customWidth="1"/>
    <col min="1336" max="1336" width="10.7109375" bestFit="1" customWidth="1"/>
    <col min="1342" max="1343" width="8.85546875" bestFit="1" customWidth="1"/>
    <col min="1344" max="1344" width="10.7109375" bestFit="1" customWidth="1"/>
    <col min="1350" max="1351" width="8.85546875" bestFit="1" customWidth="1"/>
    <col min="1352" max="1352" width="10.7109375" bestFit="1" customWidth="1"/>
    <col min="1358" max="1359" width="8.85546875" bestFit="1" customWidth="1"/>
    <col min="1360" max="1360" width="10.7109375" bestFit="1" customWidth="1"/>
    <col min="1366" max="1367" width="8.85546875" bestFit="1" customWidth="1"/>
    <col min="1368" max="1368" width="10.7109375" bestFit="1" customWidth="1"/>
    <col min="1374" max="1375" width="8.85546875" bestFit="1" customWidth="1"/>
    <col min="1376" max="1376" width="10.7109375" bestFit="1" customWidth="1"/>
    <col min="1382" max="1383" width="8.85546875" bestFit="1" customWidth="1"/>
    <col min="1384" max="1384" width="10.7109375" bestFit="1" customWidth="1"/>
    <col min="1390" max="1391" width="8.85546875" bestFit="1" customWidth="1"/>
    <col min="1392" max="1392" width="10.7109375" bestFit="1" customWidth="1"/>
    <col min="1398" max="1399" width="8.85546875" bestFit="1" customWidth="1"/>
    <col min="1400" max="1400" width="10.7109375" bestFit="1" customWidth="1"/>
    <col min="1406" max="1407" width="8.85546875" bestFit="1" customWidth="1"/>
    <col min="1408" max="1408" width="10.7109375" bestFit="1" customWidth="1"/>
    <col min="1414" max="1415" width="8.85546875" bestFit="1" customWidth="1"/>
    <col min="1416" max="1416" width="10.7109375" bestFit="1" customWidth="1"/>
    <col min="1422" max="1423" width="8.85546875" bestFit="1" customWidth="1"/>
    <col min="1424" max="1424" width="10.7109375" bestFit="1" customWidth="1"/>
    <col min="1430" max="1431" width="8.85546875" bestFit="1" customWidth="1"/>
    <col min="1432" max="1432" width="10.7109375" bestFit="1" customWidth="1"/>
    <col min="1438" max="1439" width="8.85546875" bestFit="1" customWidth="1"/>
    <col min="1440" max="1440" width="10.7109375" bestFit="1" customWidth="1"/>
    <col min="1446" max="1447" width="8.85546875" bestFit="1" customWidth="1"/>
    <col min="1448" max="1448" width="10.7109375" bestFit="1" customWidth="1"/>
    <col min="1454" max="1455" width="8.85546875" bestFit="1" customWidth="1"/>
    <col min="1456" max="1456" width="10.7109375" bestFit="1" customWidth="1"/>
    <col min="1462" max="1463" width="8.85546875" bestFit="1" customWidth="1"/>
    <col min="1464" max="1464" width="10.7109375" bestFit="1" customWidth="1"/>
    <col min="1470" max="1471" width="8.85546875" bestFit="1" customWidth="1"/>
    <col min="1472" max="1472" width="10.7109375" bestFit="1" customWidth="1"/>
    <col min="1478" max="1479" width="8.85546875" bestFit="1" customWidth="1"/>
    <col min="1480" max="1480" width="10.7109375" bestFit="1" customWidth="1"/>
    <col min="1486" max="1487" width="8.85546875" bestFit="1" customWidth="1"/>
    <col min="1488" max="1488" width="10.7109375" bestFit="1" customWidth="1"/>
    <col min="1494" max="1495" width="8.85546875" bestFit="1" customWidth="1"/>
    <col min="1496" max="1496" width="10.7109375" bestFit="1" customWidth="1"/>
    <col min="1502" max="1503" width="8.85546875" bestFit="1" customWidth="1"/>
    <col min="1504" max="1504" width="10.7109375" bestFit="1" customWidth="1"/>
    <col min="1510" max="1511" width="8.85546875" bestFit="1" customWidth="1"/>
    <col min="1512" max="1512" width="10.7109375" bestFit="1" customWidth="1"/>
    <col min="1518" max="1519" width="8.85546875" bestFit="1" customWidth="1"/>
    <col min="1520" max="1520" width="10.7109375" bestFit="1" customWidth="1"/>
    <col min="1526" max="1527" width="8.85546875" bestFit="1" customWidth="1"/>
    <col min="1528" max="1528" width="10.7109375" bestFit="1" customWidth="1"/>
    <col min="1534" max="1535" width="8.85546875" bestFit="1" customWidth="1"/>
    <col min="1536" max="1536" width="10.7109375" bestFit="1" customWidth="1"/>
    <col min="1542" max="1543" width="8.85546875" bestFit="1" customWidth="1"/>
    <col min="1544" max="1544" width="10.7109375" bestFit="1" customWidth="1"/>
    <col min="1550" max="1551" width="8.85546875" bestFit="1" customWidth="1"/>
    <col min="1552" max="1552" width="10.7109375" bestFit="1" customWidth="1"/>
    <col min="1558" max="1559" width="8.85546875" bestFit="1" customWidth="1"/>
    <col min="1560" max="1560" width="10.7109375" bestFit="1" customWidth="1"/>
    <col min="1566" max="1567" width="8.85546875" bestFit="1" customWidth="1"/>
    <col min="1568" max="1568" width="10.7109375" bestFit="1" customWidth="1"/>
    <col min="1574" max="1575" width="8.85546875" bestFit="1" customWidth="1"/>
    <col min="1576" max="1576" width="10.7109375" bestFit="1" customWidth="1"/>
    <col min="1582" max="1583" width="8.85546875" bestFit="1" customWidth="1"/>
    <col min="1584" max="1584" width="10.7109375" bestFit="1" customWidth="1"/>
    <col min="1590" max="1591" width="8.85546875" bestFit="1" customWidth="1"/>
    <col min="1592" max="1592" width="10.7109375" bestFit="1" customWidth="1"/>
    <col min="1598" max="1599" width="8.85546875" bestFit="1" customWidth="1"/>
    <col min="1600" max="1600" width="10.7109375" bestFit="1" customWidth="1"/>
    <col min="1606" max="1607" width="8.85546875" bestFit="1" customWidth="1"/>
    <col min="1608" max="1608" width="10.7109375" bestFit="1" customWidth="1"/>
    <col min="1614" max="1615" width="8.85546875" bestFit="1" customWidth="1"/>
    <col min="1616" max="1616" width="10.7109375" bestFit="1" customWidth="1"/>
    <col min="1622" max="1623" width="8.85546875" bestFit="1" customWidth="1"/>
    <col min="1624" max="1624" width="10.7109375" bestFit="1" customWidth="1"/>
    <col min="1630" max="1631" width="8.85546875" bestFit="1" customWidth="1"/>
    <col min="1632" max="1632" width="10.7109375" bestFit="1" customWidth="1"/>
    <col min="1638" max="1639" width="8.85546875" bestFit="1" customWidth="1"/>
    <col min="1640" max="1640" width="10.7109375" bestFit="1" customWidth="1"/>
    <col min="1646" max="1647" width="8.85546875" bestFit="1" customWidth="1"/>
    <col min="1648" max="1648" width="10.7109375" bestFit="1" customWidth="1"/>
    <col min="1654" max="1655" width="8.85546875" bestFit="1" customWidth="1"/>
    <col min="1656" max="1656" width="10.7109375" bestFit="1" customWidth="1"/>
    <col min="1662" max="1663" width="8.85546875" bestFit="1" customWidth="1"/>
    <col min="1664" max="1664" width="10.7109375" bestFit="1" customWidth="1"/>
    <col min="1670" max="1671" width="8.85546875" bestFit="1" customWidth="1"/>
    <col min="1672" max="1672" width="10.7109375" bestFit="1" customWidth="1"/>
    <col min="1678" max="1679" width="8.85546875" bestFit="1" customWidth="1"/>
    <col min="1680" max="1680" width="10.7109375" bestFit="1" customWidth="1"/>
    <col min="1686" max="1687" width="8.85546875" bestFit="1" customWidth="1"/>
    <col min="1688" max="1688" width="10.7109375" bestFit="1" customWidth="1"/>
    <col min="1694" max="1695" width="8.85546875" bestFit="1" customWidth="1"/>
    <col min="1696" max="1696" width="10.7109375" bestFit="1" customWidth="1"/>
    <col min="1702" max="1703" width="8.85546875" bestFit="1" customWidth="1"/>
    <col min="1704" max="1704" width="10.7109375" bestFit="1" customWidth="1"/>
    <col min="1710" max="1711" width="8.85546875" bestFit="1" customWidth="1"/>
    <col min="1712" max="1712" width="10.7109375" bestFit="1" customWidth="1"/>
    <col min="1718" max="1719" width="8.85546875" bestFit="1" customWidth="1"/>
    <col min="1720" max="1720" width="10.7109375" bestFit="1" customWidth="1"/>
    <col min="1726" max="1727" width="8.85546875" bestFit="1" customWidth="1"/>
    <col min="1728" max="1728" width="10.7109375" bestFit="1" customWidth="1"/>
    <col min="1734" max="1735" width="8.85546875" bestFit="1" customWidth="1"/>
    <col min="1736" max="1736" width="10.7109375" bestFit="1" customWidth="1"/>
    <col min="1742" max="1743" width="8.85546875" bestFit="1" customWidth="1"/>
    <col min="1744" max="1744" width="10.7109375" bestFit="1" customWidth="1"/>
    <col min="1750" max="1751" width="8.85546875" bestFit="1" customWidth="1"/>
    <col min="1752" max="1752" width="10.7109375" bestFit="1" customWidth="1"/>
    <col min="1758" max="1759" width="8.85546875" bestFit="1" customWidth="1"/>
    <col min="1760" max="1760" width="10.7109375" bestFit="1" customWidth="1"/>
    <col min="1766" max="1767" width="8.85546875" bestFit="1" customWidth="1"/>
    <col min="1768" max="1768" width="10.7109375" bestFit="1" customWidth="1"/>
    <col min="1774" max="1775" width="8.85546875" bestFit="1" customWidth="1"/>
    <col min="1776" max="1776" width="10.7109375" bestFit="1" customWidth="1"/>
    <col min="1782" max="1783" width="8.85546875" bestFit="1" customWidth="1"/>
    <col min="1784" max="1784" width="10.7109375" bestFit="1" customWidth="1"/>
    <col min="1790" max="1791" width="8.85546875" bestFit="1" customWidth="1"/>
    <col min="1792" max="1792" width="10.7109375" bestFit="1" customWidth="1"/>
    <col min="1798" max="1799" width="8.85546875" bestFit="1" customWidth="1"/>
    <col min="1800" max="1800" width="10.7109375" bestFit="1" customWidth="1"/>
    <col min="1806" max="1807" width="8.85546875" bestFit="1" customWidth="1"/>
    <col min="1808" max="1808" width="10.7109375" bestFit="1" customWidth="1"/>
    <col min="1814" max="1815" width="8.85546875" bestFit="1" customWidth="1"/>
    <col min="1816" max="1816" width="10.7109375" bestFit="1" customWidth="1"/>
    <col min="1822" max="1823" width="8.85546875" bestFit="1" customWidth="1"/>
    <col min="1824" max="1824" width="10.7109375" bestFit="1" customWidth="1"/>
    <col min="1830" max="1831" width="8.85546875" bestFit="1" customWidth="1"/>
    <col min="1832" max="1832" width="10.7109375" bestFit="1" customWidth="1"/>
    <col min="1838" max="1839" width="8.85546875" bestFit="1" customWidth="1"/>
    <col min="1840" max="1840" width="10.7109375" bestFit="1" customWidth="1"/>
    <col min="1846" max="1847" width="8.85546875" bestFit="1" customWidth="1"/>
    <col min="1848" max="1848" width="10.7109375" bestFit="1" customWidth="1"/>
    <col min="1854" max="1855" width="8.85546875" bestFit="1" customWidth="1"/>
    <col min="1856" max="1856" width="10.7109375" bestFit="1" customWidth="1"/>
    <col min="1862" max="1863" width="8.85546875" bestFit="1" customWidth="1"/>
    <col min="1864" max="1864" width="10.7109375" bestFit="1" customWidth="1"/>
    <col min="1870" max="1871" width="8.85546875" bestFit="1" customWidth="1"/>
    <col min="1872" max="1872" width="10.7109375" bestFit="1" customWidth="1"/>
    <col min="1878" max="1879" width="8.85546875" bestFit="1" customWidth="1"/>
    <col min="1880" max="1880" width="10.7109375" bestFit="1" customWidth="1"/>
    <col min="1886" max="1887" width="8.85546875" bestFit="1" customWidth="1"/>
    <col min="1888" max="1888" width="10.7109375" bestFit="1" customWidth="1"/>
    <col min="1894" max="1895" width="8.85546875" bestFit="1" customWidth="1"/>
    <col min="1896" max="1896" width="10.7109375" bestFit="1" customWidth="1"/>
    <col min="1902" max="1903" width="8.85546875" bestFit="1" customWidth="1"/>
    <col min="1904" max="1904" width="10.7109375" bestFit="1" customWidth="1"/>
    <col min="1910" max="1911" width="8.85546875" bestFit="1" customWidth="1"/>
    <col min="1912" max="1912" width="10.7109375" bestFit="1" customWidth="1"/>
    <col min="1918" max="1919" width="8.85546875" bestFit="1" customWidth="1"/>
    <col min="1920" max="1920" width="10.7109375" bestFit="1" customWidth="1"/>
    <col min="1926" max="1927" width="8.85546875" bestFit="1" customWidth="1"/>
    <col min="1928" max="1928" width="10.7109375" bestFit="1" customWidth="1"/>
    <col min="1934" max="1935" width="8.85546875" bestFit="1" customWidth="1"/>
    <col min="1936" max="1936" width="10.7109375" bestFit="1" customWidth="1"/>
    <col min="1942" max="1943" width="8.85546875" bestFit="1" customWidth="1"/>
    <col min="1944" max="1944" width="10.7109375" bestFit="1" customWidth="1"/>
    <col min="1950" max="1951" width="8.85546875" bestFit="1" customWidth="1"/>
    <col min="1952" max="1952" width="10.7109375" bestFit="1" customWidth="1"/>
    <col min="1958" max="1959" width="8.85546875" bestFit="1" customWidth="1"/>
    <col min="1960" max="1960" width="10.7109375" bestFit="1" customWidth="1"/>
    <col min="1966" max="1967" width="8.85546875" bestFit="1" customWidth="1"/>
    <col min="1968" max="1968" width="10.7109375" bestFit="1" customWidth="1"/>
    <col min="1974" max="1975" width="8.85546875" bestFit="1" customWidth="1"/>
    <col min="1976" max="1976" width="10.7109375" bestFit="1" customWidth="1"/>
    <col min="1982" max="1983" width="8.85546875" bestFit="1" customWidth="1"/>
    <col min="1984" max="1984" width="10.7109375" bestFit="1" customWidth="1"/>
    <col min="1990" max="1991" width="8.85546875" bestFit="1" customWidth="1"/>
    <col min="1992" max="1992" width="10.7109375" bestFit="1" customWidth="1"/>
    <col min="1998" max="1999" width="8.85546875" bestFit="1" customWidth="1"/>
    <col min="2000" max="2000" width="10.7109375" bestFit="1" customWidth="1"/>
    <col min="2006" max="2007" width="8.85546875" bestFit="1" customWidth="1"/>
    <col min="2008" max="2008" width="10.7109375" bestFit="1" customWidth="1"/>
    <col min="2014" max="2015" width="8.85546875" bestFit="1" customWidth="1"/>
    <col min="2016" max="2016" width="10.7109375" bestFit="1" customWidth="1"/>
    <col min="2022" max="2023" width="8.85546875" bestFit="1" customWidth="1"/>
    <col min="2024" max="2024" width="10.7109375" bestFit="1" customWidth="1"/>
    <col min="2030" max="2031" width="8.85546875" bestFit="1" customWidth="1"/>
    <col min="2032" max="2032" width="10.7109375" bestFit="1" customWidth="1"/>
    <col min="2038" max="2039" width="8.85546875" bestFit="1" customWidth="1"/>
    <col min="2040" max="2040" width="10.7109375" bestFit="1" customWidth="1"/>
    <col min="2046" max="2047" width="8.85546875" bestFit="1" customWidth="1"/>
    <col min="2048" max="2048" width="10.7109375" bestFit="1" customWidth="1"/>
    <col min="2054" max="2055" width="8.85546875" bestFit="1" customWidth="1"/>
    <col min="2056" max="2056" width="10.7109375" bestFit="1" customWidth="1"/>
    <col min="2062" max="2063" width="8.85546875" bestFit="1" customWidth="1"/>
    <col min="2064" max="2064" width="10.7109375" bestFit="1" customWidth="1"/>
    <col min="2070" max="2071" width="8.85546875" bestFit="1" customWidth="1"/>
    <col min="2072" max="2072" width="10.7109375" bestFit="1" customWidth="1"/>
    <col min="2078" max="2079" width="8.85546875" bestFit="1" customWidth="1"/>
    <col min="2080" max="2080" width="10.7109375" bestFit="1" customWidth="1"/>
    <col min="2086" max="2087" width="8.85546875" bestFit="1" customWidth="1"/>
    <col min="2088" max="2088" width="10.7109375" bestFit="1" customWidth="1"/>
    <col min="2094" max="2095" width="8.85546875" bestFit="1" customWidth="1"/>
    <col min="2096" max="2096" width="10.7109375" bestFit="1" customWidth="1"/>
    <col min="2102" max="2103" width="8.85546875" bestFit="1" customWidth="1"/>
    <col min="2104" max="2104" width="10.7109375" bestFit="1" customWidth="1"/>
    <col min="2110" max="2111" width="8.85546875" bestFit="1" customWidth="1"/>
    <col min="2112" max="2112" width="10.7109375" bestFit="1" customWidth="1"/>
    <col min="2118" max="2119" width="8.85546875" bestFit="1" customWidth="1"/>
    <col min="2120" max="2120" width="10.7109375" bestFit="1" customWidth="1"/>
    <col min="2126" max="2127" width="8.85546875" bestFit="1" customWidth="1"/>
    <col min="2128" max="2128" width="10.7109375" bestFit="1" customWidth="1"/>
    <col min="2134" max="2135" width="8.85546875" bestFit="1" customWidth="1"/>
    <col min="2136" max="2136" width="10.7109375" bestFit="1" customWidth="1"/>
    <col min="2142" max="2143" width="8.85546875" bestFit="1" customWidth="1"/>
    <col min="2144" max="2144" width="10.7109375" bestFit="1" customWidth="1"/>
    <col min="2150" max="2151" width="8.85546875" bestFit="1" customWidth="1"/>
    <col min="2152" max="2152" width="10.7109375" bestFit="1" customWidth="1"/>
    <col min="2158" max="2159" width="8.85546875" bestFit="1" customWidth="1"/>
    <col min="2160" max="2160" width="10.7109375" bestFit="1" customWidth="1"/>
    <col min="2166" max="2167" width="8.85546875" bestFit="1" customWidth="1"/>
    <col min="2168" max="2168" width="10.7109375" bestFit="1" customWidth="1"/>
    <col min="2174" max="2175" width="8.85546875" bestFit="1" customWidth="1"/>
    <col min="2176" max="2176" width="10.7109375" bestFit="1" customWidth="1"/>
    <col min="2182" max="2183" width="8.85546875" bestFit="1" customWidth="1"/>
    <col min="2184" max="2184" width="10.7109375" bestFit="1" customWidth="1"/>
    <col min="2190" max="2191" width="8.85546875" bestFit="1" customWidth="1"/>
    <col min="2192" max="2192" width="10.7109375" bestFit="1" customWidth="1"/>
    <col min="2198" max="2199" width="8.85546875" bestFit="1" customWidth="1"/>
    <col min="2200" max="2200" width="10.7109375" bestFit="1" customWidth="1"/>
    <col min="2206" max="2207" width="8.85546875" bestFit="1" customWidth="1"/>
    <col min="2208" max="2208" width="10.7109375" bestFit="1" customWidth="1"/>
    <col min="2214" max="2215" width="8.85546875" bestFit="1" customWidth="1"/>
    <col min="2216" max="2216" width="10.7109375" bestFit="1" customWidth="1"/>
    <col min="2222" max="2223" width="8.85546875" bestFit="1" customWidth="1"/>
    <col min="2224" max="2224" width="10.7109375" bestFit="1" customWidth="1"/>
    <col min="2230" max="2231" width="8.85546875" bestFit="1" customWidth="1"/>
    <col min="2232" max="2232" width="10.7109375" bestFit="1" customWidth="1"/>
    <col min="2238" max="2239" width="8.85546875" bestFit="1" customWidth="1"/>
    <col min="2240" max="2240" width="10.7109375" bestFit="1" customWidth="1"/>
    <col min="2246" max="2247" width="8.85546875" bestFit="1" customWidth="1"/>
    <col min="2248" max="2248" width="10.7109375" bestFit="1" customWidth="1"/>
    <col min="2254" max="2255" width="8.85546875" bestFit="1" customWidth="1"/>
    <col min="2256" max="2256" width="10.7109375" bestFit="1" customWidth="1"/>
    <col min="2262" max="2263" width="8.85546875" bestFit="1" customWidth="1"/>
    <col min="2264" max="2264" width="10.7109375" bestFit="1" customWidth="1"/>
    <col min="2270" max="2271" width="8.85546875" bestFit="1" customWidth="1"/>
    <col min="2272" max="2272" width="10.7109375" bestFit="1" customWidth="1"/>
    <col min="2278" max="2279" width="8.85546875" bestFit="1" customWidth="1"/>
    <col min="2280" max="2280" width="10.7109375" bestFit="1" customWidth="1"/>
    <col min="2286" max="2287" width="8.85546875" bestFit="1" customWidth="1"/>
    <col min="2288" max="2288" width="10.7109375" bestFit="1" customWidth="1"/>
    <col min="2294" max="2295" width="8.85546875" bestFit="1" customWidth="1"/>
    <col min="2296" max="2296" width="10.7109375" bestFit="1" customWidth="1"/>
    <col min="2302" max="2303" width="8.85546875" bestFit="1" customWidth="1"/>
    <col min="2304" max="2304" width="10.7109375" bestFit="1" customWidth="1"/>
    <col min="2310" max="2311" width="8.85546875" bestFit="1" customWidth="1"/>
    <col min="2312" max="2312" width="10.7109375" bestFit="1" customWidth="1"/>
    <col min="2318" max="2319" width="8.85546875" bestFit="1" customWidth="1"/>
    <col min="2320" max="2320" width="10.7109375" bestFit="1" customWidth="1"/>
    <col min="2326" max="2327" width="8.85546875" bestFit="1" customWidth="1"/>
    <col min="2328" max="2328" width="10.7109375" bestFit="1" customWidth="1"/>
    <col min="2334" max="2335" width="8.85546875" bestFit="1" customWidth="1"/>
    <col min="2336" max="2336" width="10.7109375" bestFit="1" customWidth="1"/>
    <col min="2342" max="2343" width="8.85546875" bestFit="1" customWidth="1"/>
    <col min="2344" max="2344" width="10.7109375" bestFit="1" customWidth="1"/>
    <col min="2350" max="2351" width="8.85546875" bestFit="1" customWidth="1"/>
    <col min="2352" max="2352" width="10.7109375" bestFit="1" customWidth="1"/>
    <col min="2358" max="2359" width="8.85546875" bestFit="1" customWidth="1"/>
    <col min="2360" max="2360" width="10.7109375" bestFit="1" customWidth="1"/>
    <col min="2366" max="2367" width="8.85546875" bestFit="1" customWidth="1"/>
    <col min="2368" max="2368" width="10.7109375" bestFit="1" customWidth="1"/>
    <col min="2374" max="2375" width="8.85546875" bestFit="1" customWidth="1"/>
    <col min="2376" max="2376" width="10.7109375" bestFit="1" customWidth="1"/>
    <col min="2382" max="2383" width="8.85546875" bestFit="1" customWidth="1"/>
    <col min="2384" max="2384" width="10.7109375" bestFit="1" customWidth="1"/>
    <col min="2390" max="2391" width="8.85546875" bestFit="1" customWidth="1"/>
    <col min="2392" max="2392" width="10.7109375" bestFit="1" customWidth="1"/>
    <col min="2398" max="2399" width="8.85546875" bestFit="1" customWidth="1"/>
    <col min="2400" max="2400" width="10.7109375" bestFit="1" customWidth="1"/>
    <col min="2406" max="2407" width="8.85546875" bestFit="1" customWidth="1"/>
    <col min="2408" max="2408" width="10.7109375" bestFit="1" customWidth="1"/>
    <col min="2414" max="2415" width="8.85546875" bestFit="1" customWidth="1"/>
    <col min="2416" max="2416" width="10.7109375" bestFit="1" customWidth="1"/>
    <col min="2422" max="2423" width="8.85546875" bestFit="1" customWidth="1"/>
    <col min="2424" max="2424" width="10.7109375" bestFit="1" customWidth="1"/>
    <col min="2430" max="2431" width="8.85546875" bestFit="1" customWidth="1"/>
    <col min="2432" max="2432" width="10.7109375" bestFit="1" customWidth="1"/>
    <col min="2438" max="2439" width="8.85546875" bestFit="1" customWidth="1"/>
    <col min="2440" max="2440" width="10.7109375" bestFit="1" customWidth="1"/>
    <col min="2446" max="2447" width="8.85546875" bestFit="1" customWidth="1"/>
    <col min="2448" max="2448" width="10.7109375" bestFit="1" customWidth="1"/>
    <col min="2454" max="2455" width="8.85546875" bestFit="1" customWidth="1"/>
    <col min="2456" max="2456" width="10.7109375" bestFit="1" customWidth="1"/>
    <col min="2462" max="2463" width="8.85546875" bestFit="1" customWidth="1"/>
    <col min="2464" max="2464" width="10.7109375" bestFit="1" customWidth="1"/>
    <col min="2470" max="2471" width="8.85546875" bestFit="1" customWidth="1"/>
    <col min="2472" max="2472" width="10.7109375" bestFit="1" customWidth="1"/>
    <col min="2478" max="2479" width="8.85546875" bestFit="1" customWidth="1"/>
    <col min="2480" max="2480" width="10.7109375" bestFit="1" customWidth="1"/>
    <col min="2486" max="2487" width="8.85546875" bestFit="1" customWidth="1"/>
    <col min="2488" max="2488" width="10.7109375" bestFit="1" customWidth="1"/>
    <col min="2494" max="2495" width="8.85546875" bestFit="1" customWidth="1"/>
    <col min="2496" max="2496" width="10.7109375" bestFit="1" customWidth="1"/>
    <col min="2502" max="2503" width="8.85546875" bestFit="1" customWidth="1"/>
    <col min="2504" max="2504" width="10.7109375" bestFit="1" customWidth="1"/>
    <col min="2510" max="2511" width="8.85546875" bestFit="1" customWidth="1"/>
    <col min="2512" max="2512" width="10.7109375" bestFit="1" customWidth="1"/>
    <col min="2518" max="2519" width="8.85546875" bestFit="1" customWidth="1"/>
    <col min="2520" max="2520" width="10.7109375" bestFit="1" customWidth="1"/>
    <col min="2526" max="2527" width="8.85546875" bestFit="1" customWidth="1"/>
    <col min="2528" max="2528" width="10.7109375" bestFit="1" customWidth="1"/>
    <col min="2534" max="2535" width="8.85546875" bestFit="1" customWidth="1"/>
    <col min="2536" max="2536" width="10.7109375" bestFit="1" customWidth="1"/>
    <col min="2542" max="2543" width="8.85546875" bestFit="1" customWidth="1"/>
    <col min="2544" max="2544" width="10.7109375" bestFit="1" customWidth="1"/>
    <col min="2550" max="2551" width="8.85546875" bestFit="1" customWidth="1"/>
    <col min="2552" max="2552" width="10.7109375" bestFit="1" customWidth="1"/>
    <col min="2558" max="2559" width="8.85546875" bestFit="1" customWidth="1"/>
    <col min="2560" max="2560" width="10.7109375" bestFit="1" customWidth="1"/>
    <col min="2566" max="2567" width="8.85546875" bestFit="1" customWidth="1"/>
    <col min="2568" max="2568" width="10.7109375" bestFit="1" customWidth="1"/>
    <col min="2574" max="2575" width="8.85546875" bestFit="1" customWidth="1"/>
    <col min="2576" max="2576" width="10.7109375" bestFit="1" customWidth="1"/>
    <col min="2582" max="2583" width="8.85546875" bestFit="1" customWidth="1"/>
    <col min="2584" max="2584" width="10.7109375" bestFit="1" customWidth="1"/>
    <col min="2590" max="2591" width="8.85546875" bestFit="1" customWidth="1"/>
    <col min="2592" max="2592" width="10.7109375" bestFit="1" customWidth="1"/>
    <col min="2598" max="2599" width="8.85546875" bestFit="1" customWidth="1"/>
    <col min="2600" max="2600" width="10.7109375" bestFit="1" customWidth="1"/>
    <col min="2606" max="2607" width="8.85546875" bestFit="1" customWidth="1"/>
    <col min="2608" max="2608" width="10.7109375" bestFit="1" customWidth="1"/>
    <col min="2614" max="2615" width="8.85546875" bestFit="1" customWidth="1"/>
    <col min="2616" max="2616" width="10.7109375" bestFit="1" customWidth="1"/>
    <col min="2622" max="2623" width="8.85546875" bestFit="1" customWidth="1"/>
    <col min="2624" max="2624" width="10.7109375" bestFit="1" customWidth="1"/>
    <col min="2630" max="2631" width="8.85546875" bestFit="1" customWidth="1"/>
    <col min="2632" max="2632" width="10.7109375" bestFit="1" customWidth="1"/>
    <col min="2638" max="2639" width="8.85546875" bestFit="1" customWidth="1"/>
    <col min="2640" max="2640" width="10.7109375" bestFit="1" customWidth="1"/>
    <col min="2646" max="2647" width="8.85546875" bestFit="1" customWidth="1"/>
    <col min="2648" max="2648" width="10.7109375" bestFit="1" customWidth="1"/>
    <col min="2654" max="2655" width="8.85546875" bestFit="1" customWidth="1"/>
    <col min="2656" max="2656" width="10.7109375" bestFit="1" customWidth="1"/>
    <col min="2662" max="2663" width="8.85546875" bestFit="1" customWidth="1"/>
    <col min="2664" max="2664" width="10.7109375" bestFit="1" customWidth="1"/>
    <col min="2670" max="2671" width="8.85546875" bestFit="1" customWidth="1"/>
    <col min="2672" max="2672" width="10.7109375" bestFit="1" customWidth="1"/>
    <col min="2678" max="2679" width="8.85546875" bestFit="1" customWidth="1"/>
    <col min="2680" max="2680" width="10.7109375" bestFit="1" customWidth="1"/>
    <col min="2686" max="2687" width="8.85546875" bestFit="1" customWidth="1"/>
    <col min="2688" max="2688" width="10.7109375" bestFit="1" customWidth="1"/>
    <col min="2694" max="2695" width="8.85546875" bestFit="1" customWidth="1"/>
    <col min="2696" max="2696" width="10.7109375" bestFit="1" customWidth="1"/>
    <col min="2702" max="2703" width="8.85546875" bestFit="1" customWidth="1"/>
    <col min="2704" max="2704" width="10.7109375" bestFit="1" customWidth="1"/>
    <col min="2710" max="2711" width="8.85546875" bestFit="1" customWidth="1"/>
    <col min="2712" max="2712" width="10.7109375" bestFit="1" customWidth="1"/>
    <col min="2718" max="2719" width="8.85546875" bestFit="1" customWidth="1"/>
    <col min="2720" max="2720" width="10.7109375" bestFit="1" customWidth="1"/>
    <col min="2726" max="2727" width="8.85546875" bestFit="1" customWidth="1"/>
    <col min="2728" max="2728" width="10.7109375" bestFit="1" customWidth="1"/>
    <col min="2734" max="2735" width="8.85546875" bestFit="1" customWidth="1"/>
    <col min="2736" max="2736" width="10.7109375" bestFit="1" customWidth="1"/>
    <col min="2742" max="2743" width="8.85546875" bestFit="1" customWidth="1"/>
    <col min="2744" max="2744" width="10.7109375" bestFit="1" customWidth="1"/>
    <col min="2750" max="2751" width="8.85546875" bestFit="1" customWidth="1"/>
    <col min="2752" max="2752" width="10.7109375" bestFit="1" customWidth="1"/>
    <col min="2758" max="2759" width="8.85546875" bestFit="1" customWidth="1"/>
    <col min="2760" max="2760" width="10.7109375" bestFit="1" customWidth="1"/>
    <col min="2766" max="2767" width="8.85546875" bestFit="1" customWidth="1"/>
    <col min="2768" max="2768" width="10.7109375" bestFit="1" customWidth="1"/>
    <col min="2774" max="2775" width="8.85546875" bestFit="1" customWidth="1"/>
    <col min="2776" max="2776" width="10.7109375" bestFit="1" customWidth="1"/>
    <col min="2782" max="2783" width="8.85546875" bestFit="1" customWidth="1"/>
    <col min="2784" max="2784" width="10.7109375" bestFit="1" customWidth="1"/>
    <col min="2790" max="2791" width="8.85546875" bestFit="1" customWidth="1"/>
    <col min="2792" max="2792" width="10.7109375" bestFit="1" customWidth="1"/>
    <col min="2798" max="2799" width="8.85546875" bestFit="1" customWidth="1"/>
    <col min="2800" max="2800" width="10.7109375" bestFit="1" customWidth="1"/>
    <col min="2806" max="2807" width="8.85546875" bestFit="1" customWidth="1"/>
    <col min="2808" max="2808" width="10.7109375" bestFit="1" customWidth="1"/>
    <col min="2814" max="2815" width="8.85546875" bestFit="1" customWidth="1"/>
    <col min="2816" max="2816" width="10.7109375" bestFit="1" customWidth="1"/>
    <col min="2822" max="2823" width="8.85546875" bestFit="1" customWidth="1"/>
    <col min="2824" max="2824" width="10.7109375" bestFit="1" customWidth="1"/>
    <col min="2830" max="2831" width="8.85546875" bestFit="1" customWidth="1"/>
    <col min="2832" max="2832" width="10.7109375" bestFit="1" customWidth="1"/>
    <col min="2838" max="2839" width="8.85546875" bestFit="1" customWidth="1"/>
    <col min="2840" max="2840" width="10.7109375" bestFit="1" customWidth="1"/>
    <col min="2846" max="2847" width="8.85546875" bestFit="1" customWidth="1"/>
    <col min="2848" max="2848" width="10.7109375" bestFit="1" customWidth="1"/>
    <col min="2854" max="2855" width="8.85546875" bestFit="1" customWidth="1"/>
    <col min="2856" max="2856" width="10.7109375" bestFit="1" customWidth="1"/>
    <col min="2862" max="2863" width="8.85546875" bestFit="1" customWidth="1"/>
    <col min="2864" max="2864" width="10.7109375" bestFit="1" customWidth="1"/>
    <col min="2870" max="2871" width="8.85546875" bestFit="1" customWidth="1"/>
    <col min="2872" max="2872" width="10.7109375" bestFit="1" customWidth="1"/>
    <col min="2878" max="2879" width="8.85546875" bestFit="1" customWidth="1"/>
    <col min="2880" max="2880" width="10.7109375" bestFit="1" customWidth="1"/>
    <col min="2886" max="2887" width="8.85546875" bestFit="1" customWidth="1"/>
    <col min="2888" max="2888" width="10.7109375" bestFit="1" customWidth="1"/>
    <col min="2894" max="2895" width="8.85546875" bestFit="1" customWidth="1"/>
    <col min="2896" max="2896" width="10.7109375" bestFit="1" customWidth="1"/>
    <col min="2902" max="2903" width="8.85546875" bestFit="1" customWidth="1"/>
    <col min="2904" max="2904" width="10.7109375" bestFit="1" customWidth="1"/>
    <col min="2910" max="2911" width="8.85546875" bestFit="1" customWidth="1"/>
    <col min="2912" max="2912" width="10.7109375" bestFit="1" customWidth="1"/>
    <col min="2918" max="2919" width="8.85546875" bestFit="1" customWidth="1"/>
    <col min="2920" max="2920" width="10.7109375" bestFit="1" customWidth="1"/>
    <col min="2926" max="2927" width="8.85546875" bestFit="1" customWidth="1"/>
    <col min="2928" max="2928" width="10.7109375" bestFit="1" customWidth="1"/>
    <col min="2934" max="2935" width="8.85546875" bestFit="1" customWidth="1"/>
    <col min="2936" max="2936" width="10.7109375" bestFit="1" customWidth="1"/>
    <col min="2942" max="2943" width="8.85546875" bestFit="1" customWidth="1"/>
    <col min="2944" max="2944" width="10.7109375" bestFit="1" customWidth="1"/>
    <col min="2950" max="2951" width="8.85546875" bestFit="1" customWidth="1"/>
    <col min="2952" max="2952" width="10.7109375" bestFit="1" customWidth="1"/>
    <col min="2958" max="2959" width="8.85546875" bestFit="1" customWidth="1"/>
    <col min="2960" max="2960" width="10.7109375" bestFit="1" customWidth="1"/>
    <col min="2966" max="2967" width="8.85546875" bestFit="1" customWidth="1"/>
    <col min="2968" max="2968" width="10.7109375" bestFit="1" customWidth="1"/>
    <col min="2974" max="2975" width="8.85546875" bestFit="1" customWidth="1"/>
    <col min="2976" max="2976" width="10.7109375" bestFit="1" customWidth="1"/>
    <col min="2982" max="2983" width="8.85546875" bestFit="1" customWidth="1"/>
    <col min="2984" max="2984" width="10.7109375" bestFit="1" customWidth="1"/>
    <col min="2990" max="2991" width="8.85546875" bestFit="1" customWidth="1"/>
    <col min="2992" max="2992" width="10.7109375" bestFit="1" customWidth="1"/>
    <col min="2998" max="2999" width="8.85546875" bestFit="1" customWidth="1"/>
    <col min="3000" max="3000" width="10.7109375" bestFit="1" customWidth="1"/>
    <col min="3006" max="3007" width="8.85546875" bestFit="1" customWidth="1"/>
    <col min="3008" max="3008" width="10.7109375" bestFit="1" customWidth="1"/>
    <col min="3014" max="3015" width="8.85546875" bestFit="1" customWidth="1"/>
    <col min="3016" max="3016" width="10.7109375" bestFit="1" customWidth="1"/>
    <col min="3022" max="3023" width="8.85546875" bestFit="1" customWidth="1"/>
    <col min="3024" max="3024" width="10.7109375" bestFit="1" customWidth="1"/>
    <col min="3030" max="3031" width="8.85546875" bestFit="1" customWidth="1"/>
    <col min="3032" max="3032" width="10.7109375" bestFit="1" customWidth="1"/>
    <col min="3038" max="3039" width="8.85546875" bestFit="1" customWidth="1"/>
    <col min="3040" max="3040" width="10.7109375" bestFit="1" customWidth="1"/>
    <col min="3046" max="3047" width="8.85546875" bestFit="1" customWidth="1"/>
    <col min="3048" max="3048" width="10.7109375" bestFit="1" customWidth="1"/>
    <col min="3054" max="3055" width="8.85546875" bestFit="1" customWidth="1"/>
    <col min="3056" max="3056" width="10.7109375" bestFit="1" customWidth="1"/>
    <col min="3062" max="3063" width="8.85546875" bestFit="1" customWidth="1"/>
    <col min="3064" max="3064" width="10.7109375" bestFit="1" customWidth="1"/>
    <col min="3070" max="3071" width="8.85546875" bestFit="1" customWidth="1"/>
    <col min="3072" max="3072" width="10.7109375" bestFit="1" customWidth="1"/>
    <col min="3078" max="3079" width="8.85546875" bestFit="1" customWidth="1"/>
    <col min="3080" max="3080" width="10.7109375" bestFit="1" customWidth="1"/>
    <col min="3086" max="3087" width="8.85546875" bestFit="1" customWidth="1"/>
    <col min="3088" max="3088" width="10.7109375" bestFit="1" customWidth="1"/>
    <col min="3094" max="3095" width="8.85546875" bestFit="1" customWidth="1"/>
    <col min="3096" max="3096" width="10.7109375" bestFit="1" customWidth="1"/>
    <col min="3102" max="3103" width="8.85546875" bestFit="1" customWidth="1"/>
    <col min="3104" max="3104" width="10.7109375" bestFit="1" customWidth="1"/>
    <col min="3110" max="3111" width="8.85546875" bestFit="1" customWidth="1"/>
    <col min="3112" max="3112" width="10.7109375" bestFit="1" customWidth="1"/>
    <col min="3118" max="3119" width="8.85546875" bestFit="1" customWidth="1"/>
    <col min="3120" max="3120" width="10.7109375" bestFit="1" customWidth="1"/>
    <col min="3126" max="3127" width="8.85546875" bestFit="1" customWidth="1"/>
    <col min="3128" max="3128" width="10.7109375" bestFit="1" customWidth="1"/>
    <col min="3134" max="3135" width="8.85546875" bestFit="1" customWidth="1"/>
    <col min="3136" max="3136" width="10.7109375" bestFit="1" customWidth="1"/>
    <col min="3142" max="3143" width="8.85546875" bestFit="1" customWidth="1"/>
    <col min="3144" max="3144" width="10.7109375" bestFit="1" customWidth="1"/>
    <col min="3150" max="3151" width="8.85546875" bestFit="1" customWidth="1"/>
    <col min="3152" max="3152" width="10.7109375" bestFit="1" customWidth="1"/>
    <col min="3158" max="3159" width="8.85546875" bestFit="1" customWidth="1"/>
    <col min="3160" max="3160" width="10.7109375" bestFit="1" customWidth="1"/>
    <col min="3166" max="3167" width="8.85546875" bestFit="1" customWidth="1"/>
    <col min="3168" max="3168" width="10.7109375" bestFit="1" customWidth="1"/>
    <col min="3174" max="3175" width="8.85546875" bestFit="1" customWidth="1"/>
    <col min="3176" max="3176" width="10.7109375" bestFit="1" customWidth="1"/>
    <col min="3182" max="3183" width="8.85546875" bestFit="1" customWidth="1"/>
    <col min="3184" max="3184" width="10.7109375" bestFit="1" customWidth="1"/>
    <col min="3190" max="3191" width="8.85546875" bestFit="1" customWidth="1"/>
    <col min="3192" max="3192" width="10.7109375" bestFit="1" customWidth="1"/>
    <col min="3198" max="3199" width="8.85546875" bestFit="1" customWidth="1"/>
    <col min="3200" max="3200" width="10.7109375" bestFit="1" customWidth="1"/>
    <col min="3206" max="3207" width="8.85546875" bestFit="1" customWidth="1"/>
    <col min="3208" max="3208" width="10.7109375" bestFit="1" customWidth="1"/>
    <col min="3214" max="3215" width="8.85546875" bestFit="1" customWidth="1"/>
    <col min="3216" max="3216" width="10.7109375" bestFit="1" customWidth="1"/>
    <col min="3222" max="3223" width="8.85546875" bestFit="1" customWidth="1"/>
    <col min="3224" max="3224" width="10.7109375" bestFit="1" customWidth="1"/>
    <col min="3230" max="3231" width="8.85546875" bestFit="1" customWidth="1"/>
    <col min="3232" max="3232" width="10.7109375" bestFit="1" customWidth="1"/>
    <col min="3238" max="3239" width="8.85546875" bestFit="1" customWidth="1"/>
    <col min="3240" max="3240" width="10.7109375" bestFit="1" customWidth="1"/>
    <col min="3246" max="3247" width="8.85546875" bestFit="1" customWidth="1"/>
    <col min="3248" max="3248" width="10.7109375" bestFit="1" customWidth="1"/>
    <col min="3254" max="3255" width="8.85546875" bestFit="1" customWidth="1"/>
    <col min="3256" max="3256" width="10.7109375" bestFit="1" customWidth="1"/>
    <col min="3262" max="3263" width="8.85546875" bestFit="1" customWidth="1"/>
    <col min="3264" max="3264" width="10.7109375" bestFit="1" customWidth="1"/>
    <col min="3270" max="3271" width="8.85546875" bestFit="1" customWidth="1"/>
    <col min="3272" max="3272" width="10.7109375" bestFit="1" customWidth="1"/>
    <col min="3278" max="3279" width="8.85546875" bestFit="1" customWidth="1"/>
    <col min="3280" max="3280" width="10.7109375" bestFit="1" customWidth="1"/>
    <col min="3286" max="3287" width="8.85546875" bestFit="1" customWidth="1"/>
    <col min="3288" max="3288" width="10.7109375" bestFit="1" customWidth="1"/>
    <col min="3294" max="3295" width="8.85546875" bestFit="1" customWidth="1"/>
    <col min="3296" max="3296" width="10.7109375" bestFit="1" customWidth="1"/>
    <col min="3302" max="3303" width="8.85546875" bestFit="1" customWidth="1"/>
    <col min="3304" max="3304" width="10.7109375" bestFit="1" customWidth="1"/>
    <col min="3310" max="3311" width="8.85546875" bestFit="1" customWidth="1"/>
    <col min="3312" max="3312" width="10.7109375" bestFit="1" customWidth="1"/>
    <col min="3318" max="3319" width="8.85546875" bestFit="1" customWidth="1"/>
    <col min="3320" max="3320" width="10.7109375" bestFit="1" customWidth="1"/>
    <col min="3326" max="3327" width="8.85546875" bestFit="1" customWidth="1"/>
    <col min="3328" max="3328" width="10.7109375" bestFit="1" customWidth="1"/>
    <col min="3334" max="3335" width="8.85546875" bestFit="1" customWidth="1"/>
    <col min="3336" max="3336" width="10.7109375" bestFit="1" customWidth="1"/>
    <col min="3342" max="3343" width="8.85546875" bestFit="1" customWidth="1"/>
    <col min="3344" max="3344" width="10.7109375" bestFit="1" customWidth="1"/>
    <col min="3350" max="3351" width="8.85546875" bestFit="1" customWidth="1"/>
    <col min="3352" max="3352" width="10.7109375" bestFit="1" customWidth="1"/>
    <col min="3358" max="3359" width="8.85546875" bestFit="1" customWidth="1"/>
    <col min="3360" max="3360" width="10.7109375" bestFit="1" customWidth="1"/>
    <col min="3366" max="3367" width="8.85546875" bestFit="1" customWidth="1"/>
    <col min="3368" max="3368" width="10.7109375" bestFit="1" customWidth="1"/>
    <col min="3374" max="3375" width="8.85546875" bestFit="1" customWidth="1"/>
    <col min="3376" max="3376" width="10.7109375" bestFit="1" customWidth="1"/>
    <col min="3382" max="3383" width="8.85546875" bestFit="1" customWidth="1"/>
    <col min="3384" max="3384" width="10.7109375" bestFit="1" customWidth="1"/>
    <col min="3390" max="3391" width="8.85546875" bestFit="1" customWidth="1"/>
    <col min="3392" max="3392" width="10.7109375" bestFit="1" customWidth="1"/>
    <col min="3398" max="3399" width="8.85546875" bestFit="1" customWidth="1"/>
    <col min="3400" max="3400" width="10.7109375" bestFit="1" customWidth="1"/>
    <col min="3406" max="3407" width="8.85546875" bestFit="1" customWidth="1"/>
    <col min="3408" max="3408" width="10.7109375" bestFit="1" customWidth="1"/>
    <col min="3414" max="3415" width="8.85546875" bestFit="1" customWidth="1"/>
    <col min="3416" max="3416" width="10.7109375" bestFit="1" customWidth="1"/>
    <col min="3422" max="3423" width="8.85546875" bestFit="1" customWidth="1"/>
    <col min="3424" max="3424" width="10.7109375" bestFit="1" customWidth="1"/>
    <col min="3430" max="3431" width="8.85546875" bestFit="1" customWidth="1"/>
    <col min="3432" max="3432" width="10.7109375" bestFit="1" customWidth="1"/>
    <col min="3438" max="3439" width="8.85546875" bestFit="1" customWidth="1"/>
    <col min="3440" max="3440" width="10.7109375" bestFit="1" customWidth="1"/>
    <col min="3446" max="3447" width="8.85546875" bestFit="1" customWidth="1"/>
    <col min="3448" max="3448" width="10.7109375" bestFit="1" customWidth="1"/>
    <col min="3454" max="3455" width="8.85546875" bestFit="1" customWidth="1"/>
    <col min="3456" max="3456" width="10.7109375" bestFit="1" customWidth="1"/>
    <col min="3462" max="3463" width="8.85546875" bestFit="1" customWidth="1"/>
    <col min="3464" max="3464" width="10.7109375" bestFit="1" customWidth="1"/>
    <col min="3470" max="3471" width="8.85546875" bestFit="1" customWidth="1"/>
    <col min="3472" max="3472" width="10.7109375" bestFit="1" customWidth="1"/>
    <col min="3478" max="3479" width="8.85546875" bestFit="1" customWidth="1"/>
    <col min="3480" max="3480" width="10.7109375" bestFit="1" customWidth="1"/>
    <col min="3486" max="3487" width="8.85546875" bestFit="1" customWidth="1"/>
    <col min="3488" max="3488" width="10.7109375" bestFit="1" customWidth="1"/>
    <col min="3494" max="3495" width="8.85546875" bestFit="1" customWidth="1"/>
    <col min="3496" max="3496" width="10.7109375" bestFit="1" customWidth="1"/>
    <col min="3502" max="3503" width="8.85546875" bestFit="1" customWidth="1"/>
    <col min="3504" max="3504" width="10.7109375" bestFit="1" customWidth="1"/>
    <col min="3510" max="3511" width="8.85546875" bestFit="1" customWidth="1"/>
    <col min="3512" max="3512" width="10.7109375" bestFit="1" customWidth="1"/>
    <col min="3518" max="3519" width="8.85546875" bestFit="1" customWidth="1"/>
    <col min="3520" max="3520" width="10.7109375" bestFit="1" customWidth="1"/>
    <col min="3526" max="3527" width="8.85546875" bestFit="1" customWidth="1"/>
    <col min="3528" max="3528" width="10.7109375" bestFit="1" customWidth="1"/>
    <col min="3534" max="3535" width="8.85546875" bestFit="1" customWidth="1"/>
    <col min="3536" max="3536" width="10.7109375" bestFit="1" customWidth="1"/>
    <col min="3542" max="3543" width="8.85546875" bestFit="1" customWidth="1"/>
    <col min="3544" max="3544" width="10.7109375" bestFit="1" customWidth="1"/>
    <col min="3550" max="3551" width="8.85546875" bestFit="1" customWidth="1"/>
    <col min="3552" max="3552" width="10.7109375" bestFit="1" customWidth="1"/>
    <col min="3558" max="3559" width="8.85546875" bestFit="1" customWidth="1"/>
    <col min="3560" max="3560" width="10.7109375" bestFit="1" customWidth="1"/>
    <col min="3566" max="3567" width="8.85546875" bestFit="1" customWidth="1"/>
    <col min="3568" max="3568" width="10.7109375" bestFit="1" customWidth="1"/>
    <col min="3574" max="3575" width="8.85546875" bestFit="1" customWidth="1"/>
    <col min="3576" max="3576" width="10.7109375" bestFit="1" customWidth="1"/>
    <col min="3582" max="3583" width="8.85546875" bestFit="1" customWidth="1"/>
    <col min="3584" max="3584" width="10.7109375" bestFit="1" customWidth="1"/>
    <col min="3590" max="3591" width="8.85546875" bestFit="1" customWidth="1"/>
    <col min="3592" max="3592" width="10.7109375" bestFit="1" customWidth="1"/>
    <col min="3598" max="3599" width="8.85546875" bestFit="1" customWidth="1"/>
    <col min="3600" max="3600" width="10.7109375" bestFit="1" customWidth="1"/>
    <col min="3606" max="3607" width="8.85546875" bestFit="1" customWidth="1"/>
    <col min="3608" max="3608" width="10.7109375" bestFit="1" customWidth="1"/>
    <col min="3614" max="3615" width="8.85546875" bestFit="1" customWidth="1"/>
    <col min="3616" max="3616" width="10.7109375" bestFit="1" customWidth="1"/>
    <col min="3622" max="3623" width="8.85546875" bestFit="1" customWidth="1"/>
    <col min="3624" max="3624" width="10.7109375" bestFit="1" customWidth="1"/>
    <col min="3630" max="3631" width="8.85546875" bestFit="1" customWidth="1"/>
    <col min="3632" max="3632" width="10.7109375" bestFit="1" customWidth="1"/>
    <col min="3638" max="3639" width="8.85546875" bestFit="1" customWidth="1"/>
    <col min="3640" max="3640" width="10.7109375" bestFit="1" customWidth="1"/>
    <col min="3646" max="3647" width="8.85546875" bestFit="1" customWidth="1"/>
    <col min="3648" max="3648" width="10.7109375" bestFit="1" customWidth="1"/>
    <col min="3654" max="3655" width="8.85546875" bestFit="1" customWidth="1"/>
    <col min="3656" max="3656" width="10.7109375" bestFit="1" customWidth="1"/>
    <col min="3662" max="3663" width="8.85546875" bestFit="1" customWidth="1"/>
    <col min="3664" max="3664" width="10.7109375" bestFit="1" customWidth="1"/>
    <col min="3670" max="3671" width="8.85546875" bestFit="1" customWidth="1"/>
    <col min="3672" max="3672" width="10.7109375" bestFit="1" customWidth="1"/>
    <col min="3678" max="3679" width="8.85546875" bestFit="1" customWidth="1"/>
    <col min="3680" max="3680" width="10.7109375" bestFit="1" customWidth="1"/>
    <col min="3686" max="3687" width="8.85546875" bestFit="1" customWidth="1"/>
    <col min="3688" max="3688" width="10.7109375" bestFit="1" customWidth="1"/>
    <col min="3694" max="3695" width="8.85546875" bestFit="1" customWidth="1"/>
    <col min="3696" max="3696" width="10.7109375" bestFit="1" customWidth="1"/>
    <col min="3702" max="3703" width="8.85546875" bestFit="1" customWidth="1"/>
    <col min="3704" max="3704" width="10.7109375" bestFit="1" customWidth="1"/>
    <col min="3710" max="3711" width="8.85546875" bestFit="1" customWidth="1"/>
    <col min="3712" max="3712" width="10.7109375" bestFit="1" customWidth="1"/>
    <col min="3718" max="3719" width="8.85546875" bestFit="1" customWidth="1"/>
    <col min="3720" max="3720" width="10.7109375" bestFit="1" customWidth="1"/>
    <col min="3726" max="3727" width="8.85546875" bestFit="1" customWidth="1"/>
    <col min="3728" max="3728" width="10.7109375" bestFit="1" customWidth="1"/>
    <col min="3734" max="3735" width="8.85546875" bestFit="1" customWidth="1"/>
    <col min="3736" max="3736" width="10.7109375" bestFit="1" customWidth="1"/>
    <col min="3742" max="3743" width="8.85546875" bestFit="1" customWidth="1"/>
    <col min="3744" max="3744" width="10.7109375" bestFit="1" customWidth="1"/>
    <col min="3750" max="3751" width="8.85546875" bestFit="1" customWidth="1"/>
    <col min="3752" max="3752" width="10.7109375" bestFit="1" customWidth="1"/>
    <col min="3758" max="3759" width="8.85546875" bestFit="1" customWidth="1"/>
    <col min="3760" max="3760" width="10.7109375" bestFit="1" customWidth="1"/>
    <col min="3766" max="3767" width="8.85546875" bestFit="1" customWidth="1"/>
    <col min="3768" max="3768" width="10.7109375" bestFit="1" customWidth="1"/>
    <col min="3774" max="3775" width="8.85546875" bestFit="1" customWidth="1"/>
    <col min="3776" max="3776" width="10.7109375" bestFit="1" customWidth="1"/>
    <col min="3782" max="3783" width="8.85546875" bestFit="1" customWidth="1"/>
    <col min="3784" max="3784" width="10.7109375" bestFit="1" customWidth="1"/>
    <col min="3790" max="3791" width="8.85546875" bestFit="1" customWidth="1"/>
    <col min="3792" max="3792" width="10.7109375" bestFit="1" customWidth="1"/>
    <col min="3798" max="3799" width="8.85546875" bestFit="1" customWidth="1"/>
    <col min="3800" max="3800" width="10.7109375" bestFit="1" customWidth="1"/>
    <col min="3806" max="3807" width="8.85546875" bestFit="1" customWidth="1"/>
    <col min="3808" max="3808" width="10.7109375" bestFit="1" customWidth="1"/>
    <col min="3814" max="3815" width="8.85546875" bestFit="1" customWidth="1"/>
    <col min="3816" max="3816" width="10.7109375" bestFit="1" customWidth="1"/>
    <col min="3822" max="3823" width="8.85546875" bestFit="1" customWidth="1"/>
    <col min="3824" max="3824" width="10.7109375" bestFit="1" customWidth="1"/>
    <col min="3830" max="3831" width="8.85546875" bestFit="1" customWidth="1"/>
    <col min="3832" max="3832" width="10.7109375" bestFit="1" customWidth="1"/>
    <col min="3838" max="3839" width="8.85546875" bestFit="1" customWidth="1"/>
    <col min="3840" max="3840" width="10.7109375" bestFit="1" customWidth="1"/>
    <col min="3846" max="3847" width="8.85546875" bestFit="1" customWidth="1"/>
    <col min="3848" max="3848" width="10.7109375" bestFit="1" customWidth="1"/>
    <col min="3854" max="3855" width="8.85546875" bestFit="1" customWidth="1"/>
    <col min="3856" max="3856" width="10.7109375" bestFit="1" customWidth="1"/>
    <col min="3862" max="3863" width="8.85546875" bestFit="1" customWidth="1"/>
    <col min="3864" max="3864" width="10.7109375" bestFit="1" customWidth="1"/>
    <col min="3870" max="3871" width="8.85546875" bestFit="1" customWidth="1"/>
    <col min="3872" max="3872" width="10.7109375" bestFit="1" customWidth="1"/>
    <col min="3878" max="3879" width="8.85546875" bestFit="1" customWidth="1"/>
    <col min="3880" max="3880" width="10.7109375" bestFit="1" customWidth="1"/>
    <col min="3886" max="3887" width="8.85546875" bestFit="1" customWidth="1"/>
    <col min="3888" max="3888" width="10.7109375" bestFit="1" customWidth="1"/>
    <col min="3894" max="3895" width="8.85546875" bestFit="1" customWidth="1"/>
    <col min="3896" max="3896" width="10.7109375" bestFit="1" customWidth="1"/>
    <col min="3902" max="3903" width="8.85546875" bestFit="1" customWidth="1"/>
    <col min="3904" max="3904" width="10.7109375" bestFit="1" customWidth="1"/>
    <col min="3910" max="3911" width="8.85546875" bestFit="1" customWidth="1"/>
    <col min="3912" max="3912" width="10.7109375" bestFit="1" customWidth="1"/>
    <col min="3918" max="3919" width="8.85546875" bestFit="1" customWidth="1"/>
    <col min="3920" max="3920" width="10.7109375" bestFit="1" customWidth="1"/>
    <col min="3926" max="3927" width="8.85546875" bestFit="1" customWidth="1"/>
    <col min="3928" max="3928" width="10.7109375" bestFit="1" customWidth="1"/>
    <col min="3934" max="3935" width="8.85546875" bestFit="1" customWidth="1"/>
    <col min="3936" max="3936" width="10.7109375" bestFit="1" customWidth="1"/>
    <col min="3942" max="3943" width="8.85546875" bestFit="1" customWidth="1"/>
    <col min="3944" max="3944" width="10.7109375" bestFit="1" customWidth="1"/>
    <col min="3950" max="3951" width="8.85546875" bestFit="1" customWidth="1"/>
    <col min="3952" max="3952" width="10.7109375" bestFit="1" customWidth="1"/>
    <col min="3958" max="3959" width="8.85546875" bestFit="1" customWidth="1"/>
    <col min="3960" max="3960" width="10.7109375" bestFit="1" customWidth="1"/>
    <col min="3966" max="3967" width="8.85546875" bestFit="1" customWidth="1"/>
    <col min="3968" max="3968" width="10.7109375" bestFit="1" customWidth="1"/>
    <col min="3974" max="3975" width="8.85546875" bestFit="1" customWidth="1"/>
    <col min="3976" max="3976" width="10.7109375" bestFit="1" customWidth="1"/>
    <col min="3982" max="3983" width="8.85546875" bestFit="1" customWidth="1"/>
    <col min="3984" max="3984" width="10.7109375" bestFit="1" customWidth="1"/>
    <col min="3990" max="3991" width="8.85546875" bestFit="1" customWidth="1"/>
    <col min="3992" max="3992" width="10.7109375" bestFit="1" customWidth="1"/>
    <col min="3998" max="3999" width="8.85546875" bestFit="1" customWidth="1"/>
    <col min="4000" max="4000" width="10.7109375" bestFit="1" customWidth="1"/>
    <col min="4006" max="4007" width="8.85546875" bestFit="1" customWidth="1"/>
    <col min="4008" max="4008" width="10.7109375" bestFit="1" customWidth="1"/>
    <col min="4014" max="4015" width="8.85546875" bestFit="1" customWidth="1"/>
    <col min="4016" max="4016" width="10.7109375" bestFit="1" customWidth="1"/>
    <col min="4022" max="4023" width="8.85546875" bestFit="1" customWidth="1"/>
    <col min="4024" max="4024" width="10.7109375" bestFit="1" customWidth="1"/>
    <col min="4030" max="4031" width="8.85546875" bestFit="1" customWidth="1"/>
    <col min="4032" max="4032" width="10.7109375" bestFit="1" customWidth="1"/>
    <col min="4038" max="4039" width="8.85546875" bestFit="1" customWidth="1"/>
    <col min="4040" max="4040" width="10.7109375" bestFit="1" customWidth="1"/>
    <col min="4046" max="4047" width="8.85546875" bestFit="1" customWidth="1"/>
    <col min="4048" max="4048" width="10.7109375" bestFit="1" customWidth="1"/>
    <col min="4054" max="4055" width="8.85546875" bestFit="1" customWidth="1"/>
    <col min="4056" max="4056" width="10.7109375" bestFit="1" customWidth="1"/>
    <col min="4062" max="4063" width="8.85546875" bestFit="1" customWidth="1"/>
    <col min="4064" max="4064" width="10.7109375" bestFit="1" customWidth="1"/>
    <col min="4070" max="4071" width="8.85546875" bestFit="1" customWidth="1"/>
    <col min="4072" max="4072" width="10.7109375" bestFit="1" customWidth="1"/>
    <col min="4078" max="4079" width="8.85546875" bestFit="1" customWidth="1"/>
    <col min="4080" max="4080" width="10.7109375" bestFit="1" customWidth="1"/>
    <col min="4086" max="4087" width="8.85546875" bestFit="1" customWidth="1"/>
    <col min="4088" max="4088" width="10.7109375" bestFit="1" customWidth="1"/>
    <col min="4094" max="4095" width="8.85546875" bestFit="1" customWidth="1"/>
    <col min="4096" max="4096" width="10.7109375" bestFit="1" customWidth="1"/>
    <col min="4102" max="4103" width="8.85546875" bestFit="1" customWidth="1"/>
    <col min="4104" max="4104" width="10.7109375" bestFit="1" customWidth="1"/>
    <col min="4110" max="4111" width="8.85546875" bestFit="1" customWidth="1"/>
    <col min="4112" max="4112" width="10.7109375" bestFit="1" customWidth="1"/>
    <col min="4118" max="4119" width="8.85546875" bestFit="1" customWidth="1"/>
    <col min="4120" max="4120" width="10.7109375" bestFit="1" customWidth="1"/>
    <col min="4126" max="4127" width="8.85546875" bestFit="1" customWidth="1"/>
    <col min="4128" max="4128" width="10.7109375" bestFit="1" customWidth="1"/>
    <col min="4134" max="4135" width="8.85546875" bestFit="1" customWidth="1"/>
    <col min="4136" max="4136" width="10.7109375" bestFit="1" customWidth="1"/>
    <col min="4142" max="4143" width="8.85546875" bestFit="1" customWidth="1"/>
    <col min="4144" max="4144" width="10.7109375" bestFit="1" customWidth="1"/>
    <col min="4150" max="4151" width="8.85546875" bestFit="1" customWidth="1"/>
    <col min="4152" max="4152" width="10.7109375" bestFit="1" customWidth="1"/>
    <col min="4158" max="4159" width="8.85546875" bestFit="1" customWidth="1"/>
    <col min="4160" max="4160" width="10.7109375" bestFit="1" customWidth="1"/>
    <col min="4166" max="4167" width="8.85546875" bestFit="1" customWidth="1"/>
    <col min="4168" max="4168" width="10.7109375" bestFit="1" customWidth="1"/>
    <col min="4174" max="4175" width="8.85546875" bestFit="1" customWidth="1"/>
    <col min="4176" max="4176" width="10.7109375" bestFit="1" customWidth="1"/>
    <col min="4182" max="4183" width="8.85546875" bestFit="1" customWidth="1"/>
    <col min="4184" max="4184" width="10.7109375" bestFit="1" customWidth="1"/>
    <col min="4190" max="4191" width="8.85546875" bestFit="1" customWidth="1"/>
    <col min="4192" max="4192" width="10.7109375" bestFit="1" customWidth="1"/>
    <col min="4198" max="4199" width="8.85546875" bestFit="1" customWidth="1"/>
    <col min="4200" max="4200" width="10.7109375" bestFit="1" customWidth="1"/>
    <col min="4206" max="4207" width="8.85546875" bestFit="1" customWidth="1"/>
    <col min="4208" max="4208" width="10.7109375" bestFit="1" customWidth="1"/>
    <col min="4214" max="4215" width="8.85546875" bestFit="1" customWidth="1"/>
    <col min="4216" max="4216" width="10.7109375" bestFit="1" customWidth="1"/>
    <col min="4222" max="4223" width="8.85546875" bestFit="1" customWidth="1"/>
    <col min="4224" max="4224" width="10.7109375" bestFit="1" customWidth="1"/>
    <col min="4230" max="4231" width="8.85546875" bestFit="1" customWidth="1"/>
    <col min="4232" max="4232" width="10.7109375" bestFit="1" customWidth="1"/>
    <col min="4238" max="4239" width="8.85546875" bestFit="1" customWidth="1"/>
    <col min="4240" max="4240" width="10.7109375" bestFit="1" customWidth="1"/>
    <col min="4246" max="4247" width="8.85546875" bestFit="1" customWidth="1"/>
    <col min="4248" max="4248" width="10.7109375" bestFit="1" customWidth="1"/>
    <col min="4254" max="4255" width="8.85546875" bestFit="1" customWidth="1"/>
    <col min="4256" max="4256" width="10.7109375" bestFit="1" customWidth="1"/>
    <col min="4262" max="4263" width="8.85546875" bestFit="1" customWidth="1"/>
    <col min="4264" max="4264" width="10.7109375" bestFit="1" customWidth="1"/>
    <col min="4270" max="4271" width="8.85546875" bestFit="1" customWidth="1"/>
    <col min="4272" max="4272" width="10.7109375" bestFit="1" customWidth="1"/>
    <col min="4278" max="4279" width="8.85546875" bestFit="1" customWidth="1"/>
    <col min="4280" max="4280" width="10.7109375" bestFit="1" customWidth="1"/>
    <col min="4286" max="4287" width="8.85546875" bestFit="1" customWidth="1"/>
    <col min="4288" max="4288" width="10.7109375" bestFit="1" customWidth="1"/>
    <col min="4294" max="4295" width="8.85546875" bestFit="1" customWidth="1"/>
    <col min="4296" max="4296" width="10.7109375" bestFit="1" customWidth="1"/>
    <col min="4302" max="4303" width="8.85546875" bestFit="1" customWidth="1"/>
    <col min="4304" max="4304" width="10.7109375" bestFit="1" customWidth="1"/>
    <col min="4310" max="4311" width="8.85546875" bestFit="1" customWidth="1"/>
    <col min="4312" max="4312" width="10.7109375" bestFit="1" customWidth="1"/>
    <col min="4318" max="4319" width="8.85546875" bestFit="1" customWidth="1"/>
    <col min="4320" max="4320" width="10.7109375" bestFit="1" customWidth="1"/>
    <col min="4326" max="4327" width="8.85546875" bestFit="1" customWidth="1"/>
    <col min="4328" max="4328" width="10.7109375" bestFit="1" customWidth="1"/>
    <col min="4334" max="4335" width="8.85546875" bestFit="1" customWidth="1"/>
    <col min="4336" max="4336" width="10.7109375" bestFit="1" customWidth="1"/>
    <col min="4342" max="4343" width="8.85546875" bestFit="1" customWidth="1"/>
    <col min="4344" max="4344" width="10.7109375" bestFit="1" customWidth="1"/>
    <col min="4350" max="4351" width="8.85546875" bestFit="1" customWidth="1"/>
    <col min="4352" max="4352" width="10.7109375" bestFit="1" customWidth="1"/>
    <col min="4358" max="4359" width="8.85546875" bestFit="1" customWidth="1"/>
    <col min="4360" max="4360" width="10.7109375" bestFit="1" customWidth="1"/>
    <col min="4366" max="4367" width="8.85546875" bestFit="1" customWidth="1"/>
    <col min="4368" max="4368" width="10.7109375" bestFit="1" customWidth="1"/>
    <col min="4374" max="4375" width="8.85546875" bestFit="1" customWidth="1"/>
    <col min="4376" max="4376" width="10.7109375" bestFit="1" customWidth="1"/>
    <col min="4382" max="4383" width="8.85546875" bestFit="1" customWidth="1"/>
    <col min="4384" max="4384" width="10.7109375" bestFit="1" customWidth="1"/>
    <col min="4390" max="4391" width="8.85546875" bestFit="1" customWidth="1"/>
    <col min="4392" max="4392" width="10.7109375" bestFit="1" customWidth="1"/>
    <col min="4398" max="4399" width="8.85546875" bestFit="1" customWidth="1"/>
    <col min="4400" max="4400" width="10.7109375" bestFit="1" customWidth="1"/>
    <col min="4406" max="4407" width="8.85546875" bestFit="1" customWidth="1"/>
    <col min="4408" max="4408" width="10.7109375" bestFit="1" customWidth="1"/>
    <col min="4414" max="4415" width="8.85546875" bestFit="1" customWidth="1"/>
    <col min="4416" max="4416" width="10.7109375" bestFit="1" customWidth="1"/>
    <col min="4422" max="4423" width="8.85546875" bestFit="1" customWidth="1"/>
    <col min="4424" max="4424" width="10.7109375" bestFit="1" customWidth="1"/>
    <col min="4430" max="4431" width="8.85546875" bestFit="1" customWidth="1"/>
    <col min="4432" max="4432" width="10.7109375" bestFit="1" customWidth="1"/>
    <col min="4438" max="4439" width="8.85546875" bestFit="1" customWidth="1"/>
    <col min="4440" max="4440" width="10.7109375" bestFit="1" customWidth="1"/>
    <col min="4446" max="4447" width="8.85546875" bestFit="1" customWidth="1"/>
    <col min="4448" max="4448" width="10.7109375" bestFit="1" customWidth="1"/>
    <col min="4454" max="4455" width="8.85546875" bestFit="1" customWidth="1"/>
    <col min="4456" max="4456" width="10.7109375" bestFit="1" customWidth="1"/>
    <col min="4462" max="4463" width="8.85546875" bestFit="1" customWidth="1"/>
    <col min="4464" max="4464" width="10.7109375" bestFit="1" customWidth="1"/>
    <col min="4470" max="4471" width="8.85546875" bestFit="1" customWidth="1"/>
    <col min="4472" max="4472" width="10.7109375" bestFit="1" customWidth="1"/>
    <col min="4478" max="4479" width="8.85546875" bestFit="1" customWidth="1"/>
    <col min="4480" max="4480" width="10.7109375" bestFit="1" customWidth="1"/>
    <col min="4486" max="4487" width="8.85546875" bestFit="1" customWidth="1"/>
    <col min="4488" max="4488" width="10.7109375" bestFit="1" customWidth="1"/>
    <col min="4494" max="4495" width="8.85546875" bestFit="1" customWidth="1"/>
    <col min="4496" max="4496" width="10.7109375" bestFit="1" customWidth="1"/>
    <col min="4502" max="4503" width="8.85546875" bestFit="1" customWidth="1"/>
    <col min="4504" max="4504" width="10.7109375" bestFit="1" customWidth="1"/>
    <col min="4510" max="4511" width="8.85546875" bestFit="1" customWidth="1"/>
    <col min="4512" max="4512" width="10.7109375" bestFit="1" customWidth="1"/>
    <col min="4518" max="4519" width="8.85546875" bestFit="1" customWidth="1"/>
    <col min="4520" max="4520" width="10.7109375" bestFit="1" customWidth="1"/>
    <col min="4526" max="4527" width="8.85546875" bestFit="1" customWidth="1"/>
    <col min="4528" max="4528" width="10.7109375" bestFit="1" customWidth="1"/>
    <col min="4534" max="4535" width="8.85546875" bestFit="1" customWidth="1"/>
    <col min="4536" max="4536" width="10.7109375" bestFit="1" customWidth="1"/>
    <col min="4542" max="4543" width="8.85546875" bestFit="1" customWidth="1"/>
    <col min="4544" max="4544" width="10.7109375" bestFit="1" customWidth="1"/>
    <col min="4550" max="4551" width="8.85546875" bestFit="1" customWidth="1"/>
    <col min="4552" max="4552" width="10.7109375" bestFit="1" customWidth="1"/>
    <col min="4558" max="4559" width="8.85546875" bestFit="1" customWidth="1"/>
    <col min="4560" max="4560" width="10.7109375" bestFit="1" customWidth="1"/>
    <col min="4566" max="4567" width="8.85546875" bestFit="1" customWidth="1"/>
    <col min="4568" max="4568" width="10.7109375" bestFit="1" customWidth="1"/>
    <col min="4574" max="4575" width="8.85546875" bestFit="1" customWidth="1"/>
    <col min="4576" max="4576" width="10.7109375" bestFit="1" customWidth="1"/>
    <col min="4582" max="4583" width="8.85546875" bestFit="1" customWidth="1"/>
    <col min="4584" max="4584" width="10.7109375" bestFit="1" customWidth="1"/>
    <col min="4590" max="4591" width="8.85546875" bestFit="1" customWidth="1"/>
    <col min="4592" max="4592" width="10.7109375" bestFit="1" customWidth="1"/>
    <col min="4598" max="4599" width="8.85546875" bestFit="1" customWidth="1"/>
    <col min="4600" max="4600" width="10.7109375" bestFit="1" customWidth="1"/>
    <col min="4606" max="4607" width="8.85546875" bestFit="1" customWidth="1"/>
    <col min="4608" max="4608" width="10.7109375" bestFit="1" customWidth="1"/>
    <col min="4614" max="4615" width="8.85546875" bestFit="1" customWidth="1"/>
    <col min="4616" max="4616" width="10.7109375" bestFit="1" customWidth="1"/>
    <col min="4622" max="4623" width="8.85546875" bestFit="1" customWidth="1"/>
    <col min="4624" max="4624" width="10.7109375" bestFit="1" customWidth="1"/>
    <col min="4630" max="4631" width="8.85546875" bestFit="1" customWidth="1"/>
    <col min="4632" max="4632" width="10.7109375" bestFit="1" customWidth="1"/>
    <col min="4638" max="4639" width="8.85546875" bestFit="1" customWidth="1"/>
    <col min="4640" max="4640" width="10.7109375" bestFit="1" customWidth="1"/>
    <col min="4646" max="4647" width="8.85546875" bestFit="1" customWidth="1"/>
    <col min="4648" max="4648" width="10.7109375" bestFit="1" customWidth="1"/>
    <col min="4654" max="4655" width="8.85546875" bestFit="1" customWidth="1"/>
    <col min="4656" max="4656" width="10.7109375" bestFit="1" customWidth="1"/>
    <col min="4662" max="4663" width="8.85546875" bestFit="1" customWidth="1"/>
    <col min="4664" max="4664" width="10.7109375" bestFit="1" customWidth="1"/>
    <col min="4670" max="4671" width="8.85546875" bestFit="1" customWidth="1"/>
    <col min="4672" max="4672" width="10.7109375" bestFit="1" customWidth="1"/>
    <col min="4678" max="4679" width="8.85546875" bestFit="1" customWidth="1"/>
    <col min="4680" max="4680" width="10.7109375" bestFit="1" customWidth="1"/>
    <col min="4686" max="4687" width="8.85546875" bestFit="1" customWidth="1"/>
    <col min="4688" max="4688" width="10.7109375" bestFit="1" customWidth="1"/>
    <col min="4694" max="4695" width="8.85546875" bestFit="1" customWidth="1"/>
    <col min="4696" max="4696" width="10.7109375" bestFit="1" customWidth="1"/>
    <col min="4702" max="4703" width="8.85546875" bestFit="1" customWidth="1"/>
    <col min="4704" max="4704" width="10.7109375" bestFit="1" customWidth="1"/>
    <col min="4710" max="4711" width="8.85546875" bestFit="1" customWidth="1"/>
    <col min="4712" max="4712" width="10.7109375" bestFit="1" customWidth="1"/>
    <col min="4718" max="4719" width="8.85546875" bestFit="1" customWidth="1"/>
    <col min="4720" max="4720" width="10.7109375" bestFit="1" customWidth="1"/>
    <col min="4726" max="4727" width="8.85546875" bestFit="1" customWidth="1"/>
    <col min="4728" max="4728" width="10.7109375" bestFit="1" customWidth="1"/>
    <col min="4734" max="4735" width="8.85546875" bestFit="1" customWidth="1"/>
    <col min="4736" max="4736" width="10.7109375" bestFit="1" customWidth="1"/>
    <col min="4742" max="4743" width="8.85546875" bestFit="1" customWidth="1"/>
    <col min="4744" max="4744" width="10.7109375" bestFit="1" customWidth="1"/>
    <col min="4750" max="4751" width="8.85546875" bestFit="1" customWidth="1"/>
    <col min="4752" max="4752" width="10.7109375" bestFit="1" customWidth="1"/>
    <col min="4758" max="4759" width="8.85546875" bestFit="1" customWidth="1"/>
    <col min="4760" max="4760" width="10.7109375" bestFit="1" customWidth="1"/>
    <col min="4766" max="4767" width="8.85546875" bestFit="1" customWidth="1"/>
    <col min="4768" max="4768" width="10.7109375" bestFit="1" customWidth="1"/>
    <col min="4774" max="4775" width="8.85546875" bestFit="1" customWidth="1"/>
    <col min="4776" max="4776" width="10.7109375" bestFit="1" customWidth="1"/>
    <col min="4782" max="4783" width="8.85546875" bestFit="1" customWidth="1"/>
    <col min="4784" max="4784" width="10.7109375" bestFit="1" customWidth="1"/>
    <col min="4790" max="4791" width="8.85546875" bestFit="1" customWidth="1"/>
    <col min="4792" max="4792" width="10.7109375" bestFit="1" customWidth="1"/>
    <col min="4798" max="4799" width="8.85546875" bestFit="1" customWidth="1"/>
    <col min="4800" max="4800" width="10.7109375" bestFit="1" customWidth="1"/>
    <col min="4806" max="4807" width="8.85546875" bestFit="1" customWidth="1"/>
    <col min="4808" max="4808" width="10.7109375" bestFit="1" customWidth="1"/>
    <col min="4814" max="4815" width="8.85546875" bestFit="1" customWidth="1"/>
    <col min="4816" max="4816" width="10.7109375" bestFit="1" customWidth="1"/>
    <col min="4822" max="4823" width="8.85546875" bestFit="1" customWidth="1"/>
    <col min="4824" max="4824" width="10.7109375" bestFit="1" customWidth="1"/>
    <col min="4830" max="4831" width="8.85546875" bestFit="1" customWidth="1"/>
    <col min="4832" max="4832" width="10.7109375" bestFit="1" customWidth="1"/>
    <col min="4838" max="4839" width="8.85546875" bestFit="1" customWidth="1"/>
    <col min="4840" max="4840" width="10.7109375" bestFit="1" customWidth="1"/>
    <col min="4846" max="4847" width="8.85546875" bestFit="1" customWidth="1"/>
    <col min="4848" max="4848" width="10.7109375" bestFit="1" customWidth="1"/>
    <col min="4854" max="4855" width="8.85546875" bestFit="1" customWidth="1"/>
    <col min="4856" max="4856" width="10.7109375" bestFit="1" customWidth="1"/>
    <col min="4862" max="4863" width="8.85546875" bestFit="1" customWidth="1"/>
    <col min="4864" max="4864" width="10.7109375" bestFit="1" customWidth="1"/>
    <col min="4870" max="4871" width="8.85546875" bestFit="1" customWidth="1"/>
    <col min="4872" max="4872" width="10.7109375" bestFit="1" customWidth="1"/>
    <col min="4878" max="4879" width="8.85546875" bestFit="1" customWidth="1"/>
    <col min="4880" max="4880" width="10.7109375" bestFit="1" customWidth="1"/>
    <col min="4886" max="4887" width="8.85546875" bestFit="1" customWidth="1"/>
    <col min="4888" max="4888" width="10.7109375" bestFit="1" customWidth="1"/>
    <col min="4894" max="4895" width="8.85546875" bestFit="1" customWidth="1"/>
    <col min="4896" max="4896" width="10.7109375" bestFit="1" customWidth="1"/>
    <col min="4902" max="4903" width="8.85546875" bestFit="1" customWidth="1"/>
    <col min="4904" max="4904" width="10.7109375" bestFit="1" customWidth="1"/>
    <col min="4910" max="4911" width="8.85546875" bestFit="1" customWidth="1"/>
    <col min="4912" max="4912" width="10.7109375" bestFit="1" customWidth="1"/>
    <col min="4918" max="4919" width="8.85546875" bestFit="1" customWidth="1"/>
    <col min="4920" max="4920" width="10.7109375" bestFit="1" customWidth="1"/>
    <col min="4926" max="4927" width="8.85546875" bestFit="1" customWidth="1"/>
    <col min="4928" max="4928" width="10.7109375" bestFit="1" customWidth="1"/>
    <col min="4934" max="4935" width="8.85546875" bestFit="1" customWidth="1"/>
    <col min="4936" max="4936" width="10.7109375" bestFit="1" customWidth="1"/>
    <col min="4942" max="4943" width="8.85546875" bestFit="1" customWidth="1"/>
    <col min="4944" max="4944" width="10.7109375" bestFit="1" customWidth="1"/>
    <col min="4950" max="4951" width="8.85546875" bestFit="1" customWidth="1"/>
    <col min="4952" max="4952" width="10.7109375" bestFit="1" customWidth="1"/>
    <col min="4958" max="4959" width="8.85546875" bestFit="1" customWidth="1"/>
    <col min="4960" max="4960" width="10.7109375" bestFit="1" customWidth="1"/>
    <col min="4966" max="4967" width="8.85546875" bestFit="1" customWidth="1"/>
    <col min="4968" max="4968" width="10.7109375" bestFit="1" customWidth="1"/>
    <col min="4974" max="4975" width="8.85546875" bestFit="1" customWidth="1"/>
    <col min="4976" max="4976" width="10.7109375" bestFit="1" customWidth="1"/>
    <col min="4982" max="4983" width="8.85546875" bestFit="1" customWidth="1"/>
    <col min="4984" max="4984" width="10.7109375" bestFit="1" customWidth="1"/>
    <col min="4990" max="4991" width="8.85546875" bestFit="1" customWidth="1"/>
    <col min="4992" max="4992" width="10.7109375" bestFit="1" customWidth="1"/>
    <col min="4998" max="4999" width="8.85546875" bestFit="1" customWidth="1"/>
    <col min="5000" max="5000" width="10.7109375" bestFit="1" customWidth="1"/>
    <col min="5006" max="5007" width="8.85546875" bestFit="1" customWidth="1"/>
    <col min="5008" max="5008" width="10.7109375" bestFit="1" customWidth="1"/>
    <col min="5014" max="5015" width="8.85546875" bestFit="1" customWidth="1"/>
    <col min="5016" max="5016" width="10.7109375" bestFit="1" customWidth="1"/>
    <col min="5022" max="5023" width="8.85546875" bestFit="1" customWidth="1"/>
    <col min="5024" max="5024" width="10.7109375" bestFit="1" customWidth="1"/>
    <col min="5030" max="5031" width="8.85546875" bestFit="1" customWidth="1"/>
    <col min="5032" max="5032" width="10.7109375" bestFit="1" customWidth="1"/>
    <col min="5038" max="5039" width="8.85546875" bestFit="1" customWidth="1"/>
    <col min="5040" max="5040" width="10.7109375" bestFit="1" customWidth="1"/>
    <col min="5046" max="5047" width="8.85546875" bestFit="1" customWidth="1"/>
    <col min="5048" max="5048" width="10.7109375" bestFit="1" customWidth="1"/>
    <col min="5054" max="5055" width="8.85546875" bestFit="1" customWidth="1"/>
    <col min="5056" max="5056" width="10.7109375" bestFit="1" customWidth="1"/>
    <col min="5062" max="5063" width="8.85546875" bestFit="1" customWidth="1"/>
    <col min="5064" max="5064" width="10.7109375" bestFit="1" customWidth="1"/>
    <col min="5070" max="5071" width="8.85546875" bestFit="1" customWidth="1"/>
    <col min="5072" max="5072" width="10.7109375" bestFit="1" customWidth="1"/>
    <col min="5078" max="5079" width="8.85546875" bestFit="1" customWidth="1"/>
    <col min="5080" max="5080" width="10.7109375" bestFit="1" customWidth="1"/>
    <col min="5086" max="5087" width="8.85546875" bestFit="1" customWidth="1"/>
    <col min="5088" max="5088" width="10.7109375" bestFit="1" customWidth="1"/>
    <col min="5094" max="5095" width="8.85546875" bestFit="1" customWidth="1"/>
    <col min="5096" max="5096" width="10.7109375" bestFit="1" customWidth="1"/>
    <col min="5102" max="5103" width="8.85546875" bestFit="1" customWidth="1"/>
    <col min="5104" max="5104" width="10.7109375" bestFit="1" customWidth="1"/>
    <col min="5110" max="5111" width="8.85546875" bestFit="1" customWidth="1"/>
    <col min="5112" max="5112" width="10.7109375" bestFit="1" customWidth="1"/>
    <col min="5118" max="5119" width="8.85546875" bestFit="1" customWidth="1"/>
    <col min="5120" max="5120" width="10.7109375" bestFit="1" customWidth="1"/>
    <col min="5126" max="5127" width="8.85546875" bestFit="1" customWidth="1"/>
    <col min="5128" max="5128" width="10.7109375" bestFit="1" customWidth="1"/>
    <col min="5134" max="5135" width="8.85546875" bestFit="1" customWidth="1"/>
    <col min="5136" max="5136" width="10.7109375" bestFit="1" customWidth="1"/>
    <col min="5142" max="5143" width="8.85546875" bestFit="1" customWidth="1"/>
    <col min="5144" max="5144" width="10.7109375" bestFit="1" customWidth="1"/>
    <col min="5150" max="5151" width="8.85546875" bestFit="1" customWidth="1"/>
    <col min="5152" max="5152" width="10.7109375" bestFit="1" customWidth="1"/>
    <col min="5158" max="5159" width="8.85546875" bestFit="1" customWidth="1"/>
    <col min="5160" max="5160" width="10.7109375" bestFit="1" customWidth="1"/>
    <col min="5166" max="5167" width="8.85546875" bestFit="1" customWidth="1"/>
    <col min="5168" max="5168" width="10.7109375" bestFit="1" customWidth="1"/>
    <col min="5174" max="5175" width="8.85546875" bestFit="1" customWidth="1"/>
    <col min="5176" max="5176" width="10.7109375" bestFit="1" customWidth="1"/>
    <col min="5182" max="5183" width="8.85546875" bestFit="1" customWidth="1"/>
    <col min="5184" max="5184" width="10.7109375" bestFit="1" customWidth="1"/>
    <col min="5190" max="5191" width="8.85546875" bestFit="1" customWidth="1"/>
    <col min="5192" max="5192" width="10.7109375" bestFit="1" customWidth="1"/>
    <col min="5198" max="5199" width="8.85546875" bestFit="1" customWidth="1"/>
    <col min="5200" max="5200" width="10.7109375" bestFit="1" customWidth="1"/>
    <col min="5206" max="5207" width="8.85546875" bestFit="1" customWidth="1"/>
    <col min="5208" max="5208" width="10.7109375" bestFit="1" customWidth="1"/>
    <col min="5214" max="5215" width="8.85546875" bestFit="1" customWidth="1"/>
    <col min="5216" max="5216" width="10.7109375" bestFit="1" customWidth="1"/>
    <col min="5222" max="5223" width="8.85546875" bestFit="1" customWidth="1"/>
    <col min="5224" max="5224" width="10.7109375" bestFit="1" customWidth="1"/>
    <col min="5230" max="5231" width="8.85546875" bestFit="1" customWidth="1"/>
    <col min="5232" max="5232" width="10.7109375" bestFit="1" customWidth="1"/>
    <col min="5238" max="5239" width="8.85546875" bestFit="1" customWidth="1"/>
    <col min="5240" max="5240" width="10.7109375" bestFit="1" customWidth="1"/>
    <col min="5246" max="5247" width="8.85546875" bestFit="1" customWidth="1"/>
    <col min="5248" max="5248" width="10.7109375" bestFit="1" customWidth="1"/>
    <col min="5254" max="5255" width="8.85546875" bestFit="1" customWidth="1"/>
    <col min="5256" max="5256" width="10.7109375" bestFit="1" customWidth="1"/>
    <col min="5262" max="5263" width="8.85546875" bestFit="1" customWidth="1"/>
    <col min="5264" max="5264" width="10.7109375" bestFit="1" customWidth="1"/>
    <col min="5270" max="5271" width="8.85546875" bestFit="1" customWidth="1"/>
    <col min="5272" max="5272" width="10.7109375" bestFit="1" customWidth="1"/>
    <col min="5278" max="5279" width="8.85546875" bestFit="1" customWidth="1"/>
    <col min="5280" max="5280" width="10.7109375" bestFit="1" customWidth="1"/>
    <col min="5286" max="5287" width="8.85546875" bestFit="1" customWidth="1"/>
    <col min="5288" max="5288" width="10.7109375" bestFit="1" customWidth="1"/>
    <col min="5294" max="5295" width="8.85546875" bestFit="1" customWidth="1"/>
    <col min="5296" max="5296" width="10.7109375" bestFit="1" customWidth="1"/>
    <col min="5302" max="5303" width="8.85546875" bestFit="1" customWidth="1"/>
    <col min="5304" max="5304" width="10.7109375" bestFit="1" customWidth="1"/>
    <col min="5310" max="5311" width="8.85546875" bestFit="1" customWidth="1"/>
    <col min="5312" max="5312" width="10.7109375" bestFit="1" customWidth="1"/>
    <col min="5318" max="5319" width="8.85546875" bestFit="1" customWidth="1"/>
    <col min="5320" max="5320" width="10.7109375" bestFit="1" customWidth="1"/>
    <col min="5326" max="5327" width="8.85546875" bestFit="1" customWidth="1"/>
    <col min="5328" max="5328" width="10.7109375" bestFit="1" customWidth="1"/>
    <col min="5334" max="5335" width="8.85546875" bestFit="1" customWidth="1"/>
    <col min="5336" max="5336" width="10.7109375" bestFit="1" customWidth="1"/>
    <col min="5342" max="5343" width="8.85546875" bestFit="1" customWidth="1"/>
    <col min="5344" max="5344" width="10.7109375" bestFit="1" customWidth="1"/>
    <col min="5350" max="5351" width="8.85546875" bestFit="1" customWidth="1"/>
    <col min="5352" max="5352" width="10.7109375" bestFit="1" customWidth="1"/>
    <col min="5358" max="5359" width="8.85546875" bestFit="1" customWidth="1"/>
    <col min="5360" max="5360" width="10.7109375" bestFit="1" customWidth="1"/>
    <col min="5366" max="5367" width="8.85546875" bestFit="1" customWidth="1"/>
    <col min="5368" max="5368" width="10.7109375" bestFit="1" customWidth="1"/>
    <col min="5374" max="5375" width="8.85546875" bestFit="1" customWidth="1"/>
    <col min="5376" max="5376" width="10.7109375" bestFit="1" customWidth="1"/>
    <col min="5382" max="5383" width="8.85546875" bestFit="1" customWidth="1"/>
    <col min="5384" max="5384" width="10.7109375" bestFit="1" customWidth="1"/>
    <col min="5390" max="5391" width="8.85546875" bestFit="1" customWidth="1"/>
    <col min="5392" max="5392" width="10.7109375" bestFit="1" customWidth="1"/>
    <col min="5398" max="5399" width="8.85546875" bestFit="1" customWidth="1"/>
    <col min="5400" max="5400" width="10.7109375" bestFit="1" customWidth="1"/>
    <col min="5406" max="5407" width="8.85546875" bestFit="1" customWidth="1"/>
    <col min="5408" max="5408" width="10.7109375" bestFit="1" customWidth="1"/>
    <col min="5414" max="5415" width="8.85546875" bestFit="1" customWidth="1"/>
    <col min="5416" max="5416" width="10.7109375" bestFit="1" customWidth="1"/>
    <col min="5422" max="5423" width="8.85546875" bestFit="1" customWidth="1"/>
    <col min="5424" max="5424" width="10.7109375" bestFit="1" customWidth="1"/>
    <col min="5430" max="5431" width="8.85546875" bestFit="1" customWidth="1"/>
    <col min="5432" max="5432" width="10.7109375" bestFit="1" customWidth="1"/>
    <col min="5438" max="5439" width="8.85546875" bestFit="1" customWidth="1"/>
    <col min="5440" max="5440" width="10.7109375" bestFit="1" customWidth="1"/>
    <col min="5446" max="5447" width="8.85546875" bestFit="1" customWidth="1"/>
    <col min="5448" max="5448" width="10.7109375" bestFit="1" customWidth="1"/>
    <col min="5454" max="5455" width="8.85546875" bestFit="1" customWidth="1"/>
    <col min="5456" max="5456" width="10.7109375" bestFit="1" customWidth="1"/>
    <col min="5462" max="5463" width="8.85546875" bestFit="1" customWidth="1"/>
    <col min="5464" max="5464" width="10.7109375" bestFit="1" customWidth="1"/>
    <col min="5470" max="5471" width="8.85546875" bestFit="1" customWidth="1"/>
    <col min="5472" max="5472" width="10.7109375" bestFit="1" customWidth="1"/>
    <col min="5478" max="5479" width="8.85546875" bestFit="1" customWidth="1"/>
    <col min="5480" max="5480" width="10.7109375" bestFit="1" customWidth="1"/>
    <col min="5486" max="5487" width="8.85546875" bestFit="1" customWidth="1"/>
    <col min="5488" max="5488" width="10.7109375" bestFit="1" customWidth="1"/>
    <col min="5494" max="5495" width="8.85546875" bestFit="1" customWidth="1"/>
    <col min="5496" max="5496" width="10.7109375" bestFit="1" customWidth="1"/>
    <col min="5502" max="5503" width="8.85546875" bestFit="1" customWidth="1"/>
    <col min="5504" max="5504" width="10.7109375" bestFit="1" customWidth="1"/>
    <col min="5510" max="5511" width="8.85546875" bestFit="1" customWidth="1"/>
    <col min="5512" max="5512" width="10.7109375" bestFit="1" customWidth="1"/>
    <col min="5518" max="5519" width="8.85546875" bestFit="1" customWidth="1"/>
    <col min="5520" max="5520" width="10.7109375" bestFit="1" customWidth="1"/>
    <col min="5526" max="5527" width="8.85546875" bestFit="1" customWidth="1"/>
    <col min="5528" max="5528" width="10.7109375" bestFit="1" customWidth="1"/>
    <col min="5534" max="5535" width="8.85546875" bestFit="1" customWidth="1"/>
    <col min="5536" max="5536" width="10.7109375" bestFit="1" customWidth="1"/>
    <col min="5542" max="5543" width="8.85546875" bestFit="1" customWidth="1"/>
    <col min="5544" max="5544" width="10.7109375" bestFit="1" customWidth="1"/>
    <col min="5550" max="5551" width="8.85546875" bestFit="1" customWidth="1"/>
    <col min="5552" max="5552" width="10.7109375" bestFit="1" customWidth="1"/>
    <col min="5558" max="5559" width="8.85546875" bestFit="1" customWidth="1"/>
    <col min="5560" max="5560" width="10.7109375" bestFit="1" customWidth="1"/>
    <col min="5566" max="5567" width="8.85546875" bestFit="1" customWidth="1"/>
    <col min="5568" max="5568" width="10.7109375" bestFit="1" customWidth="1"/>
    <col min="5574" max="5575" width="8.85546875" bestFit="1" customWidth="1"/>
    <col min="5576" max="5576" width="10.7109375" bestFit="1" customWidth="1"/>
    <col min="5582" max="5583" width="8.85546875" bestFit="1" customWidth="1"/>
    <col min="5584" max="5584" width="10.7109375" bestFit="1" customWidth="1"/>
    <col min="5590" max="5591" width="8.85546875" bestFit="1" customWidth="1"/>
    <col min="5592" max="5592" width="10.7109375" bestFit="1" customWidth="1"/>
    <col min="5598" max="5599" width="8.85546875" bestFit="1" customWidth="1"/>
    <col min="5600" max="5600" width="10.7109375" bestFit="1" customWidth="1"/>
    <col min="5606" max="5607" width="8.85546875" bestFit="1" customWidth="1"/>
    <col min="5608" max="5608" width="10.7109375" bestFit="1" customWidth="1"/>
    <col min="5614" max="5615" width="8.85546875" bestFit="1" customWidth="1"/>
    <col min="5616" max="5616" width="10.7109375" bestFit="1" customWidth="1"/>
    <col min="5622" max="5623" width="8.85546875" bestFit="1" customWidth="1"/>
    <col min="5624" max="5624" width="10.7109375" bestFit="1" customWidth="1"/>
    <col min="5630" max="5631" width="8.85546875" bestFit="1" customWidth="1"/>
    <col min="5632" max="5632" width="10.7109375" bestFit="1" customWidth="1"/>
    <col min="5638" max="5639" width="8.85546875" bestFit="1" customWidth="1"/>
    <col min="5640" max="5640" width="10.7109375" bestFit="1" customWidth="1"/>
    <col min="5646" max="5647" width="8.85546875" bestFit="1" customWidth="1"/>
    <col min="5648" max="5648" width="10.7109375" bestFit="1" customWidth="1"/>
    <col min="5654" max="5655" width="8.85546875" bestFit="1" customWidth="1"/>
    <col min="5656" max="5656" width="10.7109375" bestFit="1" customWidth="1"/>
    <col min="5662" max="5663" width="8.85546875" bestFit="1" customWidth="1"/>
    <col min="5664" max="5664" width="10.7109375" bestFit="1" customWidth="1"/>
    <col min="5670" max="5671" width="8.85546875" bestFit="1" customWidth="1"/>
    <col min="5672" max="5672" width="10.7109375" bestFit="1" customWidth="1"/>
    <col min="5678" max="5679" width="8.85546875" bestFit="1" customWidth="1"/>
    <col min="5680" max="5680" width="10.7109375" bestFit="1" customWidth="1"/>
    <col min="5686" max="5687" width="8.85546875" bestFit="1" customWidth="1"/>
    <col min="5688" max="5688" width="10.7109375" bestFit="1" customWidth="1"/>
    <col min="5694" max="5695" width="8.85546875" bestFit="1" customWidth="1"/>
    <col min="5696" max="5696" width="10.7109375" bestFit="1" customWidth="1"/>
    <col min="5702" max="5703" width="8.85546875" bestFit="1" customWidth="1"/>
    <col min="5704" max="5704" width="10.7109375" bestFit="1" customWidth="1"/>
    <col min="5710" max="5711" width="8.85546875" bestFit="1" customWidth="1"/>
    <col min="5712" max="5712" width="10.7109375" bestFit="1" customWidth="1"/>
    <col min="5718" max="5719" width="8.85546875" bestFit="1" customWidth="1"/>
    <col min="5720" max="5720" width="10.7109375" bestFit="1" customWidth="1"/>
    <col min="5726" max="5727" width="8.85546875" bestFit="1" customWidth="1"/>
    <col min="5728" max="5728" width="10.7109375" bestFit="1" customWidth="1"/>
    <col min="5734" max="5735" width="8.85546875" bestFit="1" customWidth="1"/>
    <col min="5736" max="5736" width="10.7109375" bestFit="1" customWidth="1"/>
    <col min="5742" max="5743" width="8.85546875" bestFit="1" customWidth="1"/>
    <col min="5744" max="5744" width="10.7109375" bestFit="1" customWidth="1"/>
    <col min="5750" max="5751" width="8.85546875" bestFit="1" customWidth="1"/>
    <col min="5752" max="5752" width="10.7109375" bestFit="1" customWidth="1"/>
    <col min="5758" max="5759" width="8.85546875" bestFit="1" customWidth="1"/>
    <col min="5760" max="5760" width="10.7109375" bestFit="1" customWidth="1"/>
    <col min="5766" max="5767" width="8.85546875" bestFit="1" customWidth="1"/>
    <col min="5768" max="5768" width="10.7109375" bestFit="1" customWidth="1"/>
    <col min="5774" max="5775" width="8.85546875" bestFit="1" customWidth="1"/>
    <col min="5776" max="5776" width="10.7109375" bestFit="1" customWidth="1"/>
    <col min="5782" max="5783" width="8.85546875" bestFit="1" customWidth="1"/>
    <col min="5784" max="5784" width="10.7109375" bestFit="1" customWidth="1"/>
    <col min="5790" max="5791" width="8.85546875" bestFit="1" customWidth="1"/>
    <col min="5792" max="5792" width="10.7109375" bestFit="1" customWidth="1"/>
    <col min="5798" max="5799" width="8.85546875" bestFit="1" customWidth="1"/>
    <col min="5800" max="5800" width="10.7109375" bestFit="1" customWidth="1"/>
    <col min="5806" max="5807" width="8.85546875" bestFit="1" customWidth="1"/>
    <col min="5808" max="5808" width="10.7109375" bestFit="1" customWidth="1"/>
    <col min="5814" max="5815" width="8.85546875" bestFit="1" customWidth="1"/>
    <col min="5816" max="5816" width="10.7109375" bestFit="1" customWidth="1"/>
    <col min="5822" max="5823" width="8.85546875" bestFit="1" customWidth="1"/>
    <col min="5824" max="5824" width="10.7109375" bestFit="1" customWidth="1"/>
    <col min="5830" max="5831" width="8.85546875" bestFit="1" customWidth="1"/>
    <col min="5832" max="5832" width="10.7109375" bestFit="1" customWidth="1"/>
    <col min="5838" max="5839" width="8.85546875" bestFit="1" customWidth="1"/>
    <col min="5840" max="5840" width="10.7109375" bestFit="1" customWidth="1"/>
    <col min="5846" max="5847" width="8.85546875" bestFit="1" customWidth="1"/>
    <col min="5848" max="5848" width="10.7109375" bestFit="1" customWidth="1"/>
    <col min="5854" max="5855" width="8.85546875" bestFit="1" customWidth="1"/>
    <col min="5856" max="5856" width="10.7109375" bestFit="1" customWidth="1"/>
    <col min="5862" max="5863" width="8.85546875" bestFit="1" customWidth="1"/>
    <col min="5864" max="5864" width="10.7109375" bestFit="1" customWidth="1"/>
    <col min="5870" max="5871" width="8.85546875" bestFit="1" customWidth="1"/>
    <col min="5872" max="5872" width="10.7109375" bestFit="1" customWidth="1"/>
    <col min="5878" max="5879" width="8.85546875" bestFit="1" customWidth="1"/>
    <col min="5880" max="5880" width="10.7109375" bestFit="1" customWidth="1"/>
    <col min="5886" max="5887" width="8.85546875" bestFit="1" customWidth="1"/>
    <col min="5888" max="5888" width="10.7109375" bestFit="1" customWidth="1"/>
    <col min="5894" max="5895" width="8.85546875" bestFit="1" customWidth="1"/>
    <col min="5896" max="5896" width="10.7109375" bestFit="1" customWidth="1"/>
    <col min="5902" max="5903" width="8.85546875" bestFit="1" customWidth="1"/>
    <col min="5904" max="5904" width="10.7109375" bestFit="1" customWidth="1"/>
    <col min="5910" max="5911" width="8.85546875" bestFit="1" customWidth="1"/>
    <col min="5912" max="5912" width="10.7109375" bestFit="1" customWidth="1"/>
    <col min="5918" max="5919" width="8.85546875" bestFit="1" customWidth="1"/>
    <col min="5920" max="5920" width="10.7109375" bestFit="1" customWidth="1"/>
    <col min="5926" max="5927" width="8.85546875" bestFit="1" customWidth="1"/>
    <col min="5928" max="5928" width="10.7109375" bestFit="1" customWidth="1"/>
    <col min="5934" max="5935" width="8.85546875" bestFit="1" customWidth="1"/>
    <col min="5936" max="5936" width="10.7109375" bestFit="1" customWidth="1"/>
    <col min="5942" max="5943" width="8.85546875" bestFit="1" customWidth="1"/>
    <col min="5944" max="5944" width="10.7109375" bestFit="1" customWidth="1"/>
    <col min="5950" max="5951" width="8.85546875" bestFit="1" customWidth="1"/>
    <col min="5952" max="5952" width="10.7109375" bestFit="1" customWidth="1"/>
    <col min="5958" max="5959" width="8.85546875" bestFit="1" customWidth="1"/>
    <col min="5960" max="5960" width="10.7109375" bestFit="1" customWidth="1"/>
    <col min="5966" max="5967" width="8.85546875" bestFit="1" customWidth="1"/>
    <col min="5968" max="5968" width="10.7109375" bestFit="1" customWidth="1"/>
    <col min="5974" max="5975" width="8.85546875" bestFit="1" customWidth="1"/>
    <col min="5976" max="5976" width="10.7109375" bestFit="1" customWidth="1"/>
    <col min="5982" max="5983" width="8.85546875" bestFit="1" customWidth="1"/>
    <col min="5984" max="5984" width="10.7109375" bestFit="1" customWidth="1"/>
    <col min="5990" max="5991" width="8.85546875" bestFit="1" customWidth="1"/>
    <col min="5992" max="5992" width="10.7109375" bestFit="1" customWidth="1"/>
    <col min="5998" max="5999" width="8.85546875" bestFit="1" customWidth="1"/>
    <col min="6000" max="6000" width="10.7109375" bestFit="1" customWidth="1"/>
    <col min="6006" max="6007" width="8.85546875" bestFit="1" customWidth="1"/>
    <col min="6008" max="6008" width="10.7109375" bestFit="1" customWidth="1"/>
    <col min="6014" max="6015" width="8.85546875" bestFit="1" customWidth="1"/>
    <col min="6016" max="6016" width="10.7109375" bestFit="1" customWidth="1"/>
    <col min="6022" max="6023" width="8.85546875" bestFit="1" customWidth="1"/>
    <col min="6024" max="6024" width="10.7109375" bestFit="1" customWidth="1"/>
    <col min="6030" max="6031" width="8.85546875" bestFit="1" customWidth="1"/>
    <col min="6032" max="6032" width="10.7109375" bestFit="1" customWidth="1"/>
    <col min="6038" max="6039" width="8.85546875" bestFit="1" customWidth="1"/>
    <col min="6040" max="6040" width="10.7109375" bestFit="1" customWidth="1"/>
    <col min="6046" max="6047" width="8.85546875" bestFit="1" customWidth="1"/>
    <col min="6048" max="6048" width="10.7109375" bestFit="1" customWidth="1"/>
    <col min="6054" max="6055" width="8.85546875" bestFit="1" customWidth="1"/>
    <col min="6056" max="6056" width="10.7109375" bestFit="1" customWidth="1"/>
    <col min="6062" max="6063" width="8.85546875" bestFit="1" customWidth="1"/>
    <col min="6064" max="6064" width="10.7109375" bestFit="1" customWidth="1"/>
    <col min="6070" max="6071" width="8.85546875" bestFit="1" customWidth="1"/>
    <col min="6072" max="6072" width="10.7109375" bestFit="1" customWidth="1"/>
    <col min="6078" max="6079" width="8.85546875" bestFit="1" customWidth="1"/>
    <col min="6080" max="6080" width="10.7109375" bestFit="1" customWidth="1"/>
    <col min="6086" max="6087" width="8.85546875" bestFit="1" customWidth="1"/>
    <col min="6088" max="6088" width="10.7109375" bestFit="1" customWidth="1"/>
    <col min="6094" max="6095" width="8.85546875" bestFit="1" customWidth="1"/>
    <col min="6096" max="6096" width="10.7109375" bestFit="1" customWidth="1"/>
    <col min="6102" max="6103" width="8.85546875" bestFit="1" customWidth="1"/>
    <col min="6104" max="6104" width="10.7109375" bestFit="1" customWidth="1"/>
    <col min="6110" max="6111" width="8.85546875" bestFit="1" customWidth="1"/>
    <col min="6112" max="6112" width="10.7109375" bestFit="1" customWidth="1"/>
    <col min="6118" max="6119" width="8.85546875" bestFit="1" customWidth="1"/>
    <col min="6120" max="6120" width="10.7109375" bestFit="1" customWidth="1"/>
    <col min="6126" max="6127" width="8.85546875" bestFit="1" customWidth="1"/>
    <col min="6128" max="6128" width="10.7109375" bestFit="1" customWidth="1"/>
    <col min="6134" max="6135" width="8.85546875" bestFit="1" customWidth="1"/>
    <col min="6136" max="6136" width="10.7109375" bestFit="1" customWidth="1"/>
    <col min="6142" max="6143" width="8.85546875" bestFit="1" customWidth="1"/>
    <col min="6144" max="6144" width="10.7109375" bestFit="1" customWidth="1"/>
    <col min="6150" max="6151" width="8.85546875" bestFit="1" customWidth="1"/>
    <col min="6152" max="6152" width="10.7109375" bestFit="1" customWidth="1"/>
    <col min="6158" max="6159" width="8.85546875" bestFit="1" customWidth="1"/>
    <col min="6160" max="6160" width="10.7109375" bestFit="1" customWidth="1"/>
    <col min="6166" max="6167" width="8.85546875" bestFit="1" customWidth="1"/>
    <col min="6168" max="6168" width="10.7109375" bestFit="1" customWidth="1"/>
    <col min="6174" max="6175" width="8.85546875" bestFit="1" customWidth="1"/>
    <col min="6176" max="6176" width="10.7109375" bestFit="1" customWidth="1"/>
    <col min="6182" max="6183" width="8.85546875" bestFit="1" customWidth="1"/>
    <col min="6184" max="6184" width="10.7109375" bestFit="1" customWidth="1"/>
    <col min="6190" max="6191" width="8.85546875" bestFit="1" customWidth="1"/>
    <col min="6192" max="6192" width="10.7109375" bestFit="1" customWidth="1"/>
    <col min="6198" max="6199" width="8.85546875" bestFit="1" customWidth="1"/>
    <col min="6200" max="6200" width="10.7109375" bestFit="1" customWidth="1"/>
    <col min="6206" max="6207" width="8.85546875" bestFit="1" customWidth="1"/>
    <col min="6208" max="6208" width="10.7109375" bestFit="1" customWidth="1"/>
    <col min="6214" max="6215" width="8.85546875" bestFit="1" customWidth="1"/>
    <col min="6216" max="6216" width="10.7109375" bestFit="1" customWidth="1"/>
    <col min="6222" max="6223" width="8.85546875" bestFit="1" customWidth="1"/>
    <col min="6224" max="6224" width="10.7109375" bestFit="1" customWidth="1"/>
    <col min="6230" max="6231" width="8.85546875" bestFit="1" customWidth="1"/>
    <col min="6232" max="6232" width="10.7109375" bestFit="1" customWidth="1"/>
    <col min="6238" max="6239" width="8.85546875" bestFit="1" customWidth="1"/>
    <col min="6240" max="6240" width="10.7109375" bestFit="1" customWidth="1"/>
    <col min="6246" max="6247" width="8.85546875" bestFit="1" customWidth="1"/>
    <col min="6248" max="6248" width="10.7109375" bestFit="1" customWidth="1"/>
    <col min="6254" max="6255" width="8.85546875" bestFit="1" customWidth="1"/>
    <col min="6256" max="6256" width="10.7109375" bestFit="1" customWidth="1"/>
    <col min="6262" max="6263" width="8.85546875" bestFit="1" customWidth="1"/>
    <col min="6264" max="6264" width="10.7109375" bestFit="1" customWidth="1"/>
    <col min="6270" max="6271" width="8.85546875" bestFit="1" customWidth="1"/>
    <col min="6272" max="6272" width="10.7109375" bestFit="1" customWidth="1"/>
    <col min="6278" max="6279" width="8.85546875" bestFit="1" customWidth="1"/>
    <col min="6280" max="6280" width="10.7109375" bestFit="1" customWidth="1"/>
    <col min="6286" max="6287" width="8.85546875" bestFit="1" customWidth="1"/>
    <col min="6288" max="6288" width="10.7109375" bestFit="1" customWidth="1"/>
    <col min="6294" max="6295" width="8.85546875" bestFit="1" customWidth="1"/>
    <col min="6296" max="6296" width="10.7109375" bestFit="1" customWidth="1"/>
    <col min="6302" max="6303" width="8.85546875" bestFit="1" customWidth="1"/>
    <col min="6304" max="6304" width="10.7109375" bestFit="1" customWidth="1"/>
    <col min="6310" max="6311" width="8.85546875" bestFit="1" customWidth="1"/>
    <col min="6312" max="6312" width="10.7109375" bestFit="1" customWidth="1"/>
    <col min="6318" max="6319" width="8.85546875" bestFit="1" customWidth="1"/>
    <col min="6320" max="6320" width="10.7109375" bestFit="1" customWidth="1"/>
    <col min="6326" max="6327" width="8.85546875" bestFit="1" customWidth="1"/>
    <col min="6328" max="6328" width="10.7109375" bestFit="1" customWidth="1"/>
    <col min="6334" max="6335" width="8.85546875" bestFit="1" customWidth="1"/>
    <col min="6336" max="6336" width="10.7109375" bestFit="1" customWidth="1"/>
    <col min="6342" max="6343" width="8.85546875" bestFit="1" customWidth="1"/>
    <col min="6344" max="6344" width="10.7109375" bestFit="1" customWidth="1"/>
    <col min="6350" max="6351" width="8.85546875" bestFit="1" customWidth="1"/>
    <col min="6352" max="6352" width="10.7109375" bestFit="1" customWidth="1"/>
    <col min="6358" max="6359" width="8.85546875" bestFit="1" customWidth="1"/>
    <col min="6360" max="6360" width="10.7109375" bestFit="1" customWidth="1"/>
    <col min="6366" max="6367" width="8.85546875" bestFit="1" customWidth="1"/>
    <col min="6368" max="6368" width="10.7109375" bestFit="1" customWidth="1"/>
    <col min="6374" max="6375" width="8.85546875" bestFit="1" customWidth="1"/>
    <col min="6376" max="6376" width="10.7109375" bestFit="1" customWidth="1"/>
    <col min="6382" max="6383" width="8.85546875" bestFit="1" customWidth="1"/>
    <col min="6384" max="6384" width="10.7109375" bestFit="1" customWidth="1"/>
    <col min="6390" max="6391" width="8.85546875" bestFit="1" customWidth="1"/>
    <col min="6392" max="6392" width="10.7109375" bestFit="1" customWidth="1"/>
    <col min="6398" max="6399" width="8.85546875" bestFit="1" customWidth="1"/>
    <col min="6400" max="6400" width="10.7109375" bestFit="1" customWidth="1"/>
    <col min="6406" max="6407" width="8.85546875" bestFit="1" customWidth="1"/>
    <col min="6408" max="6408" width="10.7109375" bestFit="1" customWidth="1"/>
    <col min="6414" max="6415" width="8.85546875" bestFit="1" customWidth="1"/>
    <col min="6416" max="6416" width="10.7109375" bestFit="1" customWidth="1"/>
    <col min="6422" max="6423" width="8.85546875" bestFit="1" customWidth="1"/>
    <col min="6424" max="6424" width="10.7109375" bestFit="1" customWidth="1"/>
    <col min="6430" max="6431" width="8.85546875" bestFit="1" customWidth="1"/>
    <col min="6432" max="6432" width="10.7109375" bestFit="1" customWidth="1"/>
    <col min="6438" max="6439" width="8.85546875" bestFit="1" customWidth="1"/>
    <col min="6440" max="6440" width="10.7109375" bestFit="1" customWidth="1"/>
    <col min="6446" max="6447" width="8.85546875" bestFit="1" customWidth="1"/>
    <col min="6448" max="6448" width="10.7109375" bestFit="1" customWidth="1"/>
    <col min="6454" max="6455" width="8.85546875" bestFit="1" customWidth="1"/>
    <col min="6456" max="6456" width="10.7109375" bestFit="1" customWidth="1"/>
    <col min="6462" max="6463" width="8.85546875" bestFit="1" customWidth="1"/>
    <col min="6464" max="6464" width="10.7109375" bestFit="1" customWidth="1"/>
    <col min="6470" max="6471" width="8.85546875" bestFit="1" customWidth="1"/>
    <col min="6472" max="6472" width="10.7109375" bestFit="1" customWidth="1"/>
    <col min="6478" max="6479" width="8.85546875" bestFit="1" customWidth="1"/>
    <col min="6480" max="6480" width="10.7109375" bestFit="1" customWidth="1"/>
    <col min="6486" max="6487" width="8.85546875" bestFit="1" customWidth="1"/>
    <col min="6488" max="6488" width="10.7109375" bestFit="1" customWidth="1"/>
    <col min="6494" max="6495" width="8.85546875" bestFit="1" customWidth="1"/>
    <col min="6496" max="6496" width="10.7109375" bestFit="1" customWidth="1"/>
    <col min="6502" max="6503" width="8.85546875" bestFit="1" customWidth="1"/>
    <col min="6504" max="6504" width="10.7109375" bestFit="1" customWidth="1"/>
    <col min="6510" max="6511" width="8.85546875" bestFit="1" customWidth="1"/>
    <col min="6512" max="6512" width="10.7109375" bestFit="1" customWidth="1"/>
    <col min="6518" max="6519" width="8.85546875" bestFit="1" customWidth="1"/>
    <col min="6520" max="6520" width="10.7109375" bestFit="1" customWidth="1"/>
    <col min="6526" max="6527" width="8.85546875" bestFit="1" customWidth="1"/>
    <col min="6528" max="6528" width="10.7109375" bestFit="1" customWidth="1"/>
    <col min="6534" max="6535" width="8.85546875" bestFit="1" customWidth="1"/>
    <col min="6536" max="6536" width="10.7109375" bestFit="1" customWidth="1"/>
    <col min="6542" max="6543" width="8.85546875" bestFit="1" customWidth="1"/>
    <col min="6544" max="6544" width="10.7109375" bestFit="1" customWidth="1"/>
    <col min="6550" max="6551" width="8.85546875" bestFit="1" customWidth="1"/>
    <col min="6552" max="6552" width="10.7109375" bestFit="1" customWidth="1"/>
    <col min="6558" max="6559" width="8.85546875" bestFit="1" customWidth="1"/>
    <col min="6560" max="6560" width="10.7109375" bestFit="1" customWidth="1"/>
    <col min="6566" max="6567" width="8.85546875" bestFit="1" customWidth="1"/>
    <col min="6568" max="6568" width="10.7109375" bestFit="1" customWidth="1"/>
    <col min="6574" max="6575" width="8.85546875" bestFit="1" customWidth="1"/>
    <col min="6576" max="6576" width="10.7109375" bestFit="1" customWidth="1"/>
    <col min="6582" max="6583" width="8.85546875" bestFit="1" customWidth="1"/>
    <col min="6584" max="6584" width="10.7109375" bestFit="1" customWidth="1"/>
    <col min="6590" max="6591" width="8.85546875" bestFit="1" customWidth="1"/>
    <col min="6592" max="6592" width="10.7109375" bestFit="1" customWidth="1"/>
    <col min="6598" max="6599" width="8.85546875" bestFit="1" customWidth="1"/>
    <col min="6600" max="6600" width="10.7109375" bestFit="1" customWidth="1"/>
    <col min="6606" max="6607" width="8.85546875" bestFit="1" customWidth="1"/>
    <col min="6608" max="6608" width="10.7109375" bestFit="1" customWidth="1"/>
    <col min="6614" max="6615" width="8.85546875" bestFit="1" customWidth="1"/>
    <col min="6616" max="6616" width="10.7109375" bestFit="1" customWidth="1"/>
    <col min="6622" max="6623" width="8.85546875" bestFit="1" customWidth="1"/>
    <col min="6624" max="6624" width="10.7109375" bestFit="1" customWidth="1"/>
    <col min="6630" max="6631" width="8.85546875" bestFit="1" customWidth="1"/>
    <col min="6632" max="6632" width="10.7109375" bestFit="1" customWidth="1"/>
    <col min="6638" max="6639" width="8.85546875" bestFit="1" customWidth="1"/>
    <col min="6640" max="6640" width="10.7109375" bestFit="1" customWidth="1"/>
    <col min="6646" max="6647" width="8.85546875" bestFit="1" customWidth="1"/>
    <col min="6648" max="6648" width="10.7109375" bestFit="1" customWidth="1"/>
    <col min="6654" max="6655" width="8.85546875" bestFit="1" customWidth="1"/>
    <col min="6656" max="6656" width="10.7109375" bestFit="1" customWidth="1"/>
    <col min="6662" max="6663" width="8.85546875" bestFit="1" customWidth="1"/>
    <col min="6664" max="6664" width="10.7109375" bestFit="1" customWidth="1"/>
    <col min="6670" max="6671" width="8.85546875" bestFit="1" customWidth="1"/>
    <col min="6672" max="6672" width="10.7109375" bestFit="1" customWidth="1"/>
    <col min="6678" max="6679" width="8.85546875" bestFit="1" customWidth="1"/>
    <col min="6680" max="6680" width="10.7109375" bestFit="1" customWidth="1"/>
    <col min="6686" max="6687" width="8.85546875" bestFit="1" customWidth="1"/>
    <col min="6688" max="6688" width="10.7109375" bestFit="1" customWidth="1"/>
    <col min="6694" max="6695" width="8.85546875" bestFit="1" customWidth="1"/>
    <col min="6696" max="6696" width="10.7109375" bestFit="1" customWidth="1"/>
    <col min="6702" max="6703" width="8.85546875" bestFit="1" customWidth="1"/>
    <col min="6704" max="6704" width="10.7109375" bestFit="1" customWidth="1"/>
    <col min="6710" max="6711" width="8.85546875" bestFit="1" customWidth="1"/>
    <col min="6712" max="6712" width="10.7109375" bestFit="1" customWidth="1"/>
    <col min="6718" max="6719" width="8.85546875" bestFit="1" customWidth="1"/>
    <col min="6720" max="6720" width="10.7109375" bestFit="1" customWidth="1"/>
    <col min="6726" max="6727" width="8.85546875" bestFit="1" customWidth="1"/>
    <col min="6728" max="6728" width="10.7109375" bestFit="1" customWidth="1"/>
    <col min="6734" max="6735" width="8.85546875" bestFit="1" customWidth="1"/>
    <col min="6736" max="6736" width="10.7109375" bestFit="1" customWidth="1"/>
    <col min="6742" max="6743" width="8.85546875" bestFit="1" customWidth="1"/>
    <col min="6744" max="6744" width="10.7109375" bestFit="1" customWidth="1"/>
    <col min="6750" max="6751" width="8.85546875" bestFit="1" customWidth="1"/>
    <col min="6752" max="6752" width="10.7109375" bestFit="1" customWidth="1"/>
    <col min="6758" max="6759" width="8.85546875" bestFit="1" customWidth="1"/>
    <col min="6760" max="6760" width="10.7109375" bestFit="1" customWidth="1"/>
    <col min="6766" max="6767" width="8.85546875" bestFit="1" customWidth="1"/>
    <col min="6768" max="6768" width="10.7109375" bestFit="1" customWidth="1"/>
    <col min="6774" max="6775" width="8.85546875" bestFit="1" customWidth="1"/>
    <col min="6776" max="6776" width="10.7109375" bestFit="1" customWidth="1"/>
    <col min="6782" max="6783" width="8.85546875" bestFit="1" customWidth="1"/>
    <col min="6784" max="6784" width="10.7109375" bestFit="1" customWidth="1"/>
    <col min="6790" max="6791" width="8.85546875" bestFit="1" customWidth="1"/>
    <col min="6792" max="6792" width="10.7109375" bestFit="1" customWidth="1"/>
    <col min="6798" max="6799" width="8.85546875" bestFit="1" customWidth="1"/>
    <col min="6800" max="6800" width="10.7109375" bestFit="1" customWidth="1"/>
    <col min="6806" max="6807" width="8.85546875" bestFit="1" customWidth="1"/>
    <col min="6808" max="6808" width="10.7109375" bestFit="1" customWidth="1"/>
    <col min="6814" max="6815" width="8.85546875" bestFit="1" customWidth="1"/>
    <col min="6816" max="6816" width="10.7109375" bestFit="1" customWidth="1"/>
    <col min="6822" max="6823" width="8.85546875" bestFit="1" customWidth="1"/>
    <col min="6824" max="6824" width="10.7109375" bestFit="1" customWidth="1"/>
    <col min="6830" max="6831" width="8.85546875" bestFit="1" customWidth="1"/>
    <col min="6832" max="6832" width="10.7109375" bestFit="1" customWidth="1"/>
    <col min="6838" max="6839" width="8.85546875" bestFit="1" customWidth="1"/>
    <col min="6840" max="6840" width="10.7109375" bestFit="1" customWidth="1"/>
    <col min="6846" max="6847" width="8.85546875" bestFit="1" customWidth="1"/>
    <col min="6848" max="6848" width="10.7109375" bestFit="1" customWidth="1"/>
    <col min="6854" max="6855" width="8.85546875" bestFit="1" customWidth="1"/>
    <col min="6856" max="6856" width="10.7109375" bestFit="1" customWidth="1"/>
    <col min="6862" max="6863" width="8.85546875" bestFit="1" customWidth="1"/>
    <col min="6864" max="6864" width="10.7109375" bestFit="1" customWidth="1"/>
    <col min="6870" max="6871" width="8.85546875" bestFit="1" customWidth="1"/>
    <col min="6872" max="6872" width="10.7109375" bestFit="1" customWidth="1"/>
    <col min="6878" max="6879" width="8.85546875" bestFit="1" customWidth="1"/>
    <col min="6880" max="6880" width="10.7109375" bestFit="1" customWidth="1"/>
    <col min="6886" max="6887" width="8.85546875" bestFit="1" customWidth="1"/>
    <col min="6888" max="6888" width="10.7109375" bestFit="1" customWidth="1"/>
    <col min="6894" max="6895" width="8.85546875" bestFit="1" customWidth="1"/>
    <col min="6896" max="6896" width="10.7109375" bestFit="1" customWidth="1"/>
    <col min="6902" max="6903" width="8.85546875" bestFit="1" customWidth="1"/>
    <col min="6904" max="6904" width="10.7109375" bestFit="1" customWidth="1"/>
    <col min="6910" max="6911" width="8.85546875" bestFit="1" customWidth="1"/>
    <col min="6912" max="6912" width="10.7109375" bestFit="1" customWidth="1"/>
    <col min="6918" max="6919" width="8.85546875" bestFit="1" customWidth="1"/>
    <col min="6920" max="6920" width="10.7109375" bestFit="1" customWidth="1"/>
    <col min="6926" max="6927" width="8.85546875" bestFit="1" customWidth="1"/>
    <col min="6928" max="6928" width="10.7109375" bestFit="1" customWidth="1"/>
    <col min="6934" max="6935" width="8.85546875" bestFit="1" customWidth="1"/>
    <col min="6936" max="6936" width="10.7109375" bestFit="1" customWidth="1"/>
    <col min="6942" max="6943" width="8.85546875" bestFit="1" customWidth="1"/>
    <col min="6944" max="6944" width="10.7109375" bestFit="1" customWidth="1"/>
    <col min="6950" max="6951" width="8.85546875" bestFit="1" customWidth="1"/>
    <col min="6952" max="6952" width="10.7109375" bestFit="1" customWidth="1"/>
    <col min="6958" max="6959" width="8.85546875" bestFit="1" customWidth="1"/>
    <col min="6960" max="6960" width="10.7109375" bestFit="1" customWidth="1"/>
    <col min="6966" max="6967" width="8.85546875" bestFit="1" customWidth="1"/>
    <col min="6968" max="6968" width="10.7109375" bestFit="1" customWidth="1"/>
    <col min="6974" max="6975" width="8.85546875" bestFit="1" customWidth="1"/>
    <col min="6976" max="6976" width="10.7109375" bestFit="1" customWidth="1"/>
    <col min="6982" max="6983" width="8.85546875" bestFit="1" customWidth="1"/>
    <col min="6984" max="6984" width="10.7109375" bestFit="1" customWidth="1"/>
    <col min="6990" max="6991" width="8.85546875" bestFit="1" customWidth="1"/>
    <col min="6992" max="6992" width="10.7109375" bestFit="1" customWidth="1"/>
    <col min="6998" max="6999" width="8.85546875" bestFit="1" customWidth="1"/>
    <col min="7000" max="7000" width="10.7109375" bestFit="1" customWidth="1"/>
    <col min="7006" max="7007" width="8.85546875" bestFit="1" customWidth="1"/>
    <col min="7008" max="7008" width="10.7109375" bestFit="1" customWidth="1"/>
    <col min="7014" max="7015" width="8.85546875" bestFit="1" customWidth="1"/>
    <col min="7016" max="7016" width="10.7109375" bestFit="1" customWidth="1"/>
    <col min="7022" max="7023" width="8.85546875" bestFit="1" customWidth="1"/>
    <col min="7024" max="7024" width="10.7109375" bestFit="1" customWidth="1"/>
    <col min="7030" max="7031" width="8.85546875" bestFit="1" customWidth="1"/>
    <col min="7032" max="7032" width="10.7109375" bestFit="1" customWidth="1"/>
    <col min="7038" max="7039" width="8.85546875" bestFit="1" customWidth="1"/>
    <col min="7040" max="7040" width="10.7109375" bestFit="1" customWidth="1"/>
    <col min="7046" max="7047" width="8.85546875" bestFit="1" customWidth="1"/>
    <col min="7048" max="7048" width="10.7109375" bestFit="1" customWidth="1"/>
    <col min="7054" max="7055" width="8.85546875" bestFit="1" customWidth="1"/>
    <col min="7056" max="7056" width="10.7109375" bestFit="1" customWidth="1"/>
    <col min="7062" max="7063" width="8.85546875" bestFit="1" customWidth="1"/>
    <col min="7064" max="7064" width="10.7109375" bestFit="1" customWidth="1"/>
    <col min="7070" max="7071" width="8.85546875" bestFit="1" customWidth="1"/>
    <col min="7072" max="7072" width="10.7109375" bestFit="1" customWidth="1"/>
    <col min="7078" max="7079" width="8.85546875" bestFit="1" customWidth="1"/>
    <col min="7080" max="7080" width="10.7109375" bestFit="1" customWidth="1"/>
    <col min="7086" max="7087" width="8.85546875" bestFit="1" customWidth="1"/>
    <col min="7088" max="7088" width="10.7109375" bestFit="1" customWidth="1"/>
    <col min="7094" max="7095" width="8.85546875" bestFit="1" customWidth="1"/>
    <col min="7096" max="7096" width="10.7109375" bestFit="1" customWidth="1"/>
    <col min="7102" max="7103" width="8.85546875" bestFit="1" customWidth="1"/>
    <col min="7104" max="7104" width="10.7109375" bestFit="1" customWidth="1"/>
    <col min="7110" max="7111" width="8.85546875" bestFit="1" customWidth="1"/>
    <col min="7112" max="7112" width="10.7109375" bestFit="1" customWidth="1"/>
    <col min="7118" max="7119" width="8.85546875" bestFit="1" customWidth="1"/>
    <col min="7120" max="7120" width="10.7109375" bestFit="1" customWidth="1"/>
    <col min="7126" max="7127" width="8.85546875" bestFit="1" customWidth="1"/>
    <col min="7128" max="7128" width="10.7109375" bestFit="1" customWidth="1"/>
    <col min="7134" max="7135" width="8.85546875" bestFit="1" customWidth="1"/>
    <col min="7136" max="7136" width="10.7109375" bestFit="1" customWidth="1"/>
    <col min="7142" max="7143" width="8.85546875" bestFit="1" customWidth="1"/>
    <col min="7144" max="7144" width="10.7109375" bestFit="1" customWidth="1"/>
    <col min="7150" max="7151" width="8.85546875" bestFit="1" customWidth="1"/>
    <col min="7152" max="7152" width="10.7109375" bestFit="1" customWidth="1"/>
    <col min="7158" max="7159" width="8.85546875" bestFit="1" customWidth="1"/>
    <col min="7160" max="7160" width="10.7109375" bestFit="1" customWidth="1"/>
    <col min="7166" max="7167" width="8.85546875" bestFit="1" customWidth="1"/>
    <col min="7168" max="7168" width="10.7109375" bestFit="1" customWidth="1"/>
    <col min="7174" max="7175" width="8.85546875" bestFit="1" customWidth="1"/>
    <col min="7176" max="7176" width="10.7109375" bestFit="1" customWidth="1"/>
    <col min="7182" max="7183" width="8.85546875" bestFit="1" customWidth="1"/>
    <col min="7184" max="7184" width="10.7109375" bestFit="1" customWidth="1"/>
    <col min="7190" max="7191" width="8.85546875" bestFit="1" customWidth="1"/>
    <col min="7192" max="7192" width="10.7109375" bestFit="1" customWidth="1"/>
    <col min="7198" max="7199" width="8.85546875" bestFit="1" customWidth="1"/>
    <col min="7200" max="7200" width="10.7109375" bestFit="1" customWidth="1"/>
    <col min="7206" max="7207" width="8.85546875" bestFit="1" customWidth="1"/>
    <col min="7208" max="7208" width="10.7109375" bestFit="1" customWidth="1"/>
    <col min="7214" max="7215" width="8.85546875" bestFit="1" customWidth="1"/>
    <col min="7216" max="7216" width="10.7109375" bestFit="1" customWidth="1"/>
    <col min="7222" max="7223" width="8.85546875" bestFit="1" customWidth="1"/>
    <col min="7224" max="7224" width="10.7109375" bestFit="1" customWidth="1"/>
    <col min="7230" max="7231" width="8.85546875" bestFit="1" customWidth="1"/>
    <col min="7232" max="7232" width="10.7109375" bestFit="1" customWidth="1"/>
    <col min="7238" max="7239" width="8.85546875" bestFit="1" customWidth="1"/>
    <col min="7240" max="7240" width="10.7109375" bestFit="1" customWidth="1"/>
    <col min="7246" max="7247" width="8.85546875" bestFit="1" customWidth="1"/>
    <col min="7248" max="7248" width="10.7109375" bestFit="1" customWidth="1"/>
    <col min="7254" max="7255" width="8.85546875" bestFit="1" customWidth="1"/>
    <col min="7256" max="7256" width="10.7109375" bestFit="1" customWidth="1"/>
    <col min="7262" max="7263" width="8.85546875" bestFit="1" customWidth="1"/>
    <col min="7264" max="7264" width="10.7109375" bestFit="1" customWidth="1"/>
    <col min="7270" max="7271" width="8.85546875" bestFit="1" customWidth="1"/>
    <col min="7272" max="7272" width="10.7109375" bestFit="1" customWidth="1"/>
    <col min="7278" max="7279" width="8.85546875" bestFit="1" customWidth="1"/>
    <col min="7280" max="7280" width="10.7109375" bestFit="1" customWidth="1"/>
    <col min="7286" max="7287" width="8.85546875" bestFit="1" customWidth="1"/>
    <col min="7288" max="7288" width="10.7109375" bestFit="1" customWidth="1"/>
    <col min="7294" max="7295" width="8.85546875" bestFit="1" customWidth="1"/>
    <col min="7296" max="7296" width="10.7109375" bestFit="1" customWidth="1"/>
    <col min="7302" max="7303" width="8.85546875" bestFit="1" customWidth="1"/>
    <col min="7304" max="7304" width="10.7109375" bestFit="1" customWidth="1"/>
    <col min="7310" max="7311" width="8.85546875" bestFit="1" customWidth="1"/>
    <col min="7312" max="7312" width="10.7109375" bestFit="1" customWidth="1"/>
    <col min="7318" max="7319" width="8.85546875" bestFit="1" customWidth="1"/>
    <col min="7320" max="7320" width="10.7109375" bestFit="1" customWidth="1"/>
    <col min="7326" max="7327" width="8.85546875" bestFit="1" customWidth="1"/>
    <col min="7328" max="7328" width="10.7109375" bestFit="1" customWidth="1"/>
    <col min="7334" max="7335" width="8.85546875" bestFit="1" customWidth="1"/>
    <col min="7336" max="7336" width="10.7109375" bestFit="1" customWidth="1"/>
    <col min="7342" max="7343" width="8.85546875" bestFit="1" customWidth="1"/>
    <col min="7344" max="7344" width="10.7109375" bestFit="1" customWidth="1"/>
    <col min="7350" max="7351" width="8.85546875" bestFit="1" customWidth="1"/>
    <col min="7352" max="7352" width="10.7109375" bestFit="1" customWidth="1"/>
    <col min="7358" max="7359" width="8.85546875" bestFit="1" customWidth="1"/>
    <col min="7360" max="7360" width="10.7109375" bestFit="1" customWidth="1"/>
    <col min="7366" max="7367" width="8.85546875" bestFit="1" customWidth="1"/>
    <col min="7368" max="7368" width="10.7109375" bestFit="1" customWidth="1"/>
    <col min="7374" max="7375" width="8.85546875" bestFit="1" customWidth="1"/>
    <col min="7376" max="7376" width="10.7109375" bestFit="1" customWidth="1"/>
    <col min="7382" max="7383" width="8.85546875" bestFit="1" customWidth="1"/>
    <col min="7384" max="7384" width="10.7109375" bestFit="1" customWidth="1"/>
    <col min="7390" max="7391" width="8.85546875" bestFit="1" customWidth="1"/>
    <col min="7392" max="7392" width="10.7109375" bestFit="1" customWidth="1"/>
    <col min="7398" max="7399" width="8.85546875" bestFit="1" customWidth="1"/>
    <col min="7400" max="7400" width="10.7109375" bestFit="1" customWidth="1"/>
    <col min="7406" max="7407" width="8.85546875" bestFit="1" customWidth="1"/>
    <col min="7408" max="7408" width="10.7109375" bestFit="1" customWidth="1"/>
    <col min="7414" max="7415" width="8.85546875" bestFit="1" customWidth="1"/>
    <col min="7416" max="7416" width="10.7109375" bestFit="1" customWidth="1"/>
    <col min="7422" max="7423" width="8.85546875" bestFit="1" customWidth="1"/>
    <col min="7424" max="7424" width="10.7109375" bestFit="1" customWidth="1"/>
    <col min="7430" max="7431" width="8.85546875" bestFit="1" customWidth="1"/>
    <col min="7432" max="7432" width="10.7109375" bestFit="1" customWidth="1"/>
    <col min="7438" max="7439" width="8.85546875" bestFit="1" customWidth="1"/>
    <col min="7440" max="7440" width="10.7109375" bestFit="1" customWidth="1"/>
    <col min="7446" max="7447" width="8.85546875" bestFit="1" customWidth="1"/>
    <col min="7448" max="7448" width="10.7109375" bestFit="1" customWidth="1"/>
    <col min="7454" max="7455" width="8.85546875" bestFit="1" customWidth="1"/>
    <col min="7456" max="7456" width="10.7109375" bestFit="1" customWidth="1"/>
    <col min="7462" max="7463" width="8.85546875" bestFit="1" customWidth="1"/>
    <col min="7464" max="7464" width="10.7109375" bestFit="1" customWidth="1"/>
    <col min="7470" max="7471" width="8.85546875" bestFit="1" customWidth="1"/>
    <col min="7472" max="7472" width="10.7109375" bestFit="1" customWidth="1"/>
    <col min="7478" max="7479" width="8.85546875" bestFit="1" customWidth="1"/>
    <col min="7480" max="7480" width="10.7109375" bestFit="1" customWidth="1"/>
    <col min="7486" max="7487" width="8.85546875" bestFit="1" customWidth="1"/>
    <col min="7488" max="7488" width="10.7109375" bestFit="1" customWidth="1"/>
    <col min="7494" max="7495" width="8.85546875" bestFit="1" customWidth="1"/>
    <col min="7496" max="7496" width="10.7109375" bestFit="1" customWidth="1"/>
    <col min="7502" max="7503" width="8.85546875" bestFit="1" customWidth="1"/>
    <col min="7504" max="7504" width="10.7109375" bestFit="1" customWidth="1"/>
    <col min="7510" max="7511" width="8.85546875" bestFit="1" customWidth="1"/>
    <col min="7512" max="7512" width="10.7109375" bestFit="1" customWidth="1"/>
    <col min="7518" max="7519" width="8.85546875" bestFit="1" customWidth="1"/>
    <col min="7520" max="7520" width="10.7109375" bestFit="1" customWidth="1"/>
    <col min="7526" max="7527" width="8.85546875" bestFit="1" customWidth="1"/>
    <col min="7528" max="7528" width="10.7109375" bestFit="1" customWidth="1"/>
    <col min="7534" max="7535" width="8.85546875" bestFit="1" customWidth="1"/>
    <col min="7536" max="7536" width="10.7109375" bestFit="1" customWidth="1"/>
    <col min="7542" max="7543" width="8.85546875" bestFit="1" customWidth="1"/>
    <col min="7544" max="7544" width="10.7109375" bestFit="1" customWidth="1"/>
    <col min="7550" max="7551" width="8.85546875" bestFit="1" customWidth="1"/>
    <col min="7552" max="7552" width="10.7109375" bestFit="1" customWidth="1"/>
    <col min="7558" max="7559" width="8.85546875" bestFit="1" customWidth="1"/>
    <col min="7560" max="7560" width="10.7109375" bestFit="1" customWidth="1"/>
    <col min="7566" max="7567" width="8.85546875" bestFit="1" customWidth="1"/>
    <col min="7568" max="7568" width="10.7109375" bestFit="1" customWidth="1"/>
    <col min="7574" max="7575" width="8.85546875" bestFit="1" customWidth="1"/>
    <col min="7576" max="7576" width="10.7109375" bestFit="1" customWidth="1"/>
    <col min="7582" max="7583" width="8.85546875" bestFit="1" customWidth="1"/>
    <col min="7584" max="7584" width="10.7109375" bestFit="1" customWidth="1"/>
    <col min="7590" max="7591" width="8.85546875" bestFit="1" customWidth="1"/>
    <col min="7592" max="7592" width="10.7109375" bestFit="1" customWidth="1"/>
    <col min="7598" max="7599" width="8.85546875" bestFit="1" customWidth="1"/>
    <col min="7600" max="7600" width="10.7109375" bestFit="1" customWidth="1"/>
    <col min="7606" max="7607" width="8.85546875" bestFit="1" customWidth="1"/>
    <col min="7608" max="7608" width="10.7109375" bestFit="1" customWidth="1"/>
    <col min="7614" max="7615" width="8.85546875" bestFit="1" customWidth="1"/>
    <col min="7616" max="7616" width="10.7109375" bestFit="1" customWidth="1"/>
    <col min="7622" max="7623" width="8.85546875" bestFit="1" customWidth="1"/>
    <col min="7624" max="7624" width="10.7109375" bestFit="1" customWidth="1"/>
    <col min="7630" max="7631" width="8.85546875" bestFit="1" customWidth="1"/>
    <col min="7632" max="7632" width="10.7109375" bestFit="1" customWidth="1"/>
    <col min="7638" max="7639" width="8.85546875" bestFit="1" customWidth="1"/>
    <col min="7640" max="7640" width="10.7109375" bestFit="1" customWidth="1"/>
    <col min="7646" max="7647" width="8.85546875" bestFit="1" customWidth="1"/>
    <col min="7648" max="7648" width="10.7109375" bestFit="1" customWidth="1"/>
    <col min="7654" max="7655" width="8.85546875" bestFit="1" customWidth="1"/>
    <col min="7656" max="7656" width="10.7109375" bestFit="1" customWidth="1"/>
    <col min="7662" max="7663" width="8.85546875" bestFit="1" customWidth="1"/>
    <col min="7664" max="7664" width="10.7109375" bestFit="1" customWidth="1"/>
    <col min="7670" max="7671" width="8.85546875" bestFit="1" customWidth="1"/>
    <col min="7672" max="7672" width="10.7109375" bestFit="1" customWidth="1"/>
    <col min="7678" max="7679" width="8.85546875" bestFit="1" customWidth="1"/>
    <col min="7680" max="7680" width="10.7109375" bestFit="1" customWidth="1"/>
    <col min="7686" max="7687" width="8.85546875" bestFit="1" customWidth="1"/>
    <col min="7688" max="7688" width="10.7109375" bestFit="1" customWidth="1"/>
    <col min="7694" max="7695" width="8.85546875" bestFit="1" customWidth="1"/>
    <col min="7696" max="7696" width="10.7109375" bestFit="1" customWidth="1"/>
    <col min="7702" max="7703" width="8.85546875" bestFit="1" customWidth="1"/>
    <col min="7704" max="7704" width="10.7109375" bestFit="1" customWidth="1"/>
    <col min="7710" max="7711" width="8.85546875" bestFit="1" customWidth="1"/>
    <col min="7712" max="7712" width="10.7109375" bestFit="1" customWidth="1"/>
    <col min="7718" max="7719" width="8.85546875" bestFit="1" customWidth="1"/>
    <col min="7720" max="7720" width="10.7109375" bestFit="1" customWidth="1"/>
    <col min="7726" max="7727" width="8.85546875" bestFit="1" customWidth="1"/>
    <col min="7728" max="7728" width="10.7109375" bestFit="1" customWidth="1"/>
    <col min="7734" max="7735" width="8.85546875" bestFit="1" customWidth="1"/>
    <col min="7736" max="7736" width="10.7109375" bestFit="1" customWidth="1"/>
    <col min="7742" max="7743" width="8.85546875" bestFit="1" customWidth="1"/>
    <col min="7744" max="7744" width="10.7109375" bestFit="1" customWidth="1"/>
    <col min="7750" max="7751" width="8.85546875" bestFit="1" customWidth="1"/>
    <col min="7752" max="7752" width="10.7109375" bestFit="1" customWidth="1"/>
    <col min="7758" max="7759" width="8.85546875" bestFit="1" customWidth="1"/>
    <col min="7760" max="7760" width="10.7109375" bestFit="1" customWidth="1"/>
    <col min="7766" max="7767" width="8.85546875" bestFit="1" customWidth="1"/>
    <col min="7768" max="7768" width="10.7109375" bestFit="1" customWidth="1"/>
    <col min="7774" max="7775" width="8.85546875" bestFit="1" customWidth="1"/>
    <col min="7776" max="7776" width="10.7109375" bestFit="1" customWidth="1"/>
    <col min="7782" max="7783" width="8.85546875" bestFit="1" customWidth="1"/>
    <col min="7784" max="7784" width="10.7109375" bestFit="1" customWidth="1"/>
    <col min="7790" max="7791" width="8.85546875" bestFit="1" customWidth="1"/>
    <col min="7792" max="7792" width="10.7109375" bestFit="1" customWidth="1"/>
    <col min="7798" max="7799" width="8.85546875" bestFit="1" customWidth="1"/>
    <col min="7800" max="7800" width="10.7109375" bestFit="1" customWidth="1"/>
    <col min="7806" max="7807" width="8.85546875" bestFit="1" customWidth="1"/>
    <col min="7808" max="7808" width="10.7109375" bestFit="1" customWidth="1"/>
    <col min="7814" max="7815" width="8.85546875" bestFit="1" customWidth="1"/>
    <col min="7816" max="7816" width="10.7109375" bestFit="1" customWidth="1"/>
    <col min="7822" max="7823" width="8.85546875" bestFit="1" customWidth="1"/>
    <col min="7824" max="7824" width="10.7109375" bestFit="1" customWidth="1"/>
    <col min="7830" max="7831" width="8.85546875" bestFit="1" customWidth="1"/>
    <col min="7832" max="7832" width="10.7109375" bestFit="1" customWidth="1"/>
    <col min="7838" max="7839" width="8.85546875" bestFit="1" customWidth="1"/>
    <col min="7840" max="7840" width="10.7109375" bestFit="1" customWidth="1"/>
    <col min="7846" max="7847" width="8.85546875" bestFit="1" customWidth="1"/>
    <col min="7848" max="7848" width="10.7109375" bestFit="1" customWidth="1"/>
    <col min="7854" max="7855" width="8.85546875" bestFit="1" customWidth="1"/>
    <col min="7856" max="7856" width="10.7109375" bestFit="1" customWidth="1"/>
    <col min="7862" max="7863" width="8.85546875" bestFit="1" customWidth="1"/>
    <col min="7864" max="7864" width="10.7109375" bestFit="1" customWidth="1"/>
    <col min="7870" max="7871" width="8.85546875" bestFit="1" customWidth="1"/>
    <col min="7872" max="7872" width="10.7109375" bestFit="1" customWidth="1"/>
    <col min="7878" max="7879" width="8.85546875" bestFit="1" customWidth="1"/>
    <col min="7880" max="7880" width="10.7109375" bestFit="1" customWidth="1"/>
    <col min="7886" max="7887" width="8.85546875" bestFit="1" customWidth="1"/>
    <col min="7888" max="7888" width="10.7109375" bestFit="1" customWidth="1"/>
    <col min="7894" max="7895" width="8.85546875" bestFit="1" customWidth="1"/>
    <col min="7896" max="7896" width="10.7109375" bestFit="1" customWidth="1"/>
    <col min="7902" max="7903" width="8.85546875" bestFit="1" customWidth="1"/>
    <col min="7904" max="7904" width="10.7109375" bestFit="1" customWidth="1"/>
    <col min="7910" max="7911" width="8.85546875" bestFit="1" customWidth="1"/>
    <col min="7912" max="7912" width="10.7109375" bestFit="1" customWidth="1"/>
    <col min="7918" max="7919" width="8.85546875" bestFit="1" customWidth="1"/>
    <col min="7920" max="7920" width="10.7109375" bestFit="1" customWidth="1"/>
    <col min="7926" max="7927" width="8.85546875" bestFit="1" customWidth="1"/>
    <col min="7928" max="7928" width="10.7109375" bestFit="1" customWidth="1"/>
    <col min="7934" max="7935" width="8.85546875" bestFit="1" customWidth="1"/>
    <col min="7936" max="7936" width="10.7109375" bestFit="1" customWidth="1"/>
    <col min="7942" max="7943" width="8.85546875" bestFit="1" customWidth="1"/>
    <col min="7944" max="7944" width="10.7109375" bestFit="1" customWidth="1"/>
    <col min="7950" max="7951" width="8.85546875" bestFit="1" customWidth="1"/>
    <col min="7952" max="7952" width="10.7109375" bestFit="1" customWidth="1"/>
    <col min="7958" max="7959" width="8.85546875" bestFit="1" customWidth="1"/>
    <col min="7960" max="7960" width="10.7109375" bestFit="1" customWidth="1"/>
    <col min="7966" max="7967" width="8.85546875" bestFit="1" customWidth="1"/>
    <col min="7968" max="7968" width="10.7109375" bestFit="1" customWidth="1"/>
    <col min="7974" max="7975" width="8.85546875" bestFit="1" customWidth="1"/>
    <col min="7976" max="7976" width="10.7109375" bestFit="1" customWidth="1"/>
    <col min="7982" max="7983" width="8.85546875" bestFit="1" customWidth="1"/>
    <col min="7984" max="7984" width="10.7109375" bestFit="1" customWidth="1"/>
    <col min="7990" max="7991" width="8.85546875" bestFit="1" customWidth="1"/>
    <col min="7992" max="7992" width="10.7109375" bestFit="1" customWidth="1"/>
    <col min="7998" max="7999" width="8.85546875" bestFit="1" customWidth="1"/>
    <col min="8000" max="8000" width="10.7109375" bestFit="1" customWidth="1"/>
    <col min="8006" max="8007" width="8.85546875" bestFit="1" customWidth="1"/>
    <col min="8008" max="8008" width="10.7109375" bestFit="1" customWidth="1"/>
    <col min="8014" max="8015" width="8.85546875" bestFit="1" customWidth="1"/>
    <col min="8016" max="8016" width="10.7109375" bestFit="1" customWidth="1"/>
    <col min="8022" max="8023" width="8.85546875" bestFit="1" customWidth="1"/>
    <col min="8024" max="8024" width="10.7109375" bestFit="1" customWidth="1"/>
    <col min="8030" max="8031" width="8.85546875" bestFit="1" customWidth="1"/>
    <col min="8032" max="8032" width="10.7109375" bestFit="1" customWidth="1"/>
    <col min="8038" max="8039" width="8.85546875" bestFit="1" customWidth="1"/>
    <col min="8040" max="8040" width="10.7109375" bestFit="1" customWidth="1"/>
    <col min="8046" max="8047" width="8.85546875" bestFit="1" customWidth="1"/>
    <col min="8048" max="8048" width="10.7109375" bestFit="1" customWidth="1"/>
    <col min="8054" max="8055" width="8.85546875" bestFit="1" customWidth="1"/>
    <col min="8056" max="8056" width="10.7109375" bestFit="1" customWidth="1"/>
    <col min="8062" max="8063" width="8.85546875" bestFit="1" customWidth="1"/>
    <col min="8064" max="8064" width="10.7109375" bestFit="1" customWidth="1"/>
    <col min="8070" max="8071" width="8.85546875" bestFit="1" customWidth="1"/>
    <col min="8072" max="8072" width="10.7109375" bestFit="1" customWidth="1"/>
    <col min="8078" max="8079" width="8.85546875" bestFit="1" customWidth="1"/>
    <col min="8080" max="8080" width="10.7109375" bestFit="1" customWidth="1"/>
    <col min="8086" max="8087" width="8.85546875" bestFit="1" customWidth="1"/>
    <col min="8088" max="8088" width="10.7109375" bestFit="1" customWidth="1"/>
    <col min="8094" max="8095" width="8.85546875" bestFit="1" customWidth="1"/>
    <col min="8096" max="8096" width="10.7109375" bestFit="1" customWidth="1"/>
    <col min="8102" max="8103" width="8.85546875" bestFit="1" customWidth="1"/>
    <col min="8104" max="8104" width="10.7109375" bestFit="1" customWidth="1"/>
    <col min="8110" max="8111" width="8.85546875" bestFit="1" customWidth="1"/>
    <col min="8112" max="8112" width="10.7109375" bestFit="1" customWidth="1"/>
    <col min="8118" max="8119" width="8.85546875" bestFit="1" customWidth="1"/>
    <col min="8120" max="8120" width="10.7109375" bestFit="1" customWidth="1"/>
    <col min="8126" max="8127" width="8.85546875" bestFit="1" customWidth="1"/>
    <col min="8128" max="8128" width="10.7109375" bestFit="1" customWidth="1"/>
    <col min="8134" max="8135" width="8.85546875" bestFit="1" customWidth="1"/>
    <col min="8136" max="8136" width="10.7109375" bestFit="1" customWidth="1"/>
    <col min="8142" max="8143" width="8.85546875" bestFit="1" customWidth="1"/>
    <col min="8144" max="8144" width="10.7109375" bestFit="1" customWidth="1"/>
    <col min="8150" max="8151" width="8.85546875" bestFit="1" customWidth="1"/>
    <col min="8152" max="8152" width="10.7109375" bestFit="1" customWidth="1"/>
    <col min="8158" max="8159" width="8.85546875" bestFit="1" customWidth="1"/>
    <col min="8160" max="8160" width="10.7109375" bestFit="1" customWidth="1"/>
    <col min="8166" max="8167" width="8.85546875" bestFit="1" customWidth="1"/>
    <col min="8168" max="8168" width="10.7109375" bestFit="1" customWidth="1"/>
    <col min="8174" max="8175" width="8.85546875" bestFit="1" customWidth="1"/>
    <col min="8176" max="8176" width="10.7109375" bestFit="1" customWidth="1"/>
    <col min="8182" max="8183" width="8.85546875" bestFit="1" customWidth="1"/>
    <col min="8184" max="8184" width="10.7109375" bestFit="1" customWidth="1"/>
    <col min="8190" max="8191" width="8.85546875" bestFit="1" customWidth="1"/>
    <col min="8192" max="8192" width="10.7109375" bestFit="1" customWidth="1"/>
    <col min="8198" max="8199" width="8.85546875" bestFit="1" customWidth="1"/>
    <col min="8200" max="8200" width="10.7109375" bestFit="1" customWidth="1"/>
    <col min="8206" max="8207" width="8.85546875" bestFit="1" customWidth="1"/>
    <col min="8208" max="8208" width="10.7109375" bestFit="1" customWidth="1"/>
    <col min="8214" max="8215" width="8.85546875" bestFit="1" customWidth="1"/>
    <col min="8216" max="8216" width="10.7109375" bestFit="1" customWidth="1"/>
    <col min="8222" max="8223" width="8.85546875" bestFit="1" customWidth="1"/>
    <col min="8224" max="8224" width="10.7109375" bestFit="1" customWidth="1"/>
    <col min="8230" max="8231" width="8.85546875" bestFit="1" customWidth="1"/>
    <col min="8232" max="8232" width="10.7109375" bestFit="1" customWidth="1"/>
    <col min="8238" max="8239" width="8.85546875" bestFit="1" customWidth="1"/>
    <col min="8240" max="8240" width="10.7109375" bestFit="1" customWidth="1"/>
    <col min="8246" max="8247" width="8.85546875" bestFit="1" customWidth="1"/>
    <col min="8248" max="8248" width="10.7109375" bestFit="1" customWidth="1"/>
    <col min="8254" max="8255" width="8.85546875" bestFit="1" customWidth="1"/>
    <col min="8256" max="8256" width="10.7109375" bestFit="1" customWidth="1"/>
    <col min="8262" max="8263" width="8.85546875" bestFit="1" customWidth="1"/>
    <col min="8264" max="8264" width="10.7109375" bestFit="1" customWidth="1"/>
    <col min="8270" max="8271" width="8.85546875" bestFit="1" customWidth="1"/>
    <col min="8272" max="8272" width="10.7109375" bestFit="1" customWidth="1"/>
    <col min="8278" max="8279" width="8.85546875" bestFit="1" customWidth="1"/>
    <col min="8280" max="8280" width="10.7109375" bestFit="1" customWidth="1"/>
    <col min="8286" max="8287" width="8.85546875" bestFit="1" customWidth="1"/>
    <col min="8288" max="8288" width="10.7109375" bestFit="1" customWidth="1"/>
    <col min="8294" max="8295" width="8.85546875" bestFit="1" customWidth="1"/>
    <col min="8296" max="8296" width="10.7109375" bestFit="1" customWidth="1"/>
    <col min="8302" max="8303" width="8.85546875" bestFit="1" customWidth="1"/>
    <col min="8304" max="8304" width="10.7109375" bestFit="1" customWidth="1"/>
    <col min="8310" max="8311" width="8.85546875" bestFit="1" customWidth="1"/>
    <col min="8312" max="8312" width="10.7109375" bestFit="1" customWidth="1"/>
    <col min="8318" max="8319" width="8.85546875" bestFit="1" customWidth="1"/>
    <col min="8320" max="8320" width="10.7109375" bestFit="1" customWidth="1"/>
    <col min="8326" max="8327" width="8.85546875" bestFit="1" customWidth="1"/>
    <col min="8328" max="8328" width="10.7109375" bestFit="1" customWidth="1"/>
    <col min="8334" max="8335" width="8.85546875" bestFit="1" customWidth="1"/>
    <col min="8336" max="8336" width="10.7109375" bestFit="1" customWidth="1"/>
    <col min="8342" max="8343" width="8.85546875" bestFit="1" customWidth="1"/>
    <col min="8344" max="8344" width="10.7109375" bestFit="1" customWidth="1"/>
    <col min="8350" max="8351" width="8.85546875" bestFit="1" customWidth="1"/>
    <col min="8352" max="8352" width="10.7109375" bestFit="1" customWidth="1"/>
    <col min="8358" max="8359" width="8.85546875" bestFit="1" customWidth="1"/>
    <col min="8360" max="8360" width="10.7109375" bestFit="1" customWidth="1"/>
    <col min="8366" max="8367" width="8.85546875" bestFit="1" customWidth="1"/>
    <col min="8368" max="8368" width="10.7109375" bestFit="1" customWidth="1"/>
    <col min="8374" max="8375" width="8.85546875" bestFit="1" customWidth="1"/>
    <col min="8376" max="8376" width="10.7109375" bestFit="1" customWidth="1"/>
    <col min="8382" max="8383" width="8.85546875" bestFit="1" customWidth="1"/>
    <col min="8384" max="8384" width="10.7109375" bestFit="1" customWidth="1"/>
    <col min="8390" max="8391" width="8.85546875" bestFit="1" customWidth="1"/>
    <col min="8392" max="8392" width="10.7109375" bestFit="1" customWidth="1"/>
    <col min="8398" max="8399" width="8.85546875" bestFit="1" customWidth="1"/>
    <col min="8400" max="8400" width="10.7109375" bestFit="1" customWidth="1"/>
    <col min="8406" max="8407" width="8.85546875" bestFit="1" customWidth="1"/>
    <col min="8408" max="8408" width="10.7109375" bestFit="1" customWidth="1"/>
    <col min="8414" max="8415" width="8.85546875" bestFit="1" customWidth="1"/>
    <col min="8416" max="8416" width="10.7109375" bestFit="1" customWidth="1"/>
    <col min="8422" max="8423" width="8.85546875" bestFit="1" customWidth="1"/>
    <col min="8424" max="8424" width="10.7109375" bestFit="1" customWidth="1"/>
    <col min="8430" max="8431" width="8.85546875" bestFit="1" customWidth="1"/>
    <col min="8432" max="8432" width="10.7109375" bestFit="1" customWidth="1"/>
    <col min="8438" max="8439" width="8.85546875" bestFit="1" customWidth="1"/>
    <col min="8440" max="8440" width="10.7109375" bestFit="1" customWidth="1"/>
    <col min="8446" max="8447" width="8.85546875" bestFit="1" customWidth="1"/>
    <col min="8448" max="8448" width="10.7109375" bestFit="1" customWidth="1"/>
    <col min="8454" max="8455" width="8.85546875" bestFit="1" customWidth="1"/>
    <col min="8456" max="8456" width="10.7109375" bestFit="1" customWidth="1"/>
    <col min="8462" max="8463" width="8.85546875" bestFit="1" customWidth="1"/>
    <col min="8464" max="8464" width="10.7109375" bestFit="1" customWidth="1"/>
    <col min="8470" max="8471" width="8.85546875" bestFit="1" customWidth="1"/>
    <col min="8472" max="8472" width="10.7109375" bestFit="1" customWidth="1"/>
    <col min="8478" max="8479" width="8.85546875" bestFit="1" customWidth="1"/>
    <col min="8480" max="8480" width="10.7109375" bestFit="1" customWidth="1"/>
    <col min="8486" max="8487" width="8.85546875" bestFit="1" customWidth="1"/>
    <col min="8488" max="8488" width="10.7109375" bestFit="1" customWidth="1"/>
    <col min="8494" max="8495" width="8.85546875" bestFit="1" customWidth="1"/>
    <col min="8496" max="8496" width="10.7109375" bestFit="1" customWidth="1"/>
    <col min="8502" max="8503" width="8.85546875" bestFit="1" customWidth="1"/>
    <col min="8504" max="8504" width="10.7109375" bestFit="1" customWidth="1"/>
    <col min="8510" max="8511" width="8.85546875" bestFit="1" customWidth="1"/>
    <col min="8512" max="8512" width="10.7109375" bestFit="1" customWidth="1"/>
    <col min="8518" max="8519" width="8.85546875" bestFit="1" customWidth="1"/>
    <col min="8520" max="8520" width="10.7109375" bestFit="1" customWidth="1"/>
    <col min="8526" max="8527" width="8.85546875" bestFit="1" customWidth="1"/>
    <col min="8528" max="8528" width="10.7109375" bestFit="1" customWidth="1"/>
    <col min="8534" max="8535" width="8.85546875" bestFit="1" customWidth="1"/>
    <col min="8536" max="8536" width="10.7109375" bestFit="1" customWidth="1"/>
    <col min="8542" max="8543" width="8.85546875" bestFit="1" customWidth="1"/>
    <col min="8544" max="8544" width="10.7109375" bestFit="1" customWidth="1"/>
    <col min="8550" max="8551" width="8.85546875" bestFit="1" customWidth="1"/>
    <col min="8552" max="8552" width="10.7109375" bestFit="1" customWidth="1"/>
    <col min="8558" max="8559" width="8.85546875" bestFit="1" customWidth="1"/>
    <col min="8560" max="8560" width="10.7109375" bestFit="1" customWidth="1"/>
    <col min="8566" max="8567" width="8.85546875" bestFit="1" customWidth="1"/>
    <col min="8568" max="8568" width="10.7109375" bestFit="1" customWidth="1"/>
    <col min="8574" max="8575" width="8.85546875" bestFit="1" customWidth="1"/>
    <col min="8576" max="8576" width="10.7109375" bestFit="1" customWidth="1"/>
    <col min="8582" max="8583" width="8.85546875" bestFit="1" customWidth="1"/>
    <col min="8584" max="8584" width="10.7109375" bestFit="1" customWidth="1"/>
    <col min="8590" max="8591" width="8.85546875" bestFit="1" customWidth="1"/>
    <col min="8592" max="8592" width="10.7109375" bestFit="1" customWidth="1"/>
    <col min="8598" max="8599" width="8.85546875" bestFit="1" customWidth="1"/>
    <col min="8600" max="8600" width="10.7109375" bestFit="1" customWidth="1"/>
    <col min="8606" max="8607" width="8.85546875" bestFit="1" customWidth="1"/>
    <col min="8608" max="8608" width="10.7109375" bestFit="1" customWidth="1"/>
    <col min="8614" max="8615" width="8.85546875" bestFit="1" customWidth="1"/>
    <col min="8616" max="8616" width="10.7109375" bestFit="1" customWidth="1"/>
    <col min="8622" max="8623" width="8.85546875" bestFit="1" customWidth="1"/>
    <col min="8624" max="8624" width="10.7109375" bestFit="1" customWidth="1"/>
    <col min="8630" max="8631" width="8.85546875" bestFit="1" customWidth="1"/>
    <col min="8632" max="8632" width="10.7109375" bestFit="1" customWidth="1"/>
    <col min="8638" max="8639" width="8.85546875" bestFit="1" customWidth="1"/>
    <col min="8640" max="8640" width="10.7109375" bestFit="1" customWidth="1"/>
    <col min="8646" max="8647" width="8.85546875" bestFit="1" customWidth="1"/>
    <col min="8648" max="8648" width="10.7109375" bestFit="1" customWidth="1"/>
    <col min="8654" max="8655" width="8.85546875" bestFit="1" customWidth="1"/>
    <col min="8656" max="8656" width="10.7109375" bestFit="1" customWidth="1"/>
    <col min="8662" max="8663" width="8.85546875" bestFit="1" customWidth="1"/>
    <col min="8664" max="8664" width="10.7109375" bestFit="1" customWidth="1"/>
    <col min="8670" max="8671" width="8.85546875" bestFit="1" customWidth="1"/>
    <col min="8672" max="8672" width="10.7109375" bestFit="1" customWidth="1"/>
    <col min="8678" max="8679" width="8.85546875" bestFit="1" customWidth="1"/>
    <col min="8680" max="8680" width="10.7109375" bestFit="1" customWidth="1"/>
    <col min="8686" max="8687" width="8.85546875" bestFit="1" customWidth="1"/>
    <col min="8688" max="8688" width="10.7109375" bestFit="1" customWidth="1"/>
    <col min="8694" max="8695" width="8.85546875" bestFit="1" customWidth="1"/>
    <col min="8696" max="8696" width="10.7109375" bestFit="1" customWidth="1"/>
    <col min="8702" max="8703" width="8.85546875" bestFit="1" customWidth="1"/>
    <col min="8704" max="8704" width="10.7109375" bestFit="1" customWidth="1"/>
    <col min="8710" max="8711" width="8.85546875" bestFit="1" customWidth="1"/>
    <col min="8712" max="8712" width="10.7109375" bestFit="1" customWidth="1"/>
    <col min="8718" max="8719" width="8.85546875" bestFit="1" customWidth="1"/>
    <col min="8720" max="8720" width="10.7109375" bestFit="1" customWidth="1"/>
    <col min="8726" max="8727" width="8.85546875" bestFit="1" customWidth="1"/>
    <col min="8728" max="8728" width="10.7109375" bestFit="1" customWidth="1"/>
    <col min="8734" max="8735" width="8.85546875" bestFit="1" customWidth="1"/>
    <col min="8736" max="8736" width="10.7109375" bestFit="1" customWidth="1"/>
    <col min="8742" max="8743" width="8.85546875" bestFit="1" customWidth="1"/>
    <col min="8744" max="8744" width="10.7109375" bestFit="1" customWidth="1"/>
    <col min="8750" max="8751" width="8.85546875" bestFit="1" customWidth="1"/>
    <col min="8752" max="8752" width="10.7109375" bestFit="1" customWidth="1"/>
    <col min="8758" max="8759" width="8.85546875" bestFit="1" customWidth="1"/>
    <col min="8760" max="8760" width="10.7109375" bestFit="1" customWidth="1"/>
    <col min="8766" max="8767" width="8.85546875" bestFit="1" customWidth="1"/>
    <col min="8768" max="8768" width="10.7109375" bestFit="1" customWidth="1"/>
    <col min="8774" max="8775" width="8.85546875" bestFit="1" customWidth="1"/>
    <col min="8776" max="8776" width="10.7109375" bestFit="1" customWidth="1"/>
    <col min="8782" max="8783" width="8.85546875" bestFit="1" customWidth="1"/>
    <col min="8784" max="8784" width="10.7109375" bestFit="1" customWidth="1"/>
    <col min="8790" max="8791" width="8.85546875" bestFit="1" customWidth="1"/>
    <col min="8792" max="8792" width="10.7109375" bestFit="1" customWidth="1"/>
    <col min="8798" max="8799" width="8.85546875" bestFit="1" customWidth="1"/>
    <col min="8800" max="8800" width="10.7109375" bestFit="1" customWidth="1"/>
    <col min="8806" max="8807" width="8.85546875" bestFit="1" customWidth="1"/>
    <col min="8808" max="8808" width="10.7109375" bestFit="1" customWidth="1"/>
    <col min="8814" max="8815" width="8.85546875" bestFit="1" customWidth="1"/>
    <col min="8816" max="8816" width="10.7109375" bestFit="1" customWidth="1"/>
    <col min="8822" max="8823" width="8.85546875" bestFit="1" customWidth="1"/>
    <col min="8824" max="8824" width="10.7109375" bestFit="1" customWidth="1"/>
    <col min="8830" max="8831" width="8.85546875" bestFit="1" customWidth="1"/>
    <col min="8832" max="8832" width="10.7109375" bestFit="1" customWidth="1"/>
    <col min="8838" max="8839" width="8.85546875" bestFit="1" customWidth="1"/>
    <col min="8840" max="8840" width="10.7109375" bestFit="1" customWidth="1"/>
    <col min="8846" max="8847" width="8.85546875" bestFit="1" customWidth="1"/>
    <col min="8848" max="8848" width="10.7109375" bestFit="1" customWidth="1"/>
    <col min="8854" max="8855" width="8.85546875" bestFit="1" customWidth="1"/>
    <col min="8856" max="8856" width="10.7109375" bestFit="1" customWidth="1"/>
    <col min="8862" max="8863" width="8.85546875" bestFit="1" customWidth="1"/>
    <col min="8864" max="8864" width="10.7109375" bestFit="1" customWidth="1"/>
    <col min="8870" max="8871" width="8.85546875" bestFit="1" customWidth="1"/>
    <col min="8872" max="8872" width="10.7109375" bestFit="1" customWidth="1"/>
    <col min="8878" max="8879" width="8.85546875" bestFit="1" customWidth="1"/>
    <col min="8880" max="8880" width="10.7109375" bestFit="1" customWidth="1"/>
    <col min="8886" max="8887" width="8.85546875" bestFit="1" customWidth="1"/>
    <col min="8888" max="8888" width="10.7109375" bestFit="1" customWidth="1"/>
    <col min="8894" max="8895" width="8.85546875" bestFit="1" customWidth="1"/>
    <col min="8896" max="8896" width="10.7109375" bestFit="1" customWidth="1"/>
    <col min="8902" max="8903" width="8.85546875" bestFit="1" customWidth="1"/>
    <col min="8904" max="8904" width="10.7109375" bestFit="1" customWidth="1"/>
    <col min="8910" max="8911" width="8.85546875" bestFit="1" customWidth="1"/>
    <col min="8912" max="8912" width="10.7109375" bestFit="1" customWidth="1"/>
    <col min="8918" max="8919" width="8.85546875" bestFit="1" customWidth="1"/>
    <col min="8920" max="8920" width="10.7109375" bestFit="1" customWidth="1"/>
    <col min="8926" max="8927" width="8.85546875" bestFit="1" customWidth="1"/>
    <col min="8928" max="8928" width="10.7109375" bestFit="1" customWidth="1"/>
    <col min="8934" max="8935" width="8.85546875" bestFit="1" customWidth="1"/>
    <col min="8936" max="8936" width="10.7109375" bestFit="1" customWidth="1"/>
    <col min="8942" max="8943" width="8.85546875" bestFit="1" customWidth="1"/>
    <col min="8944" max="8944" width="10.7109375" bestFit="1" customWidth="1"/>
    <col min="8950" max="8951" width="8.85546875" bestFit="1" customWidth="1"/>
    <col min="8952" max="8952" width="10.7109375" bestFit="1" customWidth="1"/>
    <col min="8958" max="8959" width="8.85546875" bestFit="1" customWidth="1"/>
    <col min="8960" max="8960" width="10.7109375" bestFit="1" customWidth="1"/>
    <col min="8966" max="8967" width="8.85546875" bestFit="1" customWidth="1"/>
    <col min="8968" max="8968" width="10.7109375" bestFit="1" customWidth="1"/>
    <col min="8974" max="8975" width="8.85546875" bestFit="1" customWidth="1"/>
    <col min="8976" max="8976" width="10.7109375" bestFit="1" customWidth="1"/>
    <col min="8982" max="8983" width="8.85546875" bestFit="1" customWidth="1"/>
    <col min="8984" max="8984" width="10.7109375" bestFit="1" customWidth="1"/>
    <col min="8990" max="8991" width="8.85546875" bestFit="1" customWidth="1"/>
    <col min="8992" max="8992" width="10.7109375" bestFit="1" customWidth="1"/>
    <col min="8998" max="8999" width="8.85546875" bestFit="1" customWidth="1"/>
    <col min="9000" max="9000" width="10.7109375" bestFit="1" customWidth="1"/>
    <col min="9006" max="9007" width="8.85546875" bestFit="1" customWidth="1"/>
    <col min="9008" max="9008" width="10.7109375" bestFit="1" customWidth="1"/>
    <col min="9014" max="9015" width="8.85546875" bestFit="1" customWidth="1"/>
    <col min="9016" max="9016" width="10.7109375" bestFit="1" customWidth="1"/>
    <col min="9022" max="9023" width="8.85546875" bestFit="1" customWidth="1"/>
    <col min="9024" max="9024" width="10.7109375" bestFit="1" customWidth="1"/>
    <col min="9030" max="9031" width="8.85546875" bestFit="1" customWidth="1"/>
    <col min="9032" max="9032" width="10.7109375" bestFit="1" customWidth="1"/>
    <col min="9038" max="9039" width="8.85546875" bestFit="1" customWidth="1"/>
    <col min="9040" max="9040" width="10.7109375" bestFit="1" customWidth="1"/>
    <col min="9046" max="9047" width="8.85546875" bestFit="1" customWidth="1"/>
    <col min="9048" max="9048" width="10.7109375" bestFit="1" customWidth="1"/>
    <col min="9054" max="9055" width="8.85546875" bestFit="1" customWidth="1"/>
    <col min="9056" max="9056" width="10.7109375" bestFit="1" customWidth="1"/>
    <col min="9062" max="9063" width="8.85546875" bestFit="1" customWidth="1"/>
    <col min="9064" max="9064" width="10.7109375" bestFit="1" customWidth="1"/>
    <col min="9070" max="9071" width="8.85546875" bestFit="1" customWidth="1"/>
    <col min="9072" max="9072" width="10.7109375" bestFit="1" customWidth="1"/>
    <col min="9078" max="9079" width="8.85546875" bestFit="1" customWidth="1"/>
    <col min="9080" max="9080" width="10.7109375" bestFit="1" customWidth="1"/>
    <col min="9086" max="9087" width="8.85546875" bestFit="1" customWidth="1"/>
    <col min="9088" max="9088" width="10.7109375" bestFit="1" customWidth="1"/>
    <col min="9094" max="9095" width="8.85546875" bestFit="1" customWidth="1"/>
    <col min="9096" max="9096" width="10.7109375" bestFit="1" customWidth="1"/>
    <col min="9102" max="9103" width="8.85546875" bestFit="1" customWidth="1"/>
    <col min="9104" max="9104" width="10.7109375" bestFit="1" customWidth="1"/>
    <col min="9110" max="9111" width="8.85546875" bestFit="1" customWidth="1"/>
    <col min="9112" max="9112" width="10.7109375" bestFit="1" customWidth="1"/>
    <col min="9118" max="9119" width="8.85546875" bestFit="1" customWidth="1"/>
    <col min="9120" max="9120" width="10.7109375" bestFit="1" customWidth="1"/>
    <col min="9126" max="9127" width="8.85546875" bestFit="1" customWidth="1"/>
    <col min="9128" max="9128" width="10.7109375" bestFit="1" customWidth="1"/>
    <col min="9134" max="9135" width="8.85546875" bestFit="1" customWidth="1"/>
    <col min="9136" max="9136" width="10.7109375" bestFit="1" customWidth="1"/>
    <col min="9142" max="9143" width="8.85546875" bestFit="1" customWidth="1"/>
    <col min="9144" max="9144" width="10.7109375" bestFit="1" customWidth="1"/>
    <col min="9150" max="9151" width="8.85546875" bestFit="1" customWidth="1"/>
    <col min="9152" max="9152" width="10.7109375" bestFit="1" customWidth="1"/>
    <col min="9158" max="9159" width="8.85546875" bestFit="1" customWidth="1"/>
    <col min="9160" max="9160" width="10.7109375" bestFit="1" customWidth="1"/>
    <col min="9166" max="9167" width="8.85546875" bestFit="1" customWidth="1"/>
    <col min="9168" max="9168" width="10.7109375" bestFit="1" customWidth="1"/>
    <col min="9174" max="9175" width="8.85546875" bestFit="1" customWidth="1"/>
    <col min="9176" max="9176" width="10.7109375" bestFit="1" customWidth="1"/>
    <col min="9182" max="9183" width="8.85546875" bestFit="1" customWidth="1"/>
    <col min="9184" max="9184" width="10.7109375" bestFit="1" customWidth="1"/>
    <col min="9190" max="9191" width="8.85546875" bestFit="1" customWidth="1"/>
    <col min="9192" max="9192" width="10.7109375" bestFit="1" customWidth="1"/>
    <col min="9198" max="9199" width="8.85546875" bestFit="1" customWidth="1"/>
    <col min="9200" max="9200" width="10.7109375" bestFit="1" customWidth="1"/>
    <col min="9206" max="9207" width="8.85546875" bestFit="1" customWidth="1"/>
    <col min="9208" max="9208" width="10.7109375" bestFit="1" customWidth="1"/>
    <col min="9214" max="9215" width="8.85546875" bestFit="1" customWidth="1"/>
    <col min="9216" max="9216" width="10.7109375" bestFit="1" customWidth="1"/>
    <col min="9222" max="9223" width="8.85546875" bestFit="1" customWidth="1"/>
    <col min="9224" max="9224" width="10.7109375" bestFit="1" customWidth="1"/>
    <col min="9230" max="9231" width="8.85546875" bestFit="1" customWidth="1"/>
    <col min="9232" max="9232" width="10.7109375" bestFit="1" customWidth="1"/>
    <col min="9238" max="9239" width="8.85546875" bestFit="1" customWidth="1"/>
    <col min="9240" max="9240" width="10.7109375" bestFit="1" customWidth="1"/>
    <col min="9246" max="9247" width="8.85546875" bestFit="1" customWidth="1"/>
    <col min="9248" max="9248" width="10.7109375" bestFit="1" customWidth="1"/>
    <col min="9254" max="9255" width="8.85546875" bestFit="1" customWidth="1"/>
    <col min="9256" max="9256" width="10.7109375" bestFit="1" customWidth="1"/>
    <col min="9262" max="9263" width="8.85546875" bestFit="1" customWidth="1"/>
    <col min="9264" max="9264" width="10.7109375" bestFit="1" customWidth="1"/>
    <col min="9270" max="9271" width="8.85546875" bestFit="1" customWidth="1"/>
    <col min="9272" max="9272" width="10.7109375" bestFit="1" customWidth="1"/>
    <col min="9278" max="9279" width="8.85546875" bestFit="1" customWidth="1"/>
    <col min="9280" max="9280" width="10.7109375" bestFit="1" customWidth="1"/>
    <col min="9286" max="9287" width="8.85546875" bestFit="1" customWidth="1"/>
    <col min="9288" max="9288" width="10.7109375" bestFit="1" customWidth="1"/>
    <col min="9294" max="9295" width="8.85546875" bestFit="1" customWidth="1"/>
    <col min="9296" max="9296" width="10.7109375" bestFit="1" customWidth="1"/>
    <col min="9302" max="9303" width="8.85546875" bestFit="1" customWidth="1"/>
    <col min="9304" max="9304" width="10.7109375" bestFit="1" customWidth="1"/>
    <col min="9310" max="9311" width="8.85546875" bestFit="1" customWidth="1"/>
    <col min="9312" max="9312" width="10.7109375" bestFit="1" customWidth="1"/>
    <col min="9318" max="9319" width="8.85546875" bestFit="1" customWidth="1"/>
    <col min="9320" max="9320" width="10.7109375" bestFit="1" customWidth="1"/>
    <col min="9326" max="9327" width="8.85546875" bestFit="1" customWidth="1"/>
    <col min="9328" max="9328" width="10.7109375" bestFit="1" customWidth="1"/>
    <col min="9334" max="9335" width="8.85546875" bestFit="1" customWidth="1"/>
    <col min="9336" max="9336" width="10.7109375" bestFit="1" customWidth="1"/>
    <col min="9342" max="9343" width="8.85546875" bestFit="1" customWidth="1"/>
    <col min="9344" max="9344" width="10.7109375" bestFit="1" customWidth="1"/>
    <col min="9350" max="9351" width="8.85546875" bestFit="1" customWidth="1"/>
    <col min="9352" max="9352" width="10.7109375" bestFit="1" customWidth="1"/>
    <col min="9358" max="9359" width="8.85546875" bestFit="1" customWidth="1"/>
    <col min="9360" max="9360" width="10.7109375" bestFit="1" customWidth="1"/>
    <col min="9366" max="9367" width="8.85546875" bestFit="1" customWidth="1"/>
    <col min="9368" max="9368" width="10.7109375" bestFit="1" customWidth="1"/>
    <col min="9374" max="9375" width="8.85546875" bestFit="1" customWidth="1"/>
    <col min="9376" max="9376" width="10.7109375" bestFit="1" customWidth="1"/>
    <col min="9382" max="9383" width="8.85546875" bestFit="1" customWidth="1"/>
    <col min="9384" max="9384" width="10.7109375" bestFit="1" customWidth="1"/>
    <col min="9390" max="9391" width="8.85546875" bestFit="1" customWidth="1"/>
    <col min="9392" max="9392" width="10.7109375" bestFit="1" customWidth="1"/>
    <col min="9398" max="9399" width="8.85546875" bestFit="1" customWidth="1"/>
    <col min="9400" max="9400" width="10.7109375" bestFit="1" customWidth="1"/>
    <col min="9406" max="9407" width="8.85546875" bestFit="1" customWidth="1"/>
    <col min="9408" max="9408" width="10.7109375" bestFit="1" customWidth="1"/>
    <col min="9414" max="9415" width="8.85546875" bestFit="1" customWidth="1"/>
    <col min="9416" max="9416" width="10.7109375" bestFit="1" customWidth="1"/>
    <col min="9422" max="9423" width="8.85546875" bestFit="1" customWidth="1"/>
    <col min="9424" max="9424" width="10.7109375" bestFit="1" customWidth="1"/>
    <col min="9430" max="9431" width="8.85546875" bestFit="1" customWidth="1"/>
    <col min="9432" max="9432" width="10.7109375" bestFit="1" customWidth="1"/>
    <col min="9438" max="9439" width="8.85546875" bestFit="1" customWidth="1"/>
    <col min="9440" max="9440" width="10.7109375" bestFit="1" customWidth="1"/>
    <col min="9446" max="9447" width="8.85546875" bestFit="1" customWidth="1"/>
    <col min="9448" max="9448" width="10.7109375" bestFit="1" customWidth="1"/>
    <col min="9454" max="9455" width="8.85546875" bestFit="1" customWidth="1"/>
    <col min="9456" max="9456" width="10.7109375" bestFit="1" customWidth="1"/>
    <col min="9462" max="9463" width="8.85546875" bestFit="1" customWidth="1"/>
    <col min="9464" max="9464" width="10.7109375" bestFit="1" customWidth="1"/>
    <col min="9470" max="9471" width="8.85546875" bestFit="1" customWidth="1"/>
    <col min="9472" max="9472" width="10.7109375" bestFit="1" customWidth="1"/>
    <col min="9478" max="9479" width="8.85546875" bestFit="1" customWidth="1"/>
    <col min="9480" max="9480" width="10.7109375" bestFit="1" customWidth="1"/>
    <col min="9486" max="9487" width="8.85546875" bestFit="1" customWidth="1"/>
    <col min="9488" max="9488" width="10.7109375" bestFit="1" customWidth="1"/>
    <col min="9494" max="9495" width="8.85546875" bestFit="1" customWidth="1"/>
    <col min="9496" max="9496" width="10.7109375" bestFit="1" customWidth="1"/>
    <col min="9502" max="9503" width="8.85546875" bestFit="1" customWidth="1"/>
    <col min="9504" max="9504" width="10.7109375" bestFit="1" customWidth="1"/>
    <col min="9510" max="9511" width="8.85546875" bestFit="1" customWidth="1"/>
    <col min="9512" max="9512" width="10.7109375" bestFit="1" customWidth="1"/>
    <col min="9518" max="9519" width="8.85546875" bestFit="1" customWidth="1"/>
    <col min="9520" max="9520" width="10.7109375" bestFit="1" customWidth="1"/>
    <col min="9526" max="9527" width="8.85546875" bestFit="1" customWidth="1"/>
    <col min="9528" max="9528" width="10.7109375" bestFit="1" customWidth="1"/>
    <col min="9534" max="9535" width="8.85546875" bestFit="1" customWidth="1"/>
    <col min="9536" max="9536" width="10.7109375" bestFit="1" customWidth="1"/>
    <col min="9542" max="9543" width="8.85546875" bestFit="1" customWidth="1"/>
    <col min="9544" max="9544" width="10.7109375" bestFit="1" customWidth="1"/>
    <col min="9550" max="9551" width="8.85546875" bestFit="1" customWidth="1"/>
    <col min="9552" max="9552" width="10.7109375" bestFit="1" customWidth="1"/>
    <col min="9558" max="9559" width="8.85546875" bestFit="1" customWidth="1"/>
    <col min="9560" max="9560" width="10.7109375" bestFit="1" customWidth="1"/>
    <col min="9566" max="9567" width="8.85546875" bestFit="1" customWidth="1"/>
    <col min="9568" max="9568" width="10.7109375" bestFit="1" customWidth="1"/>
    <col min="9574" max="9575" width="8.85546875" bestFit="1" customWidth="1"/>
    <col min="9576" max="9576" width="10.7109375" bestFit="1" customWidth="1"/>
    <col min="9582" max="9583" width="8.85546875" bestFit="1" customWidth="1"/>
    <col min="9584" max="9584" width="10.7109375" bestFit="1" customWidth="1"/>
    <col min="9590" max="9591" width="8.85546875" bestFit="1" customWidth="1"/>
    <col min="9592" max="9592" width="10.7109375" bestFit="1" customWidth="1"/>
    <col min="9598" max="9599" width="8.85546875" bestFit="1" customWidth="1"/>
    <col min="9600" max="9600" width="10.7109375" bestFit="1" customWidth="1"/>
    <col min="9606" max="9607" width="8.85546875" bestFit="1" customWidth="1"/>
    <col min="9608" max="9608" width="10.7109375" bestFit="1" customWidth="1"/>
    <col min="9614" max="9615" width="8.85546875" bestFit="1" customWidth="1"/>
    <col min="9616" max="9616" width="10.7109375" bestFit="1" customWidth="1"/>
    <col min="9622" max="9623" width="8.85546875" bestFit="1" customWidth="1"/>
    <col min="9624" max="9624" width="10.7109375" bestFit="1" customWidth="1"/>
    <col min="9630" max="9631" width="8.85546875" bestFit="1" customWidth="1"/>
    <col min="9632" max="9632" width="10.7109375" bestFit="1" customWidth="1"/>
    <col min="9638" max="9639" width="8.85546875" bestFit="1" customWidth="1"/>
    <col min="9640" max="9640" width="10.7109375" bestFit="1" customWidth="1"/>
    <col min="9646" max="9647" width="8.85546875" bestFit="1" customWidth="1"/>
    <col min="9648" max="9648" width="10.7109375" bestFit="1" customWidth="1"/>
    <col min="9654" max="9655" width="8.85546875" bestFit="1" customWidth="1"/>
    <col min="9656" max="9656" width="10.7109375" bestFit="1" customWidth="1"/>
    <col min="9662" max="9663" width="8.85546875" bestFit="1" customWidth="1"/>
    <col min="9664" max="9664" width="10.7109375" bestFit="1" customWidth="1"/>
    <col min="9670" max="9671" width="8.85546875" bestFit="1" customWidth="1"/>
    <col min="9672" max="9672" width="10.7109375" bestFit="1" customWidth="1"/>
    <col min="9678" max="9679" width="8.85546875" bestFit="1" customWidth="1"/>
    <col min="9680" max="9680" width="10.7109375" bestFit="1" customWidth="1"/>
    <col min="9686" max="9687" width="8.85546875" bestFit="1" customWidth="1"/>
    <col min="9688" max="9688" width="10.7109375" bestFit="1" customWidth="1"/>
    <col min="9694" max="9695" width="8.85546875" bestFit="1" customWidth="1"/>
    <col min="9696" max="9696" width="10.7109375" bestFit="1" customWidth="1"/>
    <col min="9702" max="9703" width="8.85546875" bestFit="1" customWidth="1"/>
    <col min="9704" max="9704" width="10.7109375" bestFit="1" customWidth="1"/>
    <col min="9710" max="9711" width="8.85546875" bestFit="1" customWidth="1"/>
    <col min="9712" max="9712" width="10.7109375" bestFit="1" customWidth="1"/>
    <col min="9718" max="9719" width="8.85546875" bestFit="1" customWidth="1"/>
    <col min="9720" max="9720" width="10.7109375" bestFit="1" customWidth="1"/>
    <col min="9726" max="9727" width="8.85546875" bestFit="1" customWidth="1"/>
    <col min="9728" max="9728" width="10.7109375" bestFit="1" customWidth="1"/>
    <col min="9734" max="9735" width="8.85546875" bestFit="1" customWidth="1"/>
    <col min="9736" max="9736" width="10.7109375" bestFit="1" customWidth="1"/>
    <col min="9742" max="9743" width="8.85546875" bestFit="1" customWidth="1"/>
    <col min="9744" max="9744" width="10.7109375" bestFit="1" customWidth="1"/>
    <col min="9750" max="9751" width="8.85546875" bestFit="1" customWidth="1"/>
    <col min="9752" max="9752" width="10.7109375" bestFit="1" customWidth="1"/>
    <col min="9758" max="9759" width="8.85546875" bestFit="1" customWidth="1"/>
    <col min="9760" max="9760" width="10.7109375" bestFit="1" customWidth="1"/>
    <col min="9766" max="9767" width="8.85546875" bestFit="1" customWidth="1"/>
    <col min="9768" max="9768" width="10.7109375" bestFit="1" customWidth="1"/>
    <col min="9774" max="9775" width="8.85546875" bestFit="1" customWidth="1"/>
    <col min="9776" max="9776" width="10.7109375" bestFit="1" customWidth="1"/>
    <col min="9782" max="9783" width="8.85546875" bestFit="1" customWidth="1"/>
    <col min="9784" max="9784" width="10.7109375" bestFit="1" customWidth="1"/>
    <col min="9790" max="9791" width="8.85546875" bestFit="1" customWidth="1"/>
    <col min="9792" max="9792" width="10.7109375" bestFit="1" customWidth="1"/>
    <col min="9798" max="9799" width="8.85546875" bestFit="1" customWidth="1"/>
    <col min="9800" max="9800" width="10.7109375" bestFit="1" customWidth="1"/>
    <col min="9806" max="9807" width="8.85546875" bestFit="1" customWidth="1"/>
    <col min="9808" max="9808" width="10.7109375" bestFit="1" customWidth="1"/>
    <col min="9814" max="9815" width="8.85546875" bestFit="1" customWidth="1"/>
    <col min="9816" max="9816" width="10.7109375" bestFit="1" customWidth="1"/>
    <col min="9822" max="9823" width="8.85546875" bestFit="1" customWidth="1"/>
    <col min="9824" max="9824" width="10.7109375" bestFit="1" customWidth="1"/>
    <col min="9830" max="9831" width="8.85546875" bestFit="1" customWidth="1"/>
    <col min="9832" max="9832" width="10.7109375" bestFit="1" customWidth="1"/>
    <col min="9838" max="9839" width="8.85546875" bestFit="1" customWidth="1"/>
    <col min="9840" max="9840" width="10.7109375" bestFit="1" customWidth="1"/>
    <col min="9846" max="9847" width="8.85546875" bestFit="1" customWidth="1"/>
    <col min="9848" max="9848" width="10.7109375" bestFit="1" customWidth="1"/>
    <col min="9854" max="9855" width="8.85546875" bestFit="1" customWidth="1"/>
    <col min="9856" max="9856" width="10.7109375" bestFit="1" customWidth="1"/>
    <col min="9862" max="9863" width="8.85546875" bestFit="1" customWidth="1"/>
    <col min="9864" max="9864" width="10.7109375" bestFit="1" customWidth="1"/>
    <col min="9870" max="9871" width="8.85546875" bestFit="1" customWidth="1"/>
    <col min="9872" max="9872" width="10.7109375" bestFit="1" customWidth="1"/>
    <col min="9878" max="9879" width="8.85546875" bestFit="1" customWidth="1"/>
    <col min="9880" max="9880" width="10.7109375" bestFit="1" customWidth="1"/>
    <col min="9886" max="9887" width="8.85546875" bestFit="1" customWidth="1"/>
    <col min="9888" max="9888" width="10.7109375" bestFit="1" customWidth="1"/>
    <col min="9894" max="9895" width="8.85546875" bestFit="1" customWidth="1"/>
    <col min="9896" max="9896" width="10.7109375" bestFit="1" customWidth="1"/>
    <col min="9902" max="9903" width="8.85546875" bestFit="1" customWidth="1"/>
    <col min="9904" max="9904" width="10.7109375" bestFit="1" customWidth="1"/>
    <col min="9910" max="9911" width="8.85546875" bestFit="1" customWidth="1"/>
    <col min="9912" max="9912" width="10.7109375" bestFit="1" customWidth="1"/>
    <col min="9918" max="9919" width="8.85546875" bestFit="1" customWidth="1"/>
    <col min="9920" max="9920" width="10.7109375" bestFit="1" customWidth="1"/>
    <col min="9926" max="9927" width="8.85546875" bestFit="1" customWidth="1"/>
    <col min="9928" max="9928" width="10.7109375" bestFit="1" customWidth="1"/>
    <col min="9934" max="9935" width="8.85546875" bestFit="1" customWidth="1"/>
    <col min="9936" max="9936" width="10.7109375" bestFit="1" customWidth="1"/>
    <col min="9942" max="9943" width="8.85546875" bestFit="1" customWidth="1"/>
    <col min="9944" max="9944" width="10.7109375" bestFit="1" customWidth="1"/>
    <col min="9950" max="9951" width="8.85546875" bestFit="1" customWidth="1"/>
    <col min="9952" max="9952" width="10.7109375" bestFit="1" customWidth="1"/>
    <col min="9958" max="9959" width="8.85546875" bestFit="1" customWidth="1"/>
    <col min="9960" max="9960" width="10.7109375" bestFit="1" customWidth="1"/>
    <col min="9966" max="9967" width="8.85546875" bestFit="1" customWidth="1"/>
    <col min="9968" max="9968" width="10.7109375" bestFit="1" customWidth="1"/>
    <col min="9974" max="9975" width="8.85546875" bestFit="1" customWidth="1"/>
    <col min="9976" max="9976" width="10.7109375" bestFit="1" customWidth="1"/>
    <col min="9982" max="9983" width="8.85546875" bestFit="1" customWidth="1"/>
    <col min="9984" max="9984" width="10.7109375" bestFit="1" customWidth="1"/>
    <col min="9990" max="9991" width="8.85546875" bestFit="1" customWidth="1"/>
    <col min="9992" max="9992" width="10.7109375" bestFit="1" customWidth="1"/>
    <col min="9998" max="9999" width="8.85546875" bestFit="1" customWidth="1"/>
    <col min="10000" max="10000" width="10.7109375" bestFit="1" customWidth="1"/>
    <col min="10006" max="10007" width="8.85546875" bestFit="1" customWidth="1"/>
    <col min="10008" max="10008" width="10.7109375" bestFit="1" customWidth="1"/>
    <col min="10014" max="10015" width="8.85546875" bestFit="1" customWidth="1"/>
    <col min="10016" max="10016" width="10.7109375" bestFit="1" customWidth="1"/>
    <col min="10022" max="10023" width="8.85546875" bestFit="1" customWidth="1"/>
    <col min="10024" max="10024" width="10.7109375" bestFit="1" customWidth="1"/>
    <col min="10030" max="10031" width="8.85546875" bestFit="1" customWidth="1"/>
    <col min="10032" max="10032" width="10.7109375" bestFit="1" customWidth="1"/>
    <col min="10038" max="10039" width="8.85546875" bestFit="1" customWidth="1"/>
    <col min="10040" max="10040" width="10.7109375" bestFit="1" customWidth="1"/>
    <col min="10046" max="10047" width="8.85546875" bestFit="1" customWidth="1"/>
    <col min="10048" max="10048" width="10.7109375" bestFit="1" customWidth="1"/>
    <col min="10054" max="10055" width="8.85546875" bestFit="1" customWidth="1"/>
    <col min="10056" max="10056" width="10.7109375" bestFit="1" customWidth="1"/>
    <col min="10062" max="10063" width="8.85546875" bestFit="1" customWidth="1"/>
    <col min="10064" max="10064" width="10.7109375" bestFit="1" customWidth="1"/>
    <col min="10070" max="10071" width="8.85546875" bestFit="1" customWidth="1"/>
    <col min="10072" max="10072" width="10.7109375" bestFit="1" customWidth="1"/>
    <col min="10078" max="10079" width="8.85546875" bestFit="1" customWidth="1"/>
    <col min="10080" max="10080" width="10.7109375" bestFit="1" customWidth="1"/>
    <col min="10086" max="10087" width="8.85546875" bestFit="1" customWidth="1"/>
    <col min="10088" max="10088" width="10.7109375" bestFit="1" customWidth="1"/>
    <col min="10094" max="10095" width="8.85546875" bestFit="1" customWidth="1"/>
    <col min="10096" max="10096" width="10.7109375" bestFit="1" customWidth="1"/>
    <col min="10102" max="10103" width="8.85546875" bestFit="1" customWidth="1"/>
    <col min="10104" max="10104" width="10.7109375" bestFit="1" customWidth="1"/>
    <col min="10110" max="10111" width="8.85546875" bestFit="1" customWidth="1"/>
    <col min="10112" max="10112" width="10.7109375" bestFit="1" customWidth="1"/>
    <col min="10118" max="10119" width="8.85546875" bestFit="1" customWidth="1"/>
    <col min="10120" max="10120" width="10.7109375" bestFit="1" customWidth="1"/>
    <col min="10126" max="10127" width="8.85546875" bestFit="1" customWidth="1"/>
    <col min="10128" max="10128" width="10.7109375" bestFit="1" customWidth="1"/>
    <col min="10134" max="10135" width="8.85546875" bestFit="1" customWidth="1"/>
    <col min="10136" max="10136" width="10.7109375" bestFit="1" customWidth="1"/>
    <col min="10142" max="10143" width="8.85546875" bestFit="1" customWidth="1"/>
    <col min="10144" max="10144" width="10.7109375" bestFit="1" customWidth="1"/>
    <col min="10150" max="10151" width="8.85546875" bestFit="1" customWidth="1"/>
    <col min="10152" max="10152" width="10.7109375" bestFit="1" customWidth="1"/>
    <col min="10158" max="10159" width="8.85546875" bestFit="1" customWidth="1"/>
    <col min="10160" max="10160" width="10.7109375" bestFit="1" customWidth="1"/>
    <col min="10166" max="10167" width="8.85546875" bestFit="1" customWidth="1"/>
    <col min="10168" max="10168" width="10.7109375" bestFit="1" customWidth="1"/>
    <col min="10174" max="10175" width="8.85546875" bestFit="1" customWidth="1"/>
    <col min="10176" max="10176" width="10.7109375" bestFit="1" customWidth="1"/>
    <col min="10182" max="10183" width="8.85546875" bestFit="1" customWidth="1"/>
    <col min="10184" max="10184" width="10.7109375" bestFit="1" customWidth="1"/>
    <col min="10190" max="10191" width="8.85546875" bestFit="1" customWidth="1"/>
    <col min="10192" max="10192" width="10.7109375" bestFit="1" customWidth="1"/>
    <col min="10198" max="10199" width="8.85546875" bestFit="1" customWidth="1"/>
    <col min="10200" max="10200" width="10.7109375" bestFit="1" customWidth="1"/>
    <col min="10206" max="10207" width="8.85546875" bestFit="1" customWidth="1"/>
    <col min="10208" max="10208" width="10.7109375" bestFit="1" customWidth="1"/>
    <col min="10214" max="10215" width="8.85546875" bestFit="1" customWidth="1"/>
    <col min="10216" max="10216" width="10.7109375" bestFit="1" customWidth="1"/>
    <col min="10222" max="10223" width="8.85546875" bestFit="1" customWidth="1"/>
    <col min="10224" max="10224" width="10.7109375" bestFit="1" customWidth="1"/>
    <col min="10230" max="10231" width="8.85546875" bestFit="1" customWidth="1"/>
    <col min="10232" max="10232" width="10.7109375" bestFit="1" customWidth="1"/>
    <col min="10238" max="10239" width="8.85546875" bestFit="1" customWidth="1"/>
    <col min="10240" max="10240" width="10.7109375" bestFit="1" customWidth="1"/>
    <col min="10246" max="10247" width="8.85546875" bestFit="1" customWidth="1"/>
    <col min="10248" max="10248" width="10.7109375" bestFit="1" customWidth="1"/>
    <col min="10254" max="10255" width="8.85546875" bestFit="1" customWidth="1"/>
    <col min="10256" max="10256" width="10.7109375" bestFit="1" customWidth="1"/>
    <col min="10262" max="10263" width="8.85546875" bestFit="1" customWidth="1"/>
    <col min="10264" max="10264" width="10.7109375" bestFit="1" customWidth="1"/>
    <col min="10270" max="10271" width="8.85546875" bestFit="1" customWidth="1"/>
    <col min="10272" max="10272" width="10.7109375" bestFit="1" customWidth="1"/>
    <col min="10278" max="10279" width="8.85546875" bestFit="1" customWidth="1"/>
    <col min="10280" max="10280" width="10.7109375" bestFit="1" customWidth="1"/>
    <col min="10286" max="10287" width="8.85546875" bestFit="1" customWidth="1"/>
    <col min="10288" max="10288" width="10.7109375" bestFit="1" customWidth="1"/>
    <col min="10294" max="10295" width="8.85546875" bestFit="1" customWidth="1"/>
    <col min="10296" max="10296" width="10.7109375" bestFit="1" customWidth="1"/>
    <col min="10302" max="10303" width="8.85546875" bestFit="1" customWidth="1"/>
    <col min="10304" max="10304" width="10.7109375" bestFit="1" customWidth="1"/>
    <col min="10310" max="10311" width="8.85546875" bestFit="1" customWidth="1"/>
    <col min="10312" max="10312" width="10.7109375" bestFit="1" customWidth="1"/>
    <col min="10318" max="10319" width="8.85546875" bestFit="1" customWidth="1"/>
    <col min="10320" max="10320" width="10.7109375" bestFit="1" customWidth="1"/>
    <col min="10326" max="10327" width="8.85546875" bestFit="1" customWidth="1"/>
    <col min="10328" max="10328" width="10.7109375" bestFit="1" customWidth="1"/>
    <col min="10334" max="10335" width="8.85546875" bestFit="1" customWidth="1"/>
    <col min="10336" max="10336" width="10.7109375" bestFit="1" customWidth="1"/>
    <col min="10342" max="10343" width="8.85546875" bestFit="1" customWidth="1"/>
    <col min="10344" max="10344" width="10.7109375" bestFit="1" customWidth="1"/>
    <col min="10350" max="10351" width="8.85546875" bestFit="1" customWidth="1"/>
    <col min="10352" max="10352" width="10.7109375" bestFit="1" customWidth="1"/>
    <col min="10358" max="10359" width="8.85546875" bestFit="1" customWidth="1"/>
    <col min="10360" max="10360" width="10.7109375" bestFit="1" customWidth="1"/>
    <col min="10366" max="10367" width="8.85546875" bestFit="1" customWidth="1"/>
    <col min="10368" max="10368" width="10.7109375" bestFit="1" customWidth="1"/>
    <col min="10374" max="10375" width="8.85546875" bestFit="1" customWidth="1"/>
    <col min="10376" max="10376" width="10.7109375" bestFit="1" customWidth="1"/>
    <col min="10382" max="10383" width="8.85546875" bestFit="1" customWidth="1"/>
    <col min="10384" max="10384" width="10.7109375" bestFit="1" customWidth="1"/>
    <col min="10390" max="10391" width="8.85546875" bestFit="1" customWidth="1"/>
    <col min="10392" max="10392" width="10.7109375" bestFit="1" customWidth="1"/>
    <col min="10398" max="10399" width="8.85546875" bestFit="1" customWidth="1"/>
    <col min="10400" max="10400" width="10.7109375" bestFit="1" customWidth="1"/>
    <col min="10406" max="10407" width="8.85546875" bestFit="1" customWidth="1"/>
    <col min="10408" max="10408" width="10.7109375" bestFit="1" customWidth="1"/>
    <col min="10414" max="10415" width="8.85546875" bestFit="1" customWidth="1"/>
    <col min="10416" max="10416" width="10.7109375" bestFit="1" customWidth="1"/>
    <col min="10422" max="10423" width="8.85546875" bestFit="1" customWidth="1"/>
    <col min="10424" max="10424" width="10.7109375" bestFit="1" customWidth="1"/>
    <col min="10430" max="10431" width="8.85546875" bestFit="1" customWidth="1"/>
    <col min="10432" max="10432" width="10.7109375" bestFit="1" customWidth="1"/>
    <col min="10438" max="10439" width="8.85546875" bestFit="1" customWidth="1"/>
    <col min="10440" max="10440" width="10.7109375" bestFit="1" customWidth="1"/>
    <col min="10446" max="10447" width="8.85546875" bestFit="1" customWidth="1"/>
    <col min="10448" max="10448" width="10.7109375" bestFit="1" customWidth="1"/>
    <col min="10454" max="10455" width="8.85546875" bestFit="1" customWidth="1"/>
    <col min="10456" max="10456" width="10.7109375" bestFit="1" customWidth="1"/>
    <col min="10462" max="10463" width="8.85546875" bestFit="1" customWidth="1"/>
    <col min="10464" max="10464" width="10.7109375" bestFit="1" customWidth="1"/>
    <col min="10470" max="10471" width="8.85546875" bestFit="1" customWidth="1"/>
    <col min="10472" max="10472" width="10.7109375" bestFit="1" customWidth="1"/>
    <col min="10478" max="10479" width="8.85546875" bestFit="1" customWidth="1"/>
    <col min="10480" max="10480" width="10.7109375" bestFit="1" customWidth="1"/>
    <col min="10486" max="10487" width="8.85546875" bestFit="1" customWidth="1"/>
    <col min="10488" max="10488" width="10.7109375" bestFit="1" customWidth="1"/>
    <col min="10494" max="10495" width="8.85546875" bestFit="1" customWidth="1"/>
    <col min="10496" max="10496" width="10.7109375" bestFit="1" customWidth="1"/>
    <col min="10502" max="10503" width="8.85546875" bestFit="1" customWidth="1"/>
    <col min="10504" max="10504" width="10.7109375" bestFit="1" customWidth="1"/>
    <col min="10510" max="10511" width="8.85546875" bestFit="1" customWidth="1"/>
    <col min="10512" max="10512" width="10.7109375" bestFit="1" customWidth="1"/>
    <col min="10518" max="10519" width="8.85546875" bestFit="1" customWidth="1"/>
    <col min="10520" max="10520" width="10.7109375" bestFit="1" customWidth="1"/>
    <col min="10526" max="10527" width="8.85546875" bestFit="1" customWidth="1"/>
    <col min="10528" max="10528" width="10.7109375" bestFit="1" customWidth="1"/>
    <col min="10534" max="10535" width="8.85546875" bestFit="1" customWidth="1"/>
    <col min="10536" max="10536" width="10.7109375" bestFit="1" customWidth="1"/>
    <col min="10542" max="10543" width="8.85546875" bestFit="1" customWidth="1"/>
    <col min="10544" max="10544" width="10.7109375" bestFit="1" customWidth="1"/>
    <col min="10550" max="10551" width="8.85546875" bestFit="1" customWidth="1"/>
    <col min="10552" max="10552" width="10.7109375" bestFit="1" customWidth="1"/>
    <col min="10558" max="10559" width="8.85546875" bestFit="1" customWidth="1"/>
    <col min="10560" max="10560" width="10.7109375" bestFit="1" customWidth="1"/>
    <col min="10566" max="10567" width="8.85546875" bestFit="1" customWidth="1"/>
    <col min="10568" max="10568" width="10.7109375" bestFit="1" customWidth="1"/>
    <col min="10574" max="10575" width="8.85546875" bestFit="1" customWidth="1"/>
    <col min="10576" max="10576" width="10.7109375" bestFit="1" customWidth="1"/>
    <col min="10582" max="10583" width="8.85546875" bestFit="1" customWidth="1"/>
    <col min="10584" max="10584" width="10.7109375" bestFit="1" customWidth="1"/>
    <col min="10590" max="10591" width="8.85546875" bestFit="1" customWidth="1"/>
    <col min="10592" max="10592" width="10.7109375" bestFit="1" customWidth="1"/>
    <col min="10598" max="10599" width="8.85546875" bestFit="1" customWidth="1"/>
    <col min="10600" max="10600" width="10.7109375" bestFit="1" customWidth="1"/>
    <col min="10606" max="10607" width="8.85546875" bestFit="1" customWidth="1"/>
    <col min="10608" max="10608" width="10.7109375" bestFit="1" customWidth="1"/>
    <col min="10614" max="10615" width="8.85546875" bestFit="1" customWidth="1"/>
    <col min="10616" max="10616" width="10.7109375" bestFit="1" customWidth="1"/>
    <col min="10622" max="10623" width="8.85546875" bestFit="1" customWidth="1"/>
    <col min="10624" max="10624" width="10.7109375" bestFit="1" customWidth="1"/>
    <col min="10630" max="10631" width="8.85546875" bestFit="1" customWidth="1"/>
    <col min="10632" max="10632" width="10.7109375" bestFit="1" customWidth="1"/>
    <col min="10638" max="10639" width="8.85546875" bestFit="1" customWidth="1"/>
    <col min="10640" max="10640" width="10.7109375" bestFit="1" customWidth="1"/>
    <col min="10646" max="10647" width="8.85546875" bestFit="1" customWidth="1"/>
    <col min="10648" max="10648" width="10.7109375" bestFit="1" customWidth="1"/>
    <col min="10654" max="10655" width="8.85546875" bestFit="1" customWidth="1"/>
    <col min="10656" max="10656" width="10.7109375" bestFit="1" customWidth="1"/>
    <col min="10662" max="10663" width="8.85546875" bestFit="1" customWidth="1"/>
    <col min="10664" max="10664" width="10.7109375" bestFit="1" customWidth="1"/>
    <col min="10670" max="10671" width="8.85546875" bestFit="1" customWidth="1"/>
    <col min="10672" max="10672" width="10.7109375" bestFit="1" customWidth="1"/>
    <col min="10678" max="10679" width="8.85546875" bestFit="1" customWidth="1"/>
    <col min="10680" max="10680" width="10.7109375" bestFit="1" customWidth="1"/>
    <col min="10686" max="10687" width="8.85546875" bestFit="1" customWidth="1"/>
    <col min="10688" max="10688" width="10.7109375" bestFit="1" customWidth="1"/>
    <col min="10694" max="10695" width="8.85546875" bestFit="1" customWidth="1"/>
    <col min="10696" max="10696" width="10.7109375" bestFit="1" customWidth="1"/>
    <col min="10702" max="10703" width="8.85546875" bestFit="1" customWidth="1"/>
    <col min="10704" max="10704" width="10.7109375" bestFit="1" customWidth="1"/>
    <col min="10710" max="10711" width="8.85546875" bestFit="1" customWidth="1"/>
    <col min="10712" max="10712" width="10.7109375" bestFit="1" customWidth="1"/>
    <col min="10718" max="10719" width="8.85546875" bestFit="1" customWidth="1"/>
    <col min="10720" max="10720" width="10.7109375" bestFit="1" customWidth="1"/>
    <col min="10726" max="10727" width="8.85546875" bestFit="1" customWidth="1"/>
    <col min="10728" max="10728" width="10.7109375" bestFit="1" customWidth="1"/>
    <col min="10734" max="10735" width="8.85546875" bestFit="1" customWidth="1"/>
    <col min="10736" max="10736" width="10.7109375" bestFit="1" customWidth="1"/>
    <col min="10742" max="10743" width="8.85546875" bestFit="1" customWidth="1"/>
    <col min="10744" max="10744" width="10.7109375" bestFit="1" customWidth="1"/>
    <col min="10750" max="10751" width="8.85546875" bestFit="1" customWidth="1"/>
    <col min="10752" max="10752" width="10.7109375" bestFit="1" customWidth="1"/>
    <col min="10758" max="10759" width="8.85546875" bestFit="1" customWidth="1"/>
    <col min="10760" max="10760" width="10.7109375" bestFit="1" customWidth="1"/>
    <col min="10766" max="10767" width="8.85546875" bestFit="1" customWidth="1"/>
    <col min="10768" max="10768" width="10.7109375" bestFit="1" customWidth="1"/>
    <col min="10774" max="10775" width="8.85546875" bestFit="1" customWidth="1"/>
    <col min="10776" max="10776" width="10.7109375" bestFit="1" customWidth="1"/>
    <col min="10782" max="10783" width="8.85546875" bestFit="1" customWidth="1"/>
    <col min="10784" max="10784" width="10.7109375" bestFit="1" customWidth="1"/>
    <col min="10790" max="10791" width="8.85546875" bestFit="1" customWidth="1"/>
    <col min="10792" max="10792" width="10.7109375" bestFit="1" customWidth="1"/>
    <col min="10798" max="10799" width="8.85546875" bestFit="1" customWidth="1"/>
    <col min="10800" max="10800" width="10.7109375" bestFit="1" customWidth="1"/>
    <col min="10806" max="10807" width="8.85546875" bestFit="1" customWidth="1"/>
    <col min="10808" max="10808" width="10.7109375" bestFit="1" customWidth="1"/>
    <col min="10814" max="10815" width="8.85546875" bestFit="1" customWidth="1"/>
    <col min="10816" max="10816" width="10.7109375" bestFit="1" customWidth="1"/>
    <col min="10822" max="10823" width="8.85546875" bestFit="1" customWidth="1"/>
    <col min="10824" max="10824" width="10.7109375" bestFit="1" customWidth="1"/>
    <col min="10830" max="10831" width="8.85546875" bestFit="1" customWidth="1"/>
    <col min="10832" max="10832" width="10.7109375" bestFit="1" customWidth="1"/>
    <col min="10838" max="10839" width="8.85546875" bestFit="1" customWidth="1"/>
    <col min="10840" max="10840" width="10.7109375" bestFit="1" customWidth="1"/>
    <col min="10846" max="10847" width="8.85546875" bestFit="1" customWidth="1"/>
    <col min="10848" max="10848" width="10.7109375" bestFit="1" customWidth="1"/>
    <col min="10854" max="10855" width="8.85546875" bestFit="1" customWidth="1"/>
    <col min="10856" max="10856" width="10.7109375" bestFit="1" customWidth="1"/>
    <col min="10862" max="10863" width="8.85546875" bestFit="1" customWidth="1"/>
    <col min="10864" max="10864" width="10.7109375" bestFit="1" customWidth="1"/>
    <col min="10870" max="10871" width="8.85546875" bestFit="1" customWidth="1"/>
    <col min="10872" max="10872" width="10.7109375" bestFit="1" customWidth="1"/>
    <col min="10878" max="10879" width="8.85546875" bestFit="1" customWidth="1"/>
    <col min="10880" max="10880" width="10.7109375" bestFit="1" customWidth="1"/>
    <col min="10886" max="10887" width="8.85546875" bestFit="1" customWidth="1"/>
    <col min="10888" max="10888" width="10.7109375" bestFit="1" customWidth="1"/>
    <col min="10894" max="10895" width="8.85546875" bestFit="1" customWidth="1"/>
    <col min="10896" max="10896" width="10.7109375" bestFit="1" customWidth="1"/>
    <col min="10902" max="10903" width="8.85546875" bestFit="1" customWidth="1"/>
    <col min="10904" max="10904" width="10.7109375" bestFit="1" customWidth="1"/>
    <col min="10910" max="10911" width="8.85546875" bestFit="1" customWidth="1"/>
    <col min="10912" max="10912" width="10.7109375" bestFit="1" customWidth="1"/>
    <col min="10918" max="10919" width="8.85546875" bestFit="1" customWidth="1"/>
    <col min="10920" max="10920" width="10.7109375" bestFit="1" customWidth="1"/>
    <col min="10926" max="10927" width="8.85546875" bestFit="1" customWidth="1"/>
    <col min="10928" max="10928" width="10.7109375" bestFit="1" customWidth="1"/>
    <col min="10934" max="10935" width="8.85546875" bestFit="1" customWidth="1"/>
    <col min="10936" max="10936" width="10.7109375" bestFit="1" customWidth="1"/>
    <col min="10942" max="10943" width="8.85546875" bestFit="1" customWidth="1"/>
    <col min="10944" max="10944" width="10.7109375" bestFit="1" customWidth="1"/>
    <col min="10950" max="10951" width="8.85546875" bestFit="1" customWidth="1"/>
    <col min="10952" max="10952" width="10.7109375" bestFit="1" customWidth="1"/>
    <col min="10958" max="10959" width="8.85546875" bestFit="1" customWidth="1"/>
    <col min="10960" max="10960" width="10.7109375" bestFit="1" customWidth="1"/>
    <col min="10966" max="10967" width="8.85546875" bestFit="1" customWidth="1"/>
    <col min="10968" max="10968" width="10.7109375" bestFit="1" customWidth="1"/>
    <col min="10974" max="10975" width="8.85546875" bestFit="1" customWidth="1"/>
    <col min="10976" max="10976" width="10.7109375" bestFit="1" customWidth="1"/>
    <col min="10982" max="10983" width="8.85546875" bestFit="1" customWidth="1"/>
    <col min="10984" max="10984" width="10.7109375" bestFit="1" customWidth="1"/>
    <col min="10990" max="10991" width="8.85546875" bestFit="1" customWidth="1"/>
    <col min="10992" max="10992" width="10.7109375" bestFit="1" customWidth="1"/>
    <col min="10998" max="10999" width="8.85546875" bestFit="1" customWidth="1"/>
    <col min="11000" max="11000" width="10.7109375" bestFit="1" customWidth="1"/>
    <col min="11006" max="11007" width="8.85546875" bestFit="1" customWidth="1"/>
    <col min="11008" max="11008" width="10.7109375" bestFit="1" customWidth="1"/>
    <col min="11014" max="11015" width="8.85546875" bestFit="1" customWidth="1"/>
    <col min="11016" max="11016" width="10.7109375" bestFit="1" customWidth="1"/>
    <col min="11022" max="11023" width="8.85546875" bestFit="1" customWidth="1"/>
    <col min="11024" max="11024" width="10.7109375" bestFit="1" customWidth="1"/>
    <col min="11030" max="11031" width="8.85546875" bestFit="1" customWidth="1"/>
    <col min="11032" max="11032" width="10.7109375" bestFit="1" customWidth="1"/>
    <col min="11038" max="11039" width="8.85546875" bestFit="1" customWidth="1"/>
    <col min="11040" max="11040" width="10.7109375" bestFit="1" customWidth="1"/>
    <col min="11046" max="11047" width="8.85546875" bestFit="1" customWidth="1"/>
    <col min="11048" max="11048" width="10.7109375" bestFit="1" customWidth="1"/>
    <col min="11054" max="11055" width="8.85546875" bestFit="1" customWidth="1"/>
    <col min="11056" max="11056" width="10.7109375" bestFit="1" customWidth="1"/>
    <col min="11062" max="11063" width="8.85546875" bestFit="1" customWidth="1"/>
    <col min="11064" max="11064" width="10.7109375" bestFit="1" customWidth="1"/>
    <col min="11070" max="11071" width="8.85546875" bestFit="1" customWidth="1"/>
    <col min="11072" max="11072" width="10.7109375" bestFit="1" customWidth="1"/>
    <col min="11078" max="11079" width="8.85546875" bestFit="1" customWidth="1"/>
    <col min="11080" max="11080" width="10.7109375" bestFit="1" customWidth="1"/>
    <col min="11086" max="11087" width="8.85546875" bestFit="1" customWidth="1"/>
    <col min="11088" max="11088" width="10.7109375" bestFit="1" customWidth="1"/>
    <col min="11094" max="11095" width="8.85546875" bestFit="1" customWidth="1"/>
    <col min="11096" max="11096" width="10.7109375" bestFit="1" customWidth="1"/>
    <col min="11102" max="11103" width="8.85546875" bestFit="1" customWidth="1"/>
    <col min="11104" max="11104" width="10.7109375" bestFit="1" customWidth="1"/>
    <col min="11110" max="11111" width="8.85546875" bestFit="1" customWidth="1"/>
    <col min="11112" max="11112" width="10.7109375" bestFit="1" customWidth="1"/>
    <col min="11118" max="11119" width="8.85546875" bestFit="1" customWidth="1"/>
    <col min="11120" max="11120" width="10.7109375" bestFit="1" customWidth="1"/>
    <col min="11126" max="11127" width="8.85546875" bestFit="1" customWidth="1"/>
    <col min="11128" max="11128" width="10.7109375" bestFit="1" customWidth="1"/>
    <col min="11134" max="11135" width="8.85546875" bestFit="1" customWidth="1"/>
    <col min="11136" max="11136" width="10.7109375" bestFit="1" customWidth="1"/>
    <col min="11142" max="11143" width="8.85546875" bestFit="1" customWidth="1"/>
    <col min="11144" max="11144" width="10.7109375" bestFit="1" customWidth="1"/>
    <col min="11150" max="11151" width="8.85546875" bestFit="1" customWidth="1"/>
    <col min="11152" max="11152" width="10.7109375" bestFit="1" customWidth="1"/>
    <col min="11158" max="11159" width="8.85546875" bestFit="1" customWidth="1"/>
    <col min="11160" max="11160" width="10.7109375" bestFit="1" customWidth="1"/>
    <col min="11166" max="11167" width="8.85546875" bestFit="1" customWidth="1"/>
    <col min="11168" max="11168" width="10.7109375" bestFit="1" customWidth="1"/>
    <col min="11174" max="11175" width="8.85546875" bestFit="1" customWidth="1"/>
    <col min="11176" max="11176" width="10.7109375" bestFit="1" customWidth="1"/>
    <col min="11182" max="11183" width="8.85546875" bestFit="1" customWidth="1"/>
    <col min="11184" max="11184" width="10.7109375" bestFit="1" customWidth="1"/>
    <col min="11190" max="11191" width="8.85546875" bestFit="1" customWidth="1"/>
    <col min="11192" max="11192" width="10.7109375" bestFit="1" customWidth="1"/>
    <col min="11198" max="11199" width="8.85546875" bestFit="1" customWidth="1"/>
    <col min="11200" max="11200" width="10.7109375" bestFit="1" customWidth="1"/>
    <col min="11206" max="11207" width="8.85546875" bestFit="1" customWidth="1"/>
    <col min="11208" max="11208" width="10.7109375" bestFit="1" customWidth="1"/>
    <col min="11214" max="11215" width="8.85546875" bestFit="1" customWidth="1"/>
    <col min="11216" max="11216" width="10.7109375" bestFit="1" customWidth="1"/>
    <col min="11222" max="11223" width="8.85546875" bestFit="1" customWidth="1"/>
    <col min="11224" max="11224" width="10.7109375" bestFit="1" customWidth="1"/>
    <col min="11230" max="11231" width="8.85546875" bestFit="1" customWidth="1"/>
    <col min="11232" max="11232" width="10.7109375" bestFit="1" customWidth="1"/>
    <col min="11238" max="11239" width="8.85546875" bestFit="1" customWidth="1"/>
    <col min="11240" max="11240" width="10.7109375" bestFit="1" customWidth="1"/>
    <col min="11246" max="11247" width="8.85546875" bestFit="1" customWidth="1"/>
    <col min="11248" max="11248" width="10.7109375" bestFit="1" customWidth="1"/>
    <col min="11254" max="11255" width="8.85546875" bestFit="1" customWidth="1"/>
    <col min="11256" max="11256" width="10.7109375" bestFit="1" customWidth="1"/>
    <col min="11262" max="11263" width="8.85546875" bestFit="1" customWidth="1"/>
    <col min="11264" max="11264" width="10.7109375" bestFit="1" customWidth="1"/>
    <col min="11270" max="11271" width="8.85546875" bestFit="1" customWidth="1"/>
    <col min="11272" max="11272" width="10.7109375" bestFit="1" customWidth="1"/>
    <col min="11278" max="11279" width="8.85546875" bestFit="1" customWidth="1"/>
    <col min="11280" max="11280" width="10.7109375" bestFit="1" customWidth="1"/>
    <col min="11286" max="11287" width="8.85546875" bestFit="1" customWidth="1"/>
    <col min="11288" max="11288" width="10.7109375" bestFit="1" customWidth="1"/>
    <col min="11294" max="11295" width="8.85546875" bestFit="1" customWidth="1"/>
    <col min="11296" max="11296" width="10.7109375" bestFit="1" customWidth="1"/>
    <col min="11302" max="11303" width="8.85546875" bestFit="1" customWidth="1"/>
    <col min="11304" max="11304" width="10.7109375" bestFit="1" customWidth="1"/>
    <col min="11310" max="11311" width="8.85546875" bestFit="1" customWidth="1"/>
    <col min="11312" max="11312" width="10.7109375" bestFit="1" customWidth="1"/>
    <col min="11318" max="11319" width="8.85546875" bestFit="1" customWidth="1"/>
    <col min="11320" max="11320" width="10.7109375" bestFit="1" customWidth="1"/>
    <col min="11326" max="11327" width="8.85546875" bestFit="1" customWidth="1"/>
    <col min="11328" max="11328" width="10.7109375" bestFit="1" customWidth="1"/>
    <col min="11334" max="11335" width="8.85546875" bestFit="1" customWidth="1"/>
    <col min="11336" max="11336" width="10.7109375" bestFit="1" customWidth="1"/>
    <col min="11342" max="11343" width="8.85546875" bestFit="1" customWidth="1"/>
    <col min="11344" max="11344" width="10.7109375" bestFit="1" customWidth="1"/>
    <col min="11350" max="11351" width="8.85546875" bestFit="1" customWidth="1"/>
    <col min="11352" max="11352" width="10.7109375" bestFit="1" customWidth="1"/>
    <col min="11358" max="11359" width="8.85546875" bestFit="1" customWidth="1"/>
    <col min="11360" max="11360" width="10.7109375" bestFit="1" customWidth="1"/>
    <col min="11366" max="11367" width="8.85546875" bestFit="1" customWidth="1"/>
    <col min="11368" max="11368" width="10.7109375" bestFit="1" customWidth="1"/>
    <col min="11374" max="11375" width="8.85546875" bestFit="1" customWidth="1"/>
    <col min="11376" max="11376" width="10.7109375" bestFit="1" customWidth="1"/>
    <col min="11382" max="11383" width="8.85546875" bestFit="1" customWidth="1"/>
    <col min="11384" max="11384" width="10.7109375" bestFit="1" customWidth="1"/>
    <col min="11390" max="11391" width="8.85546875" bestFit="1" customWidth="1"/>
    <col min="11392" max="11392" width="10.7109375" bestFit="1" customWidth="1"/>
    <col min="11398" max="11399" width="8.85546875" bestFit="1" customWidth="1"/>
    <col min="11400" max="11400" width="10.7109375" bestFit="1" customWidth="1"/>
    <col min="11406" max="11407" width="8.85546875" bestFit="1" customWidth="1"/>
    <col min="11408" max="11408" width="10.7109375" bestFit="1" customWidth="1"/>
    <col min="11414" max="11415" width="8.85546875" bestFit="1" customWidth="1"/>
    <col min="11416" max="11416" width="10.7109375" bestFit="1" customWidth="1"/>
    <col min="11422" max="11423" width="8.85546875" bestFit="1" customWidth="1"/>
    <col min="11424" max="11424" width="10.7109375" bestFit="1" customWidth="1"/>
    <col min="11430" max="11431" width="8.85546875" bestFit="1" customWidth="1"/>
    <col min="11432" max="11432" width="10.7109375" bestFit="1" customWidth="1"/>
    <col min="11438" max="11439" width="8.85546875" bestFit="1" customWidth="1"/>
    <col min="11440" max="11440" width="10.7109375" bestFit="1" customWidth="1"/>
    <col min="11446" max="11447" width="8.85546875" bestFit="1" customWidth="1"/>
    <col min="11448" max="11448" width="10.7109375" bestFit="1" customWidth="1"/>
    <col min="11454" max="11455" width="8.85546875" bestFit="1" customWidth="1"/>
    <col min="11456" max="11456" width="10.7109375" bestFit="1" customWidth="1"/>
    <col min="11462" max="11463" width="8.85546875" bestFit="1" customWidth="1"/>
    <col min="11464" max="11464" width="10.7109375" bestFit="1" customWidth="1"/>
    <col min="11470" max="11471" width="8.85546875" bestFit="1" customWidth="1"/>
    <col min="11472" max="11472" width="10.7109375" bestFit="1" customWidth="1"/>
    <col min="11478" max="11479" width="8.85546875" bestFit="1" customWidth="1"/>
    <col min="11480" max="11480" width="10.7109375" bestFit="1" customWidth="1"/>
    <col min="11486" max="11487" width="8.85546875" bestFit="1" customWidth="1"/>
    <col min="11488" max="11488" width="10.7109375" bestFit="1" customWidth="1"/>
    <col min="11494" max="11495" width="8.85546875" bestFit="1" customWidth="1"/>
    <col min="11496" max="11496" width="10.7109375" bestFit="1" customWidth="1"/>
    <col min="11502" max="11503" width="8.85546875" bestFit="1" customWidth="1"/>
    <col min="11504" max="11504" width="10.7109375" bestFit="1" customWidth="1"/>
    <col min="11510" max="11511" width="8.85546875" bestFit="1" customWidth="1"/>
    <col min="11512" max="11512" width="10.7109375" bestFit="1" customWidth="1"/>
    <col min="11518" max="11519" width="8.85546875" bestFit="1" customWidth="1"/>
    <col min="11520" max="11520" width="10.7109375" bestFit="1" customWidth="1"/>
    <col min="11526" max="11527" width="8.85546875" bestFit="1" customWidth="1"/>
    <col min="11528" max="11528" width="10.7109375" bestFit="1" customWidth="1"/>
    <col min="11534" max="11535" width="8.85546875" bestFit="1" customWidth="1"/>
    <col min="11536" max="11536" width="10.7109375" bestFit="1" customWidth="1"/>
    <col min="11542" max="11543" width="8.85546875" bestFit="1" customWidth="1"/>
    <col min="11544" max="11544" width="10.7109375" bestFit="1" customWidth="1"/>
    <col min="11550" max="11551" width="8.85546875" bestFit="1" customWidth="1"/>
    <col min="11552" max="11552" width="10.7109375" bestFit="1" customWidth="1"/>
    <col min="11558" max="11559" width="8.85546875" bestFit="1" customWidth="1"/>
    <col min="11560" max="11560" width="10.7109375" bestFit="1" customWidth="1"/>
    <col min="11566" max="11567" width="8.85546875" bestFit="1" customWidth="1"/>
    <col min="11568" max="11568" width="10.7109375" bestFit="1" customWidth="1"/>
    <col min="11574" max="11575" width="8.85546875" bestFit="1" customWidth="1"/>
    <col min="11576" max="11576" width="10.7109375" bestFit="1" customWidth="1"/>
    <col min="11582" max="11583" width="8.85546875" bestFit="1" customWidth="1"/>
    <col min="11584" max="11584" width="10.7109375" bestFit="1" customWidth="1"/>
    <col min="11590" max="11591" width="8.85546875" bestFit="1" customWidth="1"/>
    <col min="11592" max="11592" width="10.7109375" bestFit="1" customWidth="1"/>
    <col min="11598" max="11599" width="8.85546875" bestFit="1" customWidth="1"/>
    <col min="11600" max="11600" width="10.7109375" bestFit="1" customWidth="1"/>
    <col min="11606" max="11607" width="8.85546875" bestFit="1" customWidth="1"/>
    <col min="11608" max="11608" width="10.7109375" bestFit="1" customWidth="1"/>
    <col min="11614" max="11615" width="8.85546875" bestFit="1" customWidth="1"/>
    <col min="11616" max="11616" width="10.7109375" bestFit="1" customWidth="1"/>
    <col min="11622" max="11623" width="8.85546875" bestFit="1" customWidth="1"/>
    <col min="11624" max="11624" width="10.7109375" bestFit="1" customWidth="1"/>
    <col min="11630" max="11631" width="8.85546875" bestFit="1" customWidth="1"/>
    <col min="11632" max="11632" width="10.7109375" bestFit="1" customWidth="1"/>
    <col min="11638" max="11639" width="8.85546875" bestFit="1" customWidth="1"/>
    <col min="11640" max="11640" width="10.7109375" bestFit="1" customWidth="1"/>
    <col min="11646" max="11647" width="8.85546875" bestFit="1" customWidth="1"/>
    <col min="11648" max="11648" width="10.7109375" bestFit="1" customWidth="1"/>
    <col min="11654" max="11655" width="8.85546875" bestFit="1" customWidth="1"/>
    <col min="11656" max="11656" width="10.7109375" bestFit="1" customWidth="1"/>
    <col min="11662" max="11663" width="8.85546875" bestFit="1" customWidth="1"/>
    <col min="11664" max="11664" width="10.7109375" bestFit="1" customWidth="1"/>
    <col min="11670" max="11671" width="8.85546875" bestFit="1" customWidth="1"/>
    <col min="11672" max="11672" width="10.7109375" bestFit="1" customWidth="1"/>
    <col min="11678" max="11679" width="8.85546875" bestFit="1" customWidth="1"/>
    <col min="11680" max="11680" width="10.7109375" bestFit="1" customWidth="1"/>
    <col min="11686" max="11687" width="8.85546875" bestFit="1" customWidth="1"/>
    <col min="11688" max="11688" width="10.7109375" bestFit="1" customWidth="1"/>
    <col min="11694" max="11695" width="8.85546875" bestFit="1" customWidth="1"/>
    <col min="11696" max="11696" width="10.7109375" bestFit="1" customWidth="1"/>
    <col min="11702" max="11703" width="8.85546875" bestFit="1" customWidth="1"/>
    <col min="11704" max="11704" width="10.7109375" bestFit="1" customWidth="1"/>
    <col min="11710" max="11711" width="8.85546875" bestFit="1" customWidth="1"/>
    <col min="11712" max="11712" width="10.7109375" bestFit="1" customWidth="1"/>
    <col min="11718" max="11719" width="8.85546875" bestFit="1" customWidth="1"/>
    <col min="11720" max="11720" width="10.7109375" bestFit="1" customWidth="1"/>
    <col min="11726" max="11727" width="8.85546875" bestFit="1" customWidth="1"/>
    <col min="11728" max="11728" width="10.7109375" bestFit="1" customWidth="1"/>
    <col min="11734" max="11735" width="8.85546875" bestFit="1" customWidth="1"/>
    <col min="11736" max="11736" width="10.7109375" bestFit="1" customWidth="1"/>
    <col min="11742" max="11743" width="8.85546875" bestFit="1" customWidth="1"/>
    <col min="11744" max="11744" width="10.7109375" bestFit="1" customWidth="1"/>
    <col min="11750" max="11751" width="8.85546875" bestFit="1" customWidth="1"/>
    <col min="11752" max="11752" width="10.7109375" bestFit="1" customWidth="1"/>
    <col min="11758" max="11759" width="8.85546875" bestFit="1" customWidth="1"/>
    <col min="11760" max="11760" width="10.7109375" bestFit="1" customWidth="1"/>
    <col min="11766" max="11767" width="8.85546875" bestFit="1" customWidth="1"/>
    <col min="11768" max="11768" width="10.7109375" bestFit="1" customWidth="1"/>
    <col min="11774" max="11775" width="8.85546875" bestFit="1" customWidth="1"/>
    <col min="11776" max="11776" width="10.7109375" bestFit="1" customWidth="1"/>
    <col min="11782" max="11783" width="8.85546875" bestFit="1" customWidth="1"/>
    <col min="11784" max="11784" width="10.7109375" bestFit="1" customWidth="1"/>
    <col min="11790" max="11791" width="8.85546875" bestFit="1" customWidth="1"/>
    <col min="11792" max="11792" width="10.7109375" bestFit="1" customWidth="1"/>
    <col min="11798" max="11799" width="8.85546875" bestFit="1" customWidth="1"/>
    <col min="11800" max="11800" width="10.7109375" bestFit="1" customWidth="1"/>
    <col min="11806" max="11807" width="8.85546875" bestFit="1" customWidth="1"/>
    <col min="11808" max="11808" width="10.7109375" bestFit="1" customWidth="1"/>
    <col min="11814" max="11815" width="8.85546875" bestFit="1" customWidth="1"/>
    <col min="11816" max="11816" width="10.7109375" bestFit="1" customWidth="1"/>
    <col min="11822" max="11823" width="8.85546875" bestFit="1" customWidth="1"/>
    <col min="11824" max="11824" width="10.7109375" bestFit="1" customWidth="1"/>
    <col min="11830" max="11831" width="8.85546875" bestFit="1" customWidth="1"/>
    <col min="11832" max="11832" width="10.7109375" bestFit="1" customWidth="1"/>
    <col min="11838" max="11839" width="8.85546875" bestFit="1" customWidth="1"/>
    <col min="11840" max="11840" width="10.7109375" bestFit="1" customWidth="1"/>
    <col min="11846" max="11847" width="8.85546875" bestFit="1" customWidth="1"/>
    <col min="11848" max="11848" width="10.7109375" bestFit="1" customWidth="1"/>
    <col min="11854" max="11855" width="8.85546875" bestFit="1" customWidth="1"/>
    <col min="11856" max="11856" width="10.7109375" bestFit="1" customWidth="1"/>
    <col min="11862" max="11863" width="8.85546875" bestFit="1" customWidth="1"/>
    <col min="11864" max="11864" width="10.7109375" bestFit="1" customWidth="1"/>
    <col min="11870" max="11871" width="8.85546875" bestFit="1" customWidth="1"/>
    <col min="11872" max="11872" width="10.7109375" bestFit="1" customWidth="1"/>
    <col min="11878" max="11879" width="8.85546875" bestFit="1" customWidth="1"/>
    <col min="11880" max="11880" width="10.7109375" bestFit="1" customWidth="1"/>
    <col min="11886" max="11887" width="8.85546875" bestFit="1" customWidth="1"/>
    <col min="11888" max="11888" width="10.7109375" bestFit="1" customWidth="1"/>
    <col min="11894" max="11895" width="8.85546875" bestFit="1" customWidth="1"/>
    <col min="11896" max="11896" width="10.7109375" bestFit="1" customWidth="1"/>
    <col min="11902" max="11903" width="8.85546875" bestFit="1" customWidth="1"/>
    <col min="11904" max="11904" width="10.7109375" bestFit="1" customWidth="1"/>
    <col min="11910" max="11911" width="8.85546875" bestFit="1" customWidth="1"/>
    <col min="11912" max="11912" width="10.7109375" bestFit="1" customWidth="1"/>
    <col min="11918" max="11919" width="8.85546875" bestFit="1" customWidth="1"/>
    <col min="11920" max="11920" width="10.7109375" bestFit="1" customWidth="1"/>
    <col min="11926" max="11927" width="8.85546875" bestFit="1" customWidth="1"/>
    <col min="11928" max="11928" width="10.7109375" bestFit="1" customWidth="1"/>
    <col min="11934" max="11935" width="8.85546875" bestFit="1" customWidth="1"/>
    <col min="11936" max="11936" width="10.7109375" bestFit="1" customWidth="1"/>
    <col min="11942" max="11943" width="8.85546875" bestFit="1" customWidth="1"/>
    <col min="11944" max="11944" width="10.7109375" bestFit="1" customWidth="1"/>
    <col min="11950" max="11951" width="8.85546875" bestFit="1" customWidth="1"/>
    <col min="11952" max="11952" width="10.7109375" bestFit="1" customWidth="1"/>
    <col min="11958" max="11959" width="8.85546875" bestFit="1" customWidth="1"/>
    <col min="11960" max="11960" width="10.7109375" bestFit="1" customWidth="1"/>
    <col min="11966" max="11967" width="8.85546875" bestFit="1" customWidth="1"/>
    <col min="11968" max="11968" width="10.7109375" bestFit="1" customWidth="1"/>
    <col min="11974" max="11975" width="8.85546875" bestFit="1" customWidth="1"/>
    <col min="11976" max="11976" width="10.7109375" bestFit="1" customWidth="1"/>
    <col min="11982" max="11983" width="8.85546875" bestFit="1" customWidth="1"/>
    <col min="11984" max="11984" width="10.7109375" bestFit="1" customWidth="1"/>
    <col min="11990" max="11991" width="8.85546875" bestFit="1" customWidth="1"/>
    <col min="11992" max="11992" width="10.7109375" bestFit="1" customWidth="1"/>
    <col min="11998" max="11999" width="8.85546875" bestFit="1" customWidth="1"/>
    <col min="12000" max="12000" width="10.7109375" bestFit="1" customWidth="1"/>
    <col min="12006" max="12007" width="8.85546875" bestFit="1" customWidth="1"/>
    <col min="12008" max="12008" width="10.7109375" bestFit="1" customWidth="1"/>
    <col min="12014" max="12015" width="8.85546875" bestFit="1" customWidth="1"/>
    <col min="12016" max="12016" width="10.7109375" bestFit="1" customWidth="1"/>
    <col min="12022" max="12023" width="8.85546875" bestFit="1" customWidth="1"/>
    <col min="12024" max="12024" width="10.7109375" bestFit="1" customWidth="1"/>
    <col min="12030" max="12031" width="8.85546875" bestFit="1" customWidth="1"/>
    <col min="12032" max="12032" width="10.7109375" bestFit="1" customWidth="1"/>
    <col min="12038" max="12039" width="8.85546875" bestFit="1" customWidth="1"/>
    <col min="12040" max="12040" width="10.7109375" bestFit="1" customWidth="1"/>
    <col min="12046" max="12047" width="8.85546875" bestFit="1" customWidth="1"/>
    <col min="12048" max="12048" width="10.7109375" bestFit="1" customWidth="1"/>
    <col min="12054" max="12055" width="8.85546875" bestFit="1" customWidth="1"/>
    <col min="12056" max="12056" width="10.7109375" bestFit="1" customWidth="1"/>
    <col min="12062" max="12063" width="8.85546875" bestFit="1" customWidth="1"/>
    <col min="12064" max="12064" width="10.7109375" bestFit="1" customWidth="1"/>
    <col min="12070" max="12071" width="8.85546875" bestFit="1" customWidth="1"/>
    <col min="12072" max="12072" width="10.7109375" bestFit="1" customWidth="1"/>
    <col min="12078" max="12079" width="8.85546875" bestFit="1" customWidth="1"/>
    <col min="12080" max="12080" width="10.7109375" bestFit="1" customWidth="1"/>
    <col min="12086" max="12087" width="8.85546875" bestFit="1" customWidth="1"/>
    <col min="12088" max="12088" width="10.7109375" bestFit="1" customWidth="1"/>
    <col min="12094" max="12095" width="8.85546875" bestFit="1" customWidth="1"/>
    <col min="12096" max="12096" width="10.7109375" bestFit="1" customWidth="1"/>
    <col min="12102" max="12103" width="8.85546875" bestFit="1" customWidth="1"/>
    <col min="12104" max="12104" width="10.7109375" bestFit="1" customWidth="1"/>
    <col min="12110" max="12111" width="8.85546875" bestFit="1" customWidth="1"/>
    <col min="12112" max="12112" width="10.7109375" bestFit="1" customWidth="1"/>
    <col min="12118" max="12119" width="8.85546875" bestFit="1" customWidth="1"/>
    <col min="12120" max="12120" width="10.7109375" bestFit="1" customWidth="1"/>
    <col min="12126" max="12127" width="8.85546875" bestFit="1" customWidth="1"/>
    <col min="12128" max="12128" width="10.7109375" bestFit="1" customWidth="1"/>
    <col min="12134" max="12135" width="8.85546875" bestFit="1" customWidth="1"/>
    <col min="12136" max="12136" width="10.7109375" bestFit="1" customWidth="1"/>
    <col min="12142" max="12143" width="8.85546875" bestFit="1" customWidth="1"/>
    <col min="12144" max="12144" width="10.7109375" bestFit="1" customWidth="1"/>
    <col min="12150" max="12151" width="8.85546875" bestFit="1" customWidth="1"/>
    <col min="12152" max="12152" width="10.7109375" bestFit="1" customWidth="1"/>
    <col min="12158" max="12159" width="8.85546875" bestFit="1" customWidth="1"/>
    <col min="12160" max="12160" width="10.7109375" bestFit="1" customWidth="1"/>
    <col min="12166" max="12167" width="8.85546875" bestFit="1" customWidth="1"/>
    <col min="12168" max="12168" width="10.7109375" bestFit="1" customWidth="1"/>
    <col min="12174" max="12175" width="8.85546875" bestFit="1" customWidth="1"/>
    <col min="12176" max="12176" width="10.7109375" bestFit="1" customWidth="1"/>
    <col min="12182" max="12183" width="8.85546875" bestFit="1" customWidth="1"/>
    <col min="12184" max="12184" width="10.7109375" bestFit="1" customWidth="1"/>
    <col min="12190" max="12191" width="8.85546875" bestFit="1" customWidth="1"/>
    <col min="12192" max="12192" width="10.7109375" bestFit="1" customWidth="1"/>
    <col min="12198" max="12199" width="8.85546875" bestFit="1" customWidth="1"/>
    <col min="12200" max="12200" width="10.7109375" bestFit="1" customWidth="1"/>
    <col min="12206" max="12207" width="8.85546875" bestFit="1" customWidth="1"/>
    <col min="12208" max="12208" width="10.7109375" bestFit="1" customWidth="1"/>
    <col min="12214" max="12215" width="8.85546875" bestFit="1" customWidth="1"/>
    <col min="12216" max="12216" width="10.7109375" bestFit="1" customWidth="1"/>
    <col min="12222" max="12223" width="8.85546875" bestFit="1" customWidth="1"/>
    <col min="12224" max="12224" width="10.7109375" bestFit="1" customWidth="1"/>
    <col min="12230" max="12231" width="8.85546875" bestFit="1" customWidth="1"/>
    <col min="12232" max="12232" width="10.7109375" bestFit="1" customWidth="1"/>
    <col min="12238" max="12239" width="8.85546875" bestFit="1" customWidth="1"/>
    <col min="12240" max="12240" width="10.7109375" bestFit="1" customWidth="1"/>
    <col min="12246" max="12247" width="8.85546875" bestFit="1" customWidth="1"/>
    <col min="12248" max="12248" width="10.7109375" bestFit="1" customWidth="1"/>
    <col min="12254" max="12255" width="8.85546875" bestFit="1" customWidth="1"/>
    <col min="12256" max="12256" width="10.7109375" bestFit="1" customWidth="1"/>
    <col min="12262" max="12263" width="8.85546875" bestFit="1" customWidth="1"/>
    <col min="12264" max="12264" width="10.7109375" bestFit="1" customWidth="1"/>
    <col min="12270" max="12271" width="8.85546875" bestFit="1" customWidth="1"/>
    <col min="12272" max="12272" width="10.7109375" bestFit="1" customWidth="1"/>
    <col min="12278" max="12279" width="8.85546875" bestFit="1" customWidth="1"/>
    <col min="12280" max="12280" width="10.7109375" bestFit="1" customWidth="1"/>
    <col min="12286" max="12287" width="8.85546875" bestFit="1" customWidth="1"/>
    <col min="12288" max="12288" width="10.7109375" bestFit="1" customWidth="1"/>
    <col min="12294" max="12295" width="8.85546875" bestFit="1" customWidth="1"/>
    <col min="12296" max="12296" width="10.7109375" bestFit="1" customWidth="1"/>
    <col min="12302" max="12303" width="8.85546875" bestFit="1" customWidth="1"/>
    <col min="12304" max="12304" width="10.7109375" bestFit="1" customWidth="1"/>
    <col min="12310" max="12311" width="8.85546875" bestFit="1" customWidth="1"/>
    <col min="12312" max="12312" width="10.7109375" bestFit="1" customWidth="1"/>
    <col min="12318" max="12319" width="8.85546875" bestFit="1" customWidth="1"/>
    <col min="12320" max="12320" width="10.7109375" bestFit="1" customWidth="1"/>
    <col min="12326" max="12327" width="8.85546875" bestFit="1" customWidth="1"/>
    <col min="12328" max="12328" width="10.7109375" bestFit="1" customWidth="1"/>
    <col min="12334" max="12335" width="8.85546875" bestFit="1" customWidth="1"/>
    <col min="12336" max="12336" width="10.7109375" bestFit="1" customWidth="1"/>
    <col min="12342" max="12343" width="8.85546875" bestFit="1" customWidth="1"/>
    <col min="12344" max="12344" width="10.7109375" bestFit="1" customWidth="1"/>
    <col min="12350" max="12351" width="8.85546875" bestFit="1" customWidth="1"/>
    <col min="12352" max="12352" width="10.7109375" bestFit="1" customWidth="1"/>
    <col min="12358" max="12359" width="8.85546875" bestFit="1" customWidth="1"/>
    <col min="12360" max="12360" width="10.7109375" bestFit="1" customWidth="1"/>
    <col min="12366" max="12367" width="8.85546875" bestFit="1" customWidth="1"/>
    <col min="12368" max="12368" width="10.7109375" bestFit="1" customWidth="1"/>
    <col min="12374" max="12375" width="8.85546875" bestFit="1" customWidth="1"/>
    <col min="12376" max="12376" width="10.7109375" bestFit="1" customWidth="1"/>
    <col min="12382" max="12383" width="8.85546875" bestFit="1" customWidth="1"/>
    <col min="12384" max="12384" width="10.7109375" bestFit="1" customWidth="1"/>
    <col min="12390" max="12391" width="8.85546875" bestFit="1" customWidth="1"/>
    <col min="12392" max="12392" width="10.7109375" bestFit="1" customWidth="1"/>
    <col min="12398" max="12399" width="8.85546875" bestFit="1" customWidth="1"/>
    <col min="12400" max="12400" width="10.7109375" bestFit="1" customWidth="1"/>
    <col min="12406" max="12407" width="8.85546875" bestFit="1" customWidth="1"/>
    <col min="12408" max="12408" width="10.7109375" bestFit="1" customWidth="1"/>
    <col min="12414" max="12415" width="8.85546875" bestFit="1" customWidth="1"/>
    <col min="12416" max="12416" width="10.7109375" bestFit="1" customWidth="1"/>
    <col min="12422" max="12423" width="8.85546875" bestFit="1" customWidth="1"/>
    <col min="12424" max="12424" width="10.7109375" bestFit="1" customWidth="1"/>
    <col min="12430" max="12431" width="8.85546875" bestFit="1" customWidth="1"/>
    <col min="12432" max="12432" width="10.7109375" bestFit="1" customWidth="1"/>
    <col min="12438" max="12439" width="8.85546875" bestFit="1" customWidth="1"/>
    <col min="12440" max="12440" width="10.7109375" bestFit="1" customWidth="1"/>
    <col min="12446" max="12447" width="8.85546875" bestFit="1" customWidth="1"/>
    <col min="12448" max="12448" width="10.7109375" bestFit="1" customWidth="1"/>
    <col min="12454" max="12455" width="8.85546875" bestFit="1" customWidth="1"/>
    <col min="12456" max="12456" width="10.7109375" bestFit="1" customWidth="1"/>
    <col min="12462" max="12463" width="8.85546875" bestFit="1" customWidth="1"/>
    <col min="12464" max="12464" width="10.7109375" bestFit="1" customWidth="1"/>
    <col min="12470" max="12471" width="8.85546875" bestFit="1" customWidth="1"/>
    <col min="12472" max="12472" width="10.7109375" bestFit="1" customWidth="1"/>
    <col min="12478" max="12479" width="8.85546875" bestFit="1" customWidth="1"/>
    <col min="12480" max="12480" width="10.7109375" bestFit="1" customWidth="1"/>
    <col min="12486" max="12487" width="8.85546875" bestFit="1" customWidth="1"/>
    <col min="12488" max="12488" width="10.7109375" bestFit="1" customWidth="1"/>
    <col min="12494" max="12495" width="8.85546875" bestFit="1" customWidth="1"/>
    <col min="12496" max="12496" width="10.7109375" bestFit="1" customWidth="1"/>
    <col min="12502" max="12503" width="8.85546875" bestFit="1" customWidth="1"/>
    <col min="12504" max="12504" width="10.7109375" bestFit="1" customWidth="1"/>
    <col min="12510" max="12511" width="8.85546875" bestFit="1" customWidth="1"/>
    <col min="12512" max="12512" width="10.7109375" bestFit="1" customWidth="1"/>
    <col min="12518" max="12519" width="8.85546875" bestFit="1" customWidth="1"/>
    <col min="12520" max="12520" width="10.7109375" bestFit="1" customWidth="1"/>
    <col min="12526" max="12527" width="8.85546875" bestFit="1" customWidth="1"/>
    <col min="12528" max="12528" width="10.7109375" bestFit="1" customWidth="1"/>
    <col min="12534" max="12535" width="8.85546875" bestFit="1" customWidth="1"/>
    <col min="12536" max="12536" width="10.7109375" bestFit="1" customWidth="1"/>
    <col min="12542" max="12543" width="8.85546875" bestFit="1" customWidth="1"/>
    <col min="12544" max="12544" width="10.7109375" bestFit="1" customWidth="1"/>
    <col min="12550" max="12551" width="8.85546875" bestFit="1" customWidth="1"/>
    <col min="12552" max="12552" width="10.7109375" bestFit="1" customWidth="1"/>
    <col min="12558" max="12559" width="8.85546875" bestFit="1" customWidth="1"/>
    <col min="12560" max="12560" width="10.7109375" bestFit="1" customWidth="1"/>
    <col min="12566" max="12567" width="8.85546875" bestFit="1" customWidth="1"/>
    <col min="12568" max="12568" width="10.7109375" bestFit="1" customWidth="1"/>
    <col min="12574" max="12575" width="8.85546875" bestFit="1" customWidth="1"/>
    <col min="12576" max="12576" width="10.7109375" bestFit="1" customWidth="1"/>
    <col min="12582" max="12583" width="8.85546875" bestFit="1" customWidth="1"/>
    <col min="12584" max="12584" width="10.7109375" bestFit="1" customWidth="1"/>
    <col min="12590" max="12591" width="8.85546875" bestFit="1" customWidth="1"/>
    <col min="12592" max="12592" width="10.7109375" bestFit="1" customWidth="1"/>
    <col min="12598" max="12599" width="8.85546875" bestFit="1" customWidth="1"/>
    <col min="12600" max="12600" width="10.7109375" bestFit="1" customWidth="1"/>
    <col min="12606" max="12607" width="8.85546875" bestFit="1" customWidth="1"/>
    <col min="12608" max="12608" width="10.7109375" bestFit="1" customWidth="1"/>
    <col min="12614" max="12615" width="8.85546875" bestFit="1" customWidth="1"/>
    <col min="12616" max="12616" width="10.7109375" bestFit="1" customWidth="1"/>
    <col min="12622" max="12623" width="8.85546875" bestFit="1" customWidth="1"/>
    <col min="12624" max="12624" width="10.7109375" bestFit="1" customWidth="1"/>
    <col min="12630" max="12631" width="8.85546875" bestFit="1" customWidth="1"/>
    <col min="12632" max="12632" width="10.7109375" bestFit="1" customWidth="1"/>
    <col min="12638" max="12639" width="8.85546875" bestFit="1" customWidth="1"/>
    <col min="12640" max="12640" width="10.7109375" bestFit="1" customWidth="1"/>
    <col min="12646" max="12647" width="8.85546875" bestFit="1" customWidth="1"/>
    <col min="12648" max="12648" width="10.7109375" bestFit="1" customWidth="1"/>
    <col min="12654" max="12655" width="8.85546875" bestFit="1" customWidth="1"/>
    <col min="12656" max="12656" width="10.7109375" bestFit="1" customWidth="1"/>
    <col min="12662" max="12663" width="8.85546875" bestFit="1" customWidth="1"/>
    <col min="12664" max="12664" width="10.7109375" bestFit="1" customWidth="1"/>
    <col min="12670" max="12671" width="8.85546875" bestFit="1" customWidth="1"/>
    <col min="12672" max="12672" width="10.7109375" bestFit="1" customWidth="1"/>
    <col min="12678" max="12679" width="8.85546875" bestFit="1" customWidth="1"/>
    <col min="12680" max="12680" width="10.7109375" bestFit="1" customWidth="1"/>
    <col min="12686" max="12687" width="8.85546875" bestFit="1" customWidth="1"/>
    <col min="12688" max="12688" width="10.7109375" bestFit="1" customWidth="1"/>
    <col min="12694" max="12695" width="8.85546875" bestFit="1" customWidth="1"/>
    <col min="12696" max="12696" width="10.7109375" bestFit="1" customWidth="1"/>
    <col min="12702" max="12703" width="8.85546875" bestFit="1" customWidth="1"/>
    <col min="12704" max="12704" width="10.7109375" bestFit="1" customWidth="1"/>
    <col min="12710" max="12711" width="8.85546875" bestFit="1" customWidth="1"/>
    <col min="12712" max="12712" width="10.7109375" bestFit="1" customWidth="1"/>
    <col min="12718" max="12719" width="8.85546875" bestFit="1" customWidth="1"/>
    <col min="12720" max="12720" width="10.7109375" bestFit="1" customWidth="1"/>
    <col min="12726" max="12727" width="8.85546875" bestFit="1" customWidth="1"/>
    <col min="12728" max="12728" width="10.7109375" bestFit="1" customWidth="1"/>
    <col min="12734" max="12735" width="8.85546875" bestFit="1" customWidth="1"/>
    <col min="12736" max="12736" width="10.7109375" bestFit="1" customWidth="1"/>
    <col min="12742" max="12743" width="8.85546875" bestFit="1" customWidth="1"/>
    <col min="12744" max="12744" width="10.7109375" bestFit="1" customWidth="1"/>
    <col min="12750" max="12751" width="8.85546875" bestFit="1" customWidth="1"/>
    <col min="12752" max="12752" width="10.7109375" bestFit="1" customWidth="1"/>
    <col min="12758" max="12759" width="8.85546875" bestFit="1" customWidth="1"/>
    <col min="12760" max="12760" width="10.7109375" bestFit="1" customWidth="1"/>
    <col min="12766" max="12767" width="8.85546875" bestFit="1" customWidth="1"/>
    <col min="12768" max="12768" width="10.7109375" bestFit="1" customWidth="1"/>
    <col min="12774" max="12775" width="8.85546875" bestFit="1" customWidth="1"/>
    <col min="12776" max="12776" width="10.7109375" bestFit="1" customWidth="1"/>
    <col min="12782" max="12783" width="8.85546875" bestFit="1" customWidth="1"/>
    <col min="12784" max="12784" width="10.7109375" bestFit="1" customWidth="1"/>
    <col min="12790" max="12791" width="8.85546875" bestFit="1" customWidth="1"/>
    <col min="12792" max="12792" width="10.7109375" bestFit="1" customWidth="1"/>
    <col min="12798" max="12799" width="8.85546875" bestFit="1" customWidth="1"/>
    <col min="12800" max="12800" width="10.7109375" bestFit="1" customWidth="1"/>
    <col min="12806" max="12807" width="8.85546875" bestFit="1" customWidth="1"/>
    <col min="12808" max="12808" width="10.7109375" bestFit="1" customWidth="1"/>
    <col min="12814" max="12815" width="8.85546875" bestFit="1" customWidth="1"/>
    <col min="12816" max="12816" width="10.7109375" bestFit="1" customWidth="1"/>
    <col min="12822" max="12823" width="8.85546875" bestFit="1" customWidth="1"/>
    <col min="12824" max="12824" width="10.7109375" bestFit="1" customWidth="1"/>
    <col min="12830" max="12831" width="8.85546875" bestFit="1" customWidth="1"/>
    <col min="12832" max="12832" width="10.7109375" bestFit="1" customWidth="1"/>
    <col min="12838" max="12839" width="8.85546875" bestFit="1" customWidth="1"/>
    <col min="12840" max="12840" width="10.7109375" bestFit="1" customWidth="1"/>
    <col min="12846" max="12847" width="8.85546875" bestFit="1" customWidth="1"/>
    <col min="12848" max="12848" width="10.7109375" bestFit="1" customWidth="1"/>
    <col min="12854" max="12855" width="8.85546875" bestFit="1" customWidth="1"/>
    <col min="12856" max="12856" width="10.7109375" bestFit="1" customWidth="1"/>
    <col min="12862" max="12863" width="8.85546875" bestFit="1" customWidth="1"/>
    <col min="12864" max="12864" width="10.7109375" bestFit="1" customWidth="1"/>
    <col min="12870" max="12871" width="8.85546875" bestFit="1" customWidth="1"/>
    <col min="12872" max="12872" width="10.7109375" bestFit="1" customWidth="1"/>
    <col min="12878" max="12879" width="8.85546875" bestFit="1" customWidth="1"/>
    <col min="12880" max="12880" width="10.7109375" bestFit="1" customWidth="1"/>
    <col min="12886" max="12887" width="8.85546875" bestFit="1" customWidth="1"/>
    <col min="12888" max="12888" width="10.7109375" bestFit="1" customWidth="1"/>
    <col min="12894" max="12895" width="8.85546875" bestFit="1" customWidth="1"/>
    <col min="12896" max="12896" width="10.7109375" bestFit="1" customWidth="1"/>
    <col min="12902" max="12903" width="8.85546875" bestFit="1" customWidth="1"/>
    <col min="12904" max="12904" width="10.7109375" bestFit="1" customWidth="1"/>
    <col min="12910" max="12911" width="8.85546875" bestFit="1" customWidth="1"/>
    <col min="12912" max="12912" width="10.7109375" bestFit="1" customWidth="1"/>
    <col min="12918" max="12919" width="8.85546875" bestFit="1" customWidth="1"/>
    <col min="12920" max="12920" width="10.7109375" bestFit="1" customWidth="1"/>
    <col min="12926" max="12927" width="8.85546875" bestFit="1" customWidth="1"/>
    <col min="12928" max="12928" width="10.7109375" bestFit="1" customWidth="1"/>
    <col min="12934" max="12935" width="8.85546875" bestFit="1" customWidth="1"/>
    <col min="12936" max="12936" width="10.7109375" bestFit="1" customWidth="1"/>
    <col min="12942" max="12943" width="8.85546875" bestFit="1" customWidth="1"/>
    <col min="12944" max="12944" width="10.7109375" bestFit="1" customWidth="1"/>
    <col min="12950" max="12951" width="8.85546875" bestFit="1" customWidth="1"/>
    <col min="12952" max="12952" width="10.7109375" bestFit="1" customWidth="1"/>
    <col min="12958" max="12959" width="8.85546875" bestFit="1" customWidth="1"/>
    <col min="12960" max="12960" width="10.7109375" bestFit="1" customWidth="1"/>
    <col min="12966" max="12967" width="8.85546875" bestFit="1" customWidth="1"/>
    <col min="12968" max="12968" width="10.7109375" bestFit="1" customWidth="1"/>
    <col min="12974" max="12975" width="8.85546875" bestFit="1" customWidth="1"/>
    <col min="12976" max="12976" width="10.7109375" bestFit="1" customWidth="1"/>
    <col min="12982" max="12983" width="8.85546875" bestFit="1" customWidth="1"/>
    <col min="12984" max="12984" width="10.7109375" bestFit="1" customWidth="1"/>
    <col min="12990" max="12991" width="8.85546875" bestFit="1" customWidth="1"/>
    <col min="12992" max="12992" width="10.7109375" bestFit="1" customWidth="1"/>
    <col min="12998" max="12999" width="8.85546875" bestFit="1" customWidth="1"/>
    <col min="13000" max="13000" width="10.7109375" bestFit="1" customWidth="1"/>
    <col min="13006" max="13007" width="8.85546875" bestFit="1" customWidth="1"/>
    <col min="13008" max="13008" width="10.7109375" bestFit="1" customWidth="1"/>
    <col min="13014" max="13015" width="8.85546875" bestFit="1" customWidth="1"/>
    <col min="13016" max="13016" width="10.7109375" bestFit="1" customWidth="1"/>
    <col min="13022" max="13023" width="8.85546875" bestFit="1" customWidth="1"/>
    <col min="13024" max="13024" width="10.7109375" bestFit="1" customWidth="1"/>
    <col min="13030" max="13031" width="8.85546875" bestFit="1" customWidth="1"/>
    <col min="13032" max="13032" width="10.7109375" bestFit="1" customWidth="1"/>
    <col min="13038" max="13039" width="8.85546875" bestFit="1" customWidth="1"/>
    <col min="13040" max="13040" width="10.7109375" bestFit="1" customWidth="1"/>
    <col min="13046" max="13047" width="8.85546875" bestFit="1" customWidth="1"/>
    <col min="13048" max="13048" width="10.7109375" bestFit="1" customWidth="1"/>
    <col min="13054" max="13055" width="8.85546875" bestFit="1" customWidth="1"/>
    <col min="13056" max="13056" width="10.7109375" bestFit="1" customWidth="1"/>
    <col min="13062" max="13063" width="8.85546875" bestFit="1" customWidth="1"/>
    <col min="13064" max="13064" width="10.7109375" bestFit="1" customWidth="1"/>
    <col min="13070" max="13071" width="8.85546875" bestFit="1" customWidth="1"/>
    <col min="13072" max="13072" width="10.7109375" bestFit="1" customWidth="1"/>
    <col min="13078" max="13079" width="8.85546875" bestFit="1" customWidth="1"/>
    <col min="13080" max="13080" width="10.7109375" bestFit="1" customWidth="1"/>
    <col min="13086" max="13087" width="8.85546875" bestFit="1" customWidth="1"/>
    <col min="13088" max="13088" width="10.7109375" bestFit="1" customWidth="1"/>
    <col min="13094" max="13095" width="8.85546875" bestFit="1" customWidth="1"/>
    <col min="13096" max="13096" width="10.7109375" bestFit="1" customWidth="1"/>
    <col min="13102" max="13103" width="8.85546875" bestFit="1" customWidth="1"/>
    <col min="13104" max="13104" width="10.7109375" bestFit="1" customWidth="1"/>
    <col min="13110" max="13111" width="8.85546875" bestFit="1" customWidth="1"/>
    <col min="13112" max="13112" width="10.7109375" bestFit="1" customWidth="1"/>
    <col min="13118" max="13119" width="8.85546875" bestFit="1" customWidth="1"/>
    <col min="13120" max="13120" width="10.7109375" bestFit="1" customWidth="1"/>
    <col min="13126" max="13127" width="8.85546875" bestFit="1" customWidth="1"/>
    <col min="13128" max="13128" width="10.7109375" bestFit="1" customWidth="1"/>
    <col min="13134" max="13135" width="8.85546875" bestFit="1" customWidth="1"/>
    <col min="13136" max="13136" width="10.7109375" bestFit="1" customWidth="1"/>
    <col min="13142" max="13143" width="8.85546875" bestFit="1" customWidth="1"/>
    <col min="13144" max="13144" width="10.7109375" bestFit="1" customWidth="1"/>
    <col min="13150" max="13151" width="8.85546875" bestFit="1" customWidth="1"/>
    <col min="13152" max="13152" width="10.7109375" bestFit="1" customWidth="1"/>
    <col min="13158" max="13159" width="8.85546875" bestFit="1" customWidth="1"/>
    <col min="13160" max="13160" width="10.7109375" bestFit="1" customWidth="1"/>
    <col min="13166" max="13167" width="8.85546875" bestFit="1" customWidth="1"/>
    <col min="13168" max="13168" width="10.7109375" bestFit="1" customWidth="1"/>
    <col min="13174" max="13175" width="8.85546875" bestFit="1" customWidth="1"/>
    <col min="13176" max="13176" width="10.7109375" bestFit="1" customWidth="1"/>
    <col min="13182" max="13183" width="8.85546875" bestFit="1" customWidth="1"/>
    <col min="13184" max="13184" width="10.7109375" bestFit="1" customWidth="1"/>
    <col min="13190" max="13191" width="8.85546875" bestFit="1" customWidth="1"/>
    <col min="13192" max="13192" width="10.7109375" bestFit="1" customWidth="1"/>
    <col min="13198" max="13199" width="8.85546875" bestFit="1" customWidth="1"/>
    <col min="13200" max="13200" width="10.7109375" bestFit="1" customWidth="1"/>
    <col min="13206" max="13207" width="8.85546875" bestFit="1" customWidth="1"/>
    <col min="13208" max="13208" width="10.7109375" bestFit="1" customWidth="1"/>
    <col min="13214" max="13215" width="8.85546875" bestFit="1" customWidth="1"/>
    <col min="13216" max="13216" width="10.7109375" bestFit="1" customWidth="1"/>
    <col min="13222" max="13223" width="8.85546875" bestFit="1" customWidth="1"/>
    <col min="13224" max="13224" width="10.7109375" bestFit="1" customWidth="1"/>
    <col min="13230" max="13231" width="8.85546875" bestFit="1" customWidth="1"/>
    <col min="13232" max="13232" width="10.7109375" bestFit="1" customWidth="1"/>
    <col min="13238" max="13239" width="8.85546875" bestFit="1" customWidth="1"/>
    <col min="13240" max="13240" width="10.7109375" bestFit="1" customWidth="1"/>
    <col min="13246" max="13247" width="8.85546875" bestFit="1" customWidth="1"/>
    <col min="13248" max="13248" width="10.7109375" bestFit="1" customWidth="1"/>
    <col min="13254" max="13255" width="8.85546875" bestFit="1" customWidth="1"/>
    <col min="13256" max="13256" width="10.7109375" bestFit="1" customWidth="1"/>
    <col min="13262" max="13263" width="8.85546875" bestFit="1" customWidth="1"/>
    <col min="13264" max="13264" width="10.7109375" bestFit="1" customWidth="1"/>
    <col min="13270" max="13271" width="8.85546875" bestFit="1" customWidth="1"/>
    <col min="13272" max="13272" width="10.7109375" bestFit="1" customWidth="1"/>
    <col min="13278" max="13279" width="8.85546875" bestFit="1" customWidth="1"/>
    <col min="13280" max="13280" width="10.7109375" bestFit="1" customWidth="1"/>
    <col min="13286" max="13287" width="8.85546875" bestFit="1" customWidth="1"/>
    <col min="13288" max="13288" width="10.7109375" bestFit="1" customWidth="1"/>
    <col min="13294" max="13295" width="8.85546875" bestFit="1" customWidth="1"/>
    <col min="13296" max="13296" width="10.7109375" bestFit="1" customWidth="1"/>
    <col min="13302" max="13303" width="8.85546875" bestFit="1" customWidth="1"/>
    <col min="13304" max="13304" width="10.7109375" bestFit="1" customWidth="1"/>
    <col min="13310" max="13311" width="8.85546875" bestFit="1" customWidth="1"/>
    <col min="13312" max="13312" width="10.7109375" bestFit="1" customWidth="1"/>
    <col min="13318" max="13319" width="8.85546875" bestFit="1" customWidth="1"/>
    <col min="13320" max="13320" width="10.7109375" bestFit="1" customWidth="1"/>
    <col min="13326" max="13327" width="8.85546875" bestFit="1" customWidth="1"/>
    <col min="13328" max="13328" width="10.7109375" bestFit="1" customWidth="1"/>
    <col min="13334" max="13335" width="8.85546875" bestFit="1" customWidth="1"/>
    <col min="13336" max="13336" width="10.7109375" bestFit="1" customWidth="1"/>
    <col min="13342" max="13343" width="8.85546875" bestFit="1" customWidth="1"/>
    <col min="13344" max="13344" width="10.7109375" bestFit="1" customWidth="1"/>
    <col min="13350" max="13351" width="8.85546875" bestFit="1" customWidth="1"/>
    <col min="13352" max="13352" width="10.7109375" bestFit="1" customWidth="1"/>
    <col min="13358" max="13359" width="8.85546875" bestFit="1" customWidth="1"/>
    <col min="13360" max="13360" width="10.7109375" bestFit="1" customWidth="1"/>
    <col min="13366" max="13367" width="8.85546875" bestFit="1" customWidth="1"/>
    <col min="13368" max="13368" width="10.7109375" bestFit="1" customWidth="1"/>
    <col min="13374" max="13375" width="8.85546875" bestFit="1" customWidth="1"/>
    <col min="13376" max="13376" width="10.7109375" bestFit="1" customWidth="1"/>
    <col min="13382" max="13383" width="8.85546875" bestFit="1" customWidth="1"/>
    <col min="13384" max="13384" width="10.7109375" bestFit="1" customWidth="1"/>
    <col min="13390" max="13391" width="8.85546875" bestFit="1" customWidth="1"/>
    <col min="13392" max="13392" width="10.7109375" bestFit="1" customWidth="1"/>
    <col min="13398" max="13399" width="8.85546875" bestFit="1" customWidth="1"/>
    <col min="13400" max="13400" width="10.7109375" bestFit="1" customWidth="1"/>
    <col min="13406" max="13407" width="8.85546875" bestFit="1" customWidth="1"/>
    <col min="13408" max="13408" width="10.7109375" bestFit="1" customWidth="1"/>
    <col min="13414" max="13415" width="8.85546875" bestFit="1" customWidth="1"/>
    <col min="13416" max="13416" width="10.7109375" bestFit="1" customWidth="1"/>
    <col min="13422" max="13423" width="8.85546875" bestFit="1" customWidth="1"/>
    <col min="13424" max="13424" width="10.7109375" bestFit="1" customWidth="1"/>
    <col min="13430" max="13431" width="8.85546875" bestFit="1" customWidth="1"/>
    <col min="13432" max="13432" width="10.7109375" bestFit="1" customWidth="1"/>
    <col min="13438" max="13439" width="8.85546875" bestFit="1" customWidth="1"/>
    <col min="13440" max="13440" width="10.7109375" bestFit="1" customWidth="1"/>
    <col min="13446" max="13447" width="8.85546875" bestFit="1" customWidth="1"/>
    <col min="13448" max="13448" width="10.7109375" bestFit="1" customWidth="1"/>
    <col min="13454" max="13455" width="8.85546875" bestFit="1" customWidth="1"/>
    <col min="13456" max="13456" width="10.7109375" bestFit="1" customWidth="1"/>
    <col min="13462" max="13463" width="8.85546875" bestFit="1" customWidth="1"/>
    <col min="13464" max="13464" width="10.7109375" bestFit="1" customWidth="1"/>
    <col min="13470" max="13471" width="8.85546875" bestFit="1" customWidth="1"/>
    <col min="13472" max="13472" width="10.7109375" bestFit="1" customWidth="1"/>
    <col min="13478" max="13479" width="8.85546875" bestFit="1" customWidth="1"/>
    <col min="13480" max="13480" width="10.7109375" bestFit="1" customWidth="1"/>
    <col min="13486" max="13487" width="8.85546875" bestFit="1" customWidth="1"/>
    <col min="13488" max="13488" width="10.7109375" bestFit="1" customWidth="1"/>
    <col min="13494" max="13495" width="8.85546875" bestFit="1" customWidth="1"/>
    <col min="13496" max="13496" width="10.7109375" bestFit="1" customWidth="1"/>
    <col min="13502" max="13503" width="8.85546875" bestFit="1" customWidth="1"/>
    <col min="13504" max="13504" width="10.7109375" bestFit="1" customWidth="1"/>
    <col min="13510" max="13511" width="8.85546875" bestFit="1" customWidth="1"/>
    <col min="13512" max="13512" width="10.7109375" bestFit="1" customWidth="1"/>
    <col min="13518" max="13519" width="8.85546875" bestFit="1" customWidth="1"/>
    <col min="13520" max="13520" width="10.7109375" bestFit="1" customWidth="1"/>
    <col min="13526" max="13527" width="8.85546875" bestFit="1" customWidth="1"/>
    <col min="13528" max="13528" width="10.7109375" bestFit="1" customWidth="1"/>
    <col min="13534" max="13535" width="8.85546875" bestFit="1" customWidth="1"/>
    <col min="13536" max="13536" width="10.7109375" bestFit="1" customWidth="1"/>
    <col min="13542" max="13543" width="8.85546875" bestFit="1" customWidth="1"/>
    <col min="13544" max="13544" width="10.7109375" bestFit="1" customWidth="1"/>
    <col min="13550" max="13551" width="8.85546875" bestFit="1" customWidth="1"/>
    <col min="13552" max="13552" width="10.7109375" bestFit="1" customWidth="1"/>
    <col min="13558" max="13559" width="8.85546875" bestFit="1" customWidth="1"/>
    <col min="13560" max="13560" width="10.7109375" bestFit="1" customWidth="1"/>
    <col min="13566" max="13567" width="8.85546875" bestFit="1" customWidth="1"/>
    <col min="13568" max="13568" width="10.7109375" bestFit="1" customWidth="1"/>
    <col min="13574" max="13575" width="8.85546875" bestFit="1" customWidth="1"/>
    <col min="13576" max="13576" width="10.7109375" bestFit="1" customWidth="1"/>
    <col min="13582" max="13583" width="8.85546875" bestFit="1" customWidth="1"/>
    <col min="13584" max="13584" width="10.7109375" bestFit="1" customWidth="1"/>
    <col min="13590" max="13591" width="8.85546875" bestFit="1" customWidth="1"/>
    <col min="13592" max="13592" width="10.7109375" bestFit="1" customWidth="1"/>
    <col min="13598" max="13599" width="8.85546875" bestFit="1" customWidth="1"/>
    <col min="13600" max="13600" width="10.7109375" bestFit="1" customWidth="1"/>
    <col min="13606" max="13607" width="8.85546875" bestFit="1" customWidth="1"/>
    <col min="13608" max="13608" width="10.7109375" bestFit="1" customWidth="1"/>
    <col min="13614" max="13615" width="8.85546875" bestFit="1" customWidth="1"/>
    <col min="13616" max="13616" width="10.7109375" bestFit="1" customWidth="1"/>
    <col min="13622" max="13623" width="8.85546875" bestFit="1" customWidth="1"/>
    <col min="13624" max="13624" width="10.7109375" bestFit="1" customWidth="1"/>
    <col min="13630" max="13631" width="8.85546875" bestFit="1" customWidth="1"/>
    <col min="13632" max="13632" width="10.7109375" bestFit="1" customWidth="1"/>
    <col min="13638" max="13639" width="8.85546875" bestFit="1" customWidth="1"/>
    <col min="13640" max="13640" width="10.7109375" bestFit="1" customWidth="1"/>
    <col min="13646" max="13647" width="8.85546875" bestFit="1" customWidth="1"/>
    <col min="13648" max="13648" width="10.7109375" bestFit="1" customWidth="1"/>
    <col min="13654" max="13655" width="8.85546875" bestFit="1" customWidth="1"/>
    <col min="13656" max="13656" width="10.7109375" bestFit="1" customWidth="1"/>
    <col min="13662" max="13663" width="8.85546875" bestFit="1" customWidth="1"/>
    <col min="13664" max="13664" width="10.7109375" bestFit="1" customWidth="1"/>
    <col min="13670" max="13671" width="8.85546875" bestFit="1" customWidth="1"/>
    <col min="13672" max="13672" width="10.7109375" bestFit="1" customWidth="1"/>
    <col min="13678" max="13679" width="8.85546875" bestFit="1" customWidth="1"/>
    <col min="13680" max="13680" width="10.7109375" bestFit="1" customWidth="1"/>
    <col min="13686" max="13687" width="8.85546875" bestFit="1" customWidth="1"/>
    <col min="13688" max="13688" width="10.7109375" bestFit="1" customWidth="1"/>
    <col min="13694" max="13695" width="8.85546875" bestFit="1" customWidth="1"/>
    <col min="13696" max="13696" width="10.7109375" bestFit="1" customWidth="1"/>
    <col min="13702" max="13703" width="8.85546875" bestFit="1" customWidth="1"/>
    <col min="13704" max="13704" width="10.7109375" bestFit="1" customWidth="1"/>
    <col min="13710" max="13711" width="8.85546875" bestFit="1" customWidth="1"/>
    <col min="13712" max="13712" width="10.7109375" bestFit="1" customWidth="1"/>
    <col min="13718" max="13719" width="8.85546875" bestFit="1" customWidth="1"/>
    <col min="13720" max="13720" width="10.7109375" bestFit="1" customWidth="1"/>
    <col min="13726" max="13727" width="8.85546875" bestFit="1" customWidth="1"/>
    <col min="13728" max="13728" width="10.7109375" bestFit="1" customWidth="1"/>
    <col min="13734" max="13735" width="8.85546875" bestFit="1" customWidth="1"/>
    <col min="13736" max="13736" width="10.7109375" bestFit="1" customWidth="1"/>
    <col min="13742" max="13743" width="8.85546875" bestFit="1" customWidth="1"/>
    <col min="13744" max="13744" width="10.7109375" bestFit="1" customWidth="1"/>
    <col min="13750" max="13751" width="8.85546875" bestFit="1" customWidth="1"/>
    <col min="13752" max="13752" width="10.7109375" bestFit="1" customWidth="1"/>
    <col min="13758" max="13759" width="8.85546875" bestFit="1" customWidth="1"/>
    <col min="13760" max="13760" width="10.7109375" bestFit="1" customWidth="1"/>
    <col min="13766" max="13767" width="8.85546875" bestFit="1" customWidth="1"/>
    <col min="13768" max="13768" width="10.7109375" bestFit="1" customWidth="1"/>
    <col min="13774" max="13775" width="8.85546875" bestFit="1" customWidth="1"/>
    <col min="13776" max="13776" width="10.7109375" bestFit="1" customWidth="1"/>
    <col min="13782" max="13783" width="8.85546875" bestFit="1" customWidth="1"/>
    <col min="13784" max="13784" width="10.7109375" bestFit="1" customWidth="1"/>
    <col min="13790" max="13791" width="8.85546875" bestFit="1" customWidth="1"/>
    <col min="13792" max="13792" width="10.7109375" bestFit="1" customWidth="1"/>
    <col min="13798" max="13799" width="8.85546875" bestFit="1" customWidth="1"/>
    <col min="13800" max="13800" width="10.7109375" bestFit="1" customWidth="1"/>
    <col min="13806" max="13807" width="8.85546875" bestFit="1" customWidth="1"/>
    <col min="13808" max="13808" width="10.7109375" bestFit="1" customWidth="1"/>
    <col min="13814" max="13815" width="8.85546875" bestFit="1" customWidth="1"/>
    <col min="13816" max="13816" width="10.7109375" bestFit="1" customWidth="1"/>
    <col min="13822" max="13823" width="8.85546875" bestFit="1" customWidth="1"/>
    <col min="13824" max="13824" width="10.7109375" bestFit="1" customWidth="1"/>
    <col min="13830" max="13831" width="8.85546875" bestFit="1" customWidth="1"/>
    <col min="13832" max="13832" width="10.7109375" bestFit="1" customWidth="1"/>
    <col min="13838" max="13839" width="8.85546875" bestFit="1" customWidth="1"/>
    <col min="13840" max="13840" width="10.7109375" bestFit="1" customWidth="1"/>
    <col min="13846" max="13847" width="8.85546875" bestFit="1" customWidth="1"/>
    <col min="13848" max="13848" width="10.7109375" bestFit="1" customWidth="1"/>
    <col min="13854" max="13855" width="8.85546875" bestFit="1" customWidth="1"/>
    <col min="13856" max="13856" width="10.7109375" bestFit="1" customWidth="1"/>
    <col min="13862" max="13863" width="8.85546875" bestFit="1" customWidth="1"/>
    <col min="13864" max="13864" width="10.7109375" bestFit="1" customWidth="1"/>
    <col min="13870" max="13871" width="8.85546875" bestFit="1" customWidth="1"/>
    <col min="13872" max="13872" width="10.7109375" bestFit="1" customWidth="1"/>
    <col min="13878" max="13879" width="8.85546875" bestFit="1" customWidth="1"/>
    <col min="13880" max="13880" width="10.7109375" bestFit="1" customWidth="1"/>
    <col min="13886" max="13887" width="8.85546875" bestFit="1" customWidth="1"/>
    <col min="13888" max="13888" width="10.7109375" bestFit="1" customWidth="1"/>
    <col min="13894" max="13895" width="8.85546875" bestFit="1" customWidth="1"/>
    <col min="13896" max="13896" width="10.7109375" bestFit="1" customWidth="1"/>
    <col min="13902" max="13903" width="8.85546875" bestFit="1" customWidth="1"/>
    <col min="13904" max="13904" width="10.7109375" bestFit="1" customWidth="1"/>
    <col min="13910" max="13911" width="8.85546875" bestFit="1" customWidth="1"/>
    <col min="13912" max="13912" width="10.7109375" bestFit="1" customWidth="1"/>
    <col min="13918" max="13919" width="8.85546875" bestFit="1" customWidth="1"/>
    <col min="13920" max="13920" width="10.7109375" bestFit="1" customWidth="1"/>
    <col min="13926" max="13927" width="8.85546875" bestFit="1" customWidth="1"/>
    <col min="13928" max="13928" width="10.7109375" bestFit="1" customWidth="1"/>
    <col min="13934" max="13935" width="8.85546875" bestFit="1" customWidth="1"/>
    <col min="13936" max="13936" width="10.7109375" bestFit="1" customWidth="1"/>
    <col min="13942" max="13943" width="8.85546875" bestFit="1" customWidth="1"/>
    <col min="13944" max="13944" width="10.7109375" bestFit="1" customWidth="1"/>
    <col min="13950" max="13951" width="8.85546875" bestFit="1" customWidth="1"/>
    <col min="13952" max="13952" width="10.7109375" bestFit="1" customWidth="1"/>
    <col min="13958" max="13959" width="8.85546875" bestFit="1" customWidth="1"/>
    <col min="13960" max="13960" width="10.7109375" bestFit="1" customWidth="1"/>
    <col min="13966" max="13967" width="8.85546875" bestFit="1" customWidth="1"/>
    <col min="13968" max="13968" width="10.7109375" bestFit="1" customWidth="1"/>
    <col min="13974" max="13975" width="8.85546875" bestFit="1" customWidth="1"/>
    <col min="13976" max="13976" width="10.7109375" bestFit="1" customWidth="1"/>
    <col min="13982" max="13983" width="8.85546875" bestFit="1" customWidth="1"/>
    <col min="13984" max="13984" width="10.7109375" bestFit="1" customWidth="1"/>
    <col min="13990" max="13991" width="8.85546875" bestFit="1" customWidth="1"/>
    <col min="13992" max="13992" width="10.7109375" bestFit="1" customWidth="1"/>
    <col min="13998" max="13999" width="8.85546875" bestFit="1" customWidth="1"/>
    <col min="14000" max="14000" width="10.7109375" bestFit="1" customWidth="1"/>
    <col min="14006" max="14007" width="8.85546875" bestFit="1" customWidth="1"/>
    <col min="14008" max="14008" width="10.7109375" bestFit="1" customWidth="1"/>
    <col min="14014" max="14015" width="8.85546875" bestFit="1" customWidth="1"/>
    <col min="14016" max="14016" width="10.7109375" bestFit="1" customWidth="1"/>
    <col min="14022" max="14023" width="8.85546875" bestFit="1" customWidth="1"/>
    <col min="14024" max="14024" width="10.7109375" bestFit="1" customWidth="1"/>
    <col min="14030" max="14031" width="8.85546875" bestFit="1" customWidth="1"/>
    <col min="14032" max="14032" width="10.7109375" bestFit="1" customWidth="1"/>
    <col min="14038" max="14039" width="8.85546875" bestFit="1" customWidth="1"/>
    <col min="14040" max="14040" width="10.7109375" bestFit="1" customWidth="1"/>
    <col min="14046" max="14047" width="8.85546875" bestFit="1" customWidth="1"/>
    <col min="14048" max="14048" width="10.7109375" bestFit="1" customWidth="1"/>
    <col min="14054" max="14055" width="8.85546875" bestFit="1" customWidth="1"/>
    <col min="14056" max="14056" width="10.7109375" bestFit="1" customWidth="1"/>
    <col min="14062" max="14063" width="8.85546875" bestFit="1" customWidth="1"/>
    <col min="14064" max="14064" width="10.7109375" bestFit="1" customWidth="1"/>
    <col min="14070" max="14071" width="8.85546875" bestFit="1" customWidth="1"/>
    <col min="14072" max="14072" width="10.7109375" bestFit="1" customWidth="1"/>
    <col min="14078" max="14079" width="8.85546875" bestFit="1" customWidth="1"/>
    <col min="14080" max="14080" width="10.7109375" bestFit="1" customWidth="1"/>
    <col min="14086" max="14087" width="8.85546875" bestFit="1" customWidth="1"/>
    <col min="14088" max="14088" width="10.7109375" bestFit="1" customWidth="1"/>
    <col min="14094" max="14095" width="8.85546875" bestFit="1" customWidth="1"/>
    <col min="14096" max="14096" width="10.7109375" bestFit="1" customWidth="1"/>
    <col min="14102" max="14103" width="8.85546875" bestFit="1" customWidth="1"/>
    <col min="14104" max="14104" width="10.7109375" bestFit="1" customWidth="1"/>
    <col min="14110" max="14111" width="8.85546875" bestFit="1" customWidth="1"/>
    <col min="14112" max="14112" width="10.7109375" bestFit="1" customWidth="1"/>
    <col min="14118" max="14119" width="8.85546875" bestFit="1" customWidth="1"/>
    <col min="14120" max="14120" width="10.7109375" bestFit="1" customWidth="1"/>
    <col min="14126" max="14127" width="8.85546875" bestFit="1" customWidth="1"/>
    <col min="14128" max="14128" width="10.7109375" bestFit="1" customWidth="1"/>
    <col min="14134" max="14135" width="8.85546875" bestFit="1" customWidth="1"/>
    <col min="14136" max="14136" width="10.7109375" bestFit="1" customWidth="1"/>
    <col min="14142" max="14143" width="8.85546875" bestFit="1" customWidth="1"/>
    <col min="14144" max="14144" width="10.7109375" bestFit="1" customWidth="1"/>
    <col min="14150" max="14151" width="8.85546875" bestFit="1" customWidth="1"/>
    <col min="14152" max="14152" width="10.7109375" bestFit="1" customWidth="1"/>
    <col min="14158" max="14159" width="8.85546875" bestFit="1" customWidth="1"/>
    <col min="14160" max="14160" width="10.7109375" bestFit="1" customWidth="1"/>
    <col min="14166" max="14167" width="8.85546875" bestFit="1" customWidth="1"/>
    <col min="14168" max="14168" width="10.7109375" bestFit="1" customWidth="1"/>
    <col min="14174" max="14175" width="8.85546875" bestFit="1" customWidth="1"/>
    <col min="14176" max="14176" width="10.7109375" bestFit="1" customWidth="1"/>
    <col min="14182" max="14183" width="8.85546875" bestFit="1" customWidth="1"/>
    <col min="14184" max="14184" width="10.7109375" bestFit="1" customWidth="1"/>
    <col min="14190" max="14191" width="8.85546875" bestFit="1" customWidth="1"/>
    <col min="14192" max="14192" width="10.7109375" bestFit="1" customWidth="1"/>
    <col min="14198" max="14199" width="8.85546875" bestFit="1" customWidth="1"/>
    <col min="14200" max="14200" width="10.7109375" bestFit="1" customWidth="1"/>
    <col min="14206" max="14207" width="8.85546875" bestFit="1" customWidth="1"/>
    <col min="14208" max="14208" width="10.7109375" bestFit="1" customWidth="1"/>
    <col min="14214" max="14215" width="8.85546875" bestFit="1" customWidth="1"/>
    <col min="14216" max="14216" width="10.7109375" bestFit="1" customWidth="1"/>
    <col min="14222" max="14223" width="8.85546875" bestFit="1" customWidth="1"/>
    <col min="14224" max="14224" width="10.7109375" bestFit="1" customWidth="1"/>
    <col min="14230" max="14231" width="8.85546875" bestFit="1" customWidth="1"/>
    <col min="14232" max="14232" width="10.7109375" bestFit="1" customWidth="1"/>
    <col min="14238" max="14239" width="8.85546875" bestFit="1" customWidth="1"/>
    <col min="14240" max="14240" width="10.7109375" bestFit="1" customWidth="1"/>
    <col min="14246" max="14247" width="8.85546875" bestFit="1" customWidth="1"/>
    <col min="14248" max="14248" width="10.7109375" bestFit="1" customWidth="1"/>
    <col min="14254" max="14255" width="8.85546875" bestFit="1" customWidth="1"/>
    <col min="14256" max="14256" width="10.7109375" bestFit="1" customWidth="1"/>
    <col min="14262" max="14263" width="8.85546875" bestFit="1" customWidth="1"/>
    <col min="14264" max="14264" width="10.7109375" bestFit="1" customWidth="1"/>
    <col min="14270" max="14271" width="8.85546875" bestFit="1" customWidth="1"/>
    <col min="14272" max="14272" width="10.7109375" bestFit="1" customWidth="1"/>
    <col min="14278" max="14279" width="8.85546875" bestFit="1" customWidth="1"/>
    <col min="14280" max="14280" width="10.7109375" bestFit="1" customWidth="1"/>
    <col min="14286" max="14287" width="8.85546875" bestFit="1" customWidth="1"/>
    <col min="14288" max="14288" width="10.7109375" bestFit="1" customWidth="1"/>
    <col min="14294" max="14295" width="8.85546875" bestFit="1" customWidth="1"/>
    <col min="14296" max="14296" width="10.7109375" bestFit="1" customWidth="1"/>
    <col min="14302" max="14303" width="8.85546875" bestFit="1" customWidth="1"/>
    <col min="14304" max="14304" width="10.7109375" bestFit="1" customWidth="1"/>
    <col min="14310" max="14311" width="8.85546875" bestFit="1" customWidth="1"/>
    <col min="14312" max="14312" width="10.7109375" bestFit="1" customWidth="1"/>
    <col min="14318" max="14319" width="8.85546875" bestFit="1" customWidth="1"/>
    <col min="14320" max="14320" width="10.7109375" bestFit="1" customWidth="1"/>
    <col min="14326" max="14327" width="8.85546875" bestFit="1" customWidth="1"/>
    <col min="14328" max="14328" width="10.7109375" bestFit="1" customWidth="1"/>
    <col min="14334" max="14335" width="8.85546875" bestFit="1" customWidth="1"/>
    <col min="14336" max="14336" width="10.7109375" bestFit="1" customWidth="1"/>
    <col min="14342" max="14343" width="8.85546875" bestFit="1" customWidth="1"/>
    <col min="14344" max="14344" width="10.7109375" bestFit="1" customWidth="1"/>
    <col min="14350" max="14351" width="8.85546875" bestFit="1" customWidth="1"/>
    <col min="14352" max="14352" width="10.7109375" bestFit="1" customWidth="1"/>
    <col min="14358" max="14359" width="8.85546875" bestFit="1" customWidth="1"/>
    <col min="14360" max="14360" width="10.7109375" bestFit="1" customWidth="1"/>
    <col min="14366" max="14367" width="8.85546875" bestFit="1" customWidth="1"/>
    <col min="14368" max="14368" width="10.7109375" bestFit="1" customWidth="1"/>
    <col min="14374" max="14375" width="8.85546875" bestFit="1" customWidth="1"/>
    <col min="14376" max="14376" width="10.7109375" bestFit="1" customWidth="1"/>
    <col min="14382" max="14383" width="8.85546875" bestFit="1" customWidth="1"/>
    <col min="14384" max="14384" width="10.7109375" bestFit="1" customWidth="1"/>
    <col min="14390" max="14391" width="8.85546875" bestFit="1" customWidth="1"/>
    <col min="14392" max="14392" width="10.7109375" bestFit="1" customWidth="1"/>
    <col min="14398" max="14399" width="8.85546875" bestFit="1" customWidth="1"/>
    <col min="14400" max="14400" width="10.7109375" bestFit="1" customWidth="1"/>
    <col min="14406" max="14407" width="8.85546875" bestFit="1" customWidth="1"/>
    <col min="14408" max="14408" width="10.7109375" bestFit="1" customWidth="1"/>
    <col min="14414" max="14415" width="8.85546875" bestFit="1" customWidth="1"/>
    <col min="14416" max="14416" width="10.7109375" bestFit="1" customWidth="1"/>
    <col min="14422" max="14423" width="8.85546875" bestFit="1" customWidth="1"/>
    <col min="14424" max="14424" width="10.7109375" bestFit="1" customWidth="1"/>
    <col min="14430" max="14431" width="8.85546875" bestFit="1" customWidth="1"/>
    <col min="14432" max="14432" width="10.7109375" bestFit="1" customWidth="1"/>
    <col min="14438" max="14439" width="8.85546875" bestFit="1" customWidth="1"/>
    <col min="14440" max="14440" width="10.7109375" bestFit="1" customWidth="1"/>
    <col min="14446" max="14447" width="8.85546875" bestFit="1" customWidth="1"/>
    <col min="14448" max="14448" width="10.7109375" bestFit="1" customWidth="1"/>
    <col min="14454" max="14455" width="8.85546875" bestFit="1" customWidth="1"/>
    <col min="14456" max="14456" width="10.7109375" bestFit="1" customWidth="1"/>
    <col min="14462" max="14463" width="8.85546875" bestFit="1" customWidth="1"/>
    <col min="14464" max="14464" width="10.7109375" bestFit="1" customWidth="1"/>
    <col min="14470" max="14471" width="8.85546875" bestFit="1" customWidth="1"/>
    <col min="14472" max="14472" width="10.7109375" bestFit="1" customWidth="1"/>
    <col min="14478" max="14479" width="8.85546875" bestFit="1" customWidth="1"/>
    <col min="14480" max="14480" width="10.7109375" bestFit="1" customWidth="1"/>
    <col min="14486" max="14487" width="8.85546875" bestFit="1" customWidth="1"/>
    <col min="14488" max="14488" width="10.7109375" bestFit="1" customWidth="1"/>
    <col min="14494" max="14495" width="8.85546875" bestFit="1" customWidth="1"/>
    <col min="14496" max="14496" width="10.7109375" bestFit="1" customWidth="1"/>
    <col min="14502" max="14503" width="8.85546875" bestFit="1" customWidth="1"/>
    <col min="14504" max="14504" width="10.7109375" bestFit="1" customWidth="1"/>
    <col min="14510" max="14511" width="8.85546875" bestFit="1" customWidth="1"/>
    <col min="14512" max="14512" width="10.7109375" bestFit="1" customWidth="1"/>
    <col min="14518" max="14519" width="8.85546875" bestFit="1" customWidth="1"/>
    <col min="14520" max="14520" width="10.7109375" bestFit="1" customWidth="1"/>
    <col min="14526" max="14527" width="8.85546875" bestFit="1" customWidth="1"/>
    <col min="14528" max="14528" width="10.7109375" bestFit="1" customWidth="1"/>
    <col min="14534" max="14535" width="8.85546875" bestFit="1" customWidth="1"/>
    <col min="14536" max="14536" width="10.7109375" bestFit="1" customWidth="1"/>
    <col min="14542" max="14543" width="8.85546875" bestFit="1" customWidth="1"/>
    <col min="14544" max="14544" width="10.7109375" bestFit="1" customWidth="1"/>
    <col min="14550" max="14551" width="8.85546875" bestFit="1" customWidth="1"/>
    <col min="14552" max="14552" width="10.7109375" bestFit="1" customWidth="1"/>
    <col min="14558" max="14559" width="8.85546875" bestFit="1" customWidth="1"/>
    <col min="14560" max="14560" width="10.7109375" bestFit="1" customWidth="1"/>
    <col min="14566" max="14567" width="8.85546875" bestFit="1" customWidth="1"/>
    <col min="14568" max="14568" width="10.7109375" bestFit="1" customWidth="1"/>
    <col min="14574" max="14575" width="8.85546875" bestFit="1" customWidth="1"/>
    <col min="14576" max="14576" width="10.7109375" bestFit="1" customWidth="1"/>
    <col min="14582" max="14583" width="8.85546875" bestFit="1" customWidth="1"/>
    <col min="14584" max="14584" width="10.7109375" bestFit="1" customWidth="1"/>
    <col min="14590" max="14591" width="8.85546875" bestFit="1" customWidth="1"/>
    <col min="14592" max="14592" width="10.7109375" bestFit="1" customWidth="1"/>
    <col min="14598" max="14599" width="8.85546875" bestFit="1" customWidth="1"/>
    <col min="14600" max="14600" width="10.7109375" bestFit="1" customWidth="1"/>
    <col min="14606" max="14607" width="8.85546875" bestFit="1" customWidth="1"/>
    <col min="14608" max="14608" width="10.7109375" bestFit="1" customWidth="1"/>
    <col min="14614" max="14615" width="8.85546875" bestFit="1" customWidth="1"/>
    <col min="14616" max="14616" width="10.7109375" bestFit="1" customWidth="1"/>
    <col min="14622" max="14623" width="8.85546875" bestFit="1" customWidth="1"/>
    <col min="14624" max="14624" width="10.7109375" bestFit="1" customWidth="1"/>
    <col min="14630" max="14631" width="8.85546875" bestFit="1" customWidth="1"/>
    <col min="14632" max="14632" width="10.7109375" bestFit="1" customWidth="1"/>
    <col min="14638" max="14639" width="8.85546875" bestFit="1" customWidth="1"/>
    <col min="14640" max="14640" width="10.7109375" bestFit="1" customWidth="1"/>
    <col min="14646" max="14647" width="8.85546875" bestFit="1" customWidth="1"/>
    <col min="14648" max="14648" width="10.7109375" bestFit="1" customWidth="1"/>
    <col min="14654" max="14655" width="8.85546875" bestFit="1" customWidth="1"/>
    <col min="14656" max="14656" width="10.7109375" bestFit="1" customWidth="1"/>
    <col min="14662" max="14663" width="8.85546875" bestFit="1" customWidth="1"/>
    <col min="14664" max="14664" width="10.7109375" bestFit="1" customWidth="1"/>
    <col min="14670" max="14671" width="8.85546875" bestFit="1" customWidth="1"/>
    <col min="14672" max="14672" width="10.7109375" bestFit="1" customWidth="1"/>
    <col min="14678" max="14679" width="8.85546875" bestFit="1" customWidth="1"/>
    <col min="14680" max="14680" width="10.7109375" bestFit="1" customWidth="1"/>
    <col min="14686" max="14687" width="8.85546875" bestFit="1" customWidth="1"/>
    <col min="14688" max="14688" width="10.7109375" bestFit="1" customWidth="1"/>
    <col min="14694" max="14695" width="8.85546875" bestFit="1" customWidth="1"/>
    <col min="14696" max="14696" width="10.7109375" bestFit="1" customWidth="1"/>
    <col min="14702" max="14703" width="8.85546875" bestFit="1" customWidth="1"/>
    <col min="14704" max="14704" width="10.7109375" bestFit="1" customWidth="1"/>
    <col min="14710" max="14711" width="8.85546875" bestFit="1" customWidth="1"/>
    <col min="14712" max="14712" width="10.7109375" bestFit="1" customWidth="1"/>
    <col min="14718" max="14719" width="8.85546875" bestFit="1" customWidth="1"/>
    <col min="14720" max="14720" width="10.7109375" bestFit="1" customWidth="1"/>
    <col min="14726" max="14727" width="8.85546875" bestFit="1" customWidth="1"/>
    <col min="14728" max="14728" width="10.7109375" bestFit="1" customWidth="1"/>
    <col min="14734" max="14735" width="8.85546875" bestFit="1" customWidth="1"/>
    <col min="14736" max="14736" width="10.7109375" bestFit="1" customWidth="1"/>
    <col min="14742" max="14743" width="8.85546875" bestFit="1" customWidth="1"/>
    <col min="14744" max="14744" width="10.7109375" bestFit="1" customWidth="1"/>
    <col min="14750" max="14751" width="8.85546875" bestFit="1" customWidth="1"/>
    <col min="14752" max="14752" width="10.7109375" bestFit="1" customWidth="1"/>
    <col min="14758" max="14759" width="8.85546875" bestFit="1" customWidth="1"/>
    <col min="14760" max="14760" width="10.7109375" bestFit="1" customWidth="1"/>
    <col min="14766" max="14767" width="8.85546875" bestFit="1" customWidth="1"/>
    <col min="14768" max="14768" width="10.7109375" bestFit="1" customWidth="1"/>
    <col min="14774" max="14775" width="8.85546875" bestFit="1" customWidth="1"/>
    <col min="14776" max="14776" width="10.7109375" bestFit="1" customWidth="1"/>
    <col min="14782" max="14783" width="8.85546875" bestFit="1" customWidth="1"/>
    <col min="14784" max="14784" width="10.7109375" bestFit="1" customWidth="1"/>
    <col min="14790" max="14791" width="8.85546875" bestFit="1" customWidth="1"/>
    <col min="14792" max="14792" width="10.7109375" bestFit="1" customWidth="1"/>
    <col min="14798" max="14799" width="8.85546875" bestFit="1" customWidth="1"/>
    <col min="14800" max="14800" width="10.7109375" bestFit="1" customWidth="1"/>
    <col min="14806" max="14807" width="8.85546875" bestFit="1" customWidth="1"/>
    <col min="14808" max="14808" width="10.7109375" bestFit="1" customWidth="1"/>
    <col min="14814" max="14815" width="8.85546875" bestFit="1" customWidth="1"/>
    <col min="14816" max="14816" width="10.7109375" bestFit="1" customWidth="1"/>
    <col min="14822" max="14823" width="8.85546875" bestFit="1" customWidth="1"/>
    <col min="14824" max="14824" width="10.7109375" bestFit="1" customWidth="1"/>
    <col min="14830" max="14831" width="8.85546875" bestFit="1" customWidth="1"/>
    <col min="14832" max="14832" width="10.7109375" bestFit="1" customWidth="1"/>
    <col min="14838" max="14839" width="8.85546875" bestFit="1" customWidth="1"/>
    <col min="14840" max="14840" width="10.7109375" bestFit="1" customWidth="1"/>
    <col min="14846" max="14847" width="8.85546875" bestFit="1" customWidth="1"/>
    <col min="14848" max="14848" width="10.7109375" bestFit="1" customWidth="1"/>
    <col min="14854" max="14855" width="8.85546875" bestFit="1" customWidth="1"/>
    <col min="14856" max="14856" width="10.7109375" bestFit="1" customWidth="1"/>
    <col min="14862" max="14863" width="8.85546875" bestFit="1" customWidth="1"/>
    <col min="14864" max="14864" width="10.7109375" bestFit="1" customWidth="1"/>
    <col min="14870" max="14871" width="8.85546875" bestFit="1" customWidth="1"/>
    <col min="14872" max="14872" width="10.7109375" bestFit="1" customWidth="1"/>
    <col min="14878" max="14879" width="8.85546875" bestFit="1" customWidth="1"/>
    <col min="14880" max="14880" width="10.7109375" bestFit="1" customWidth="1"/>
    <col min="14886" max="14887" width="8.85546875" bestFit="1" customWidth="1"/>
    <col min="14888" max="14888" width="10.7109375" bestFit="1" customWidth="1"/>
    <col min="14894" max="14895" width="8.85546875" bestFit="1" customWidth="1"/>
    <col min="14896" max="14896" width="10.7109375" bestFit="1" customWidth="1"/>
    <col min="14902" max="14903" width="8.85546875" bestFit="1" customWidth="1"/>
    <col min="14904" max="14904" width="10.7109375" bestFit="1" customWidth="1"/>
    <col min="14910" max="14911" width="8.85546875" bestFit="1" customWidth="1"/>
    <col min="14912" max="14912" width="10.7109375" bestFit="1" customWidth="1"/>
    <col min="14918" max="14919" width="8.85546875" bestFit="1" customWidth="1"/>
    <col min="14920" max="14920" width="10.7109375" bestFit="1" customWidth="1"/>
    <col min="14926" max="14927" width="8.85546875" bestFit="1" customWidth="1"/>
    <col min="14928" max="14928" width="10.7109375" bestFit="1" customWidth="1"/>
    <col min="14934" max="14935" width="8.85546875" bestFit="1" customWidth="1"/>
    <col min="14936" max="14936" width="10.7109375" bestFit="1" customWidth="1"/>
    <col min="14942" max="14943" width="8.85546875" bestFit="1" customWidth="1"/>
    <col min="14944" max="14944" width="10.7109375" bestFit="1" customWidth="1"/>
    <col min="14950" max="14951" width="8.85546875" bestFit="1" customWidth="1"/>
    <col min="14952" max="14952" width="10.7109375" bestFit="1" customWidth="1"/>
    <col min="14958" max="14959" width="8.85546875" bestFit="1" customWidth="1"/>
    <col min="14960" max="14960" width="10.7109375" bestFit="1" customWidth="1"/>
    <col min="14966" max="14967" width="8.85546875" bestFit="1" customWidth="1"/>
    <col min="14968" max="14968" width="10.7109375" bestFit="1" customWidth="1"/>
    <col min="14974" max="14975" width="8.85546875" bestFit="1" customWidth="1"/>
    <col min="14976" max="14976" width="10.7109375" bestFit="1" customWidth="1"/>
    <col min="14982" max="14983" width="8.85546875" bestFit="1" customWidth="1"/>
    <col min="14984" max="14984" width="10.7109375" bestFit="1" customWidth="1"/>
    <col min="14990" max="14991" width="8.85546875" bestFit="1" customWidth="1"/>
    <col min="14992" max="14992" width="10.7109375" bestFit="1" customWidth="1"/>
    <col min="14998" max="14999" width="8.85546875" bestFit="1" customWidth="1"/>
    <col min="15000" max="15000" width="10.7109375" bestFit="1" customWidth="1"/>
    <col min="15006" max="15007" width="8.85546875" bestFit="1" customWidth="1"/>
    <col min="15008" max="15008" width="10.7109375" bestFit="1" customWidth="1"/>
    <col min="15014" max="15015" width="8.85546875" bestFit="1" customWidth="1"/>
    <col min="15016" max="15016" width="10.7109375" bestFit="1" customWidth="1"/>
    <col min="15022" max="15023" width="8.85546875" bestFit="1" customWidth="1"/>
    <col min="15024" max="15024" width="10.7109375" bestFit="1" customWidth="1"/>
    <col min="15030" max="15031" width="8.85546875" bestFit="1" customWidth="1"/>
    <col min="15032" max="15032" width="10.7109375" bestFit="1" customWidth="1"/>
    <col min="15038" max="15039" width="8.85546875" bestFit="1" customWidth="1"/>
    <col min="15040" max="15040" width="10.7109375" bestFit="1" customWidth="1"/>
    <col min="15046" max="15047" width="8.85546875" bestFit="1" customWidth="1"/>
    <col min="15048" max="15048" width="10.7109375" bestFit="1" customWidth="1"/>
    <col min="15054" max="15055" width="8.85546875" bestFit="1" customWidth="1"/>
    <col min="15056" max="15056" width="10.7109375" bestFit="1" customWidth="1"/>
    <col min="15062" max="15063" width="8.85546875" bestFit="1" customWidth="1"/>
    <col min="15064" max="15064" width="10.7109375" bestFit="1" customWidth="1"/>
    <col min="15070" max="15071" width="8.85546875" bestFit="1" customWidth="1"/>
    <col min="15072" max="15072" width="10.7109375" bestFit="1" customWidth="1"/>
    <col min="15078" max="15079" width="8.85546875" bestFit="1" customWidth="1"/>
    <col min="15080" max="15080" width="10.7109375" bestFit="1" customWidth="1"/>
    <col min="15086" max="15087" width="8.85546875" bestFit="1" customWidth="1"/>
    <col min="15088" max="15088" width="10.7109375" bestFit="1" customWidth="1"/>
    <col min="15094" max="15095" width="8.85546875" bestFit="1" customWidth="1"/>
    <col min="15096" max="15096" width="10.7109375" bestFit="1" customWidth="1"/>
    <col min="15102" max="15103" width="8.85546875" bestFit="1" customWidth="1"/>
    <col min="15104" max="15104" width="10.7109375" bestFit="1" customWidth="1"/>
    <col min="15110" max="15111" width="8.85546875" bestFit="1" customWidth="1"/>
    <col min="15112" max="15112" width="10.7109375" bestFit="1" customWidth="1"/>
    <col min="15118" max="15119" width="8.85546875" bestFit="1" customWidth="1"/>
    <col min="15120" max="15120" width="10.7109375" bestFit="1" customWidth="1"/>
    <col min="15126" max="15127" width="8.85546875" bestFit="1" customWidth="1"/>
    <col min="15128" max="15128" width="10.7109375" bestFit="1" customWidth="1"/>
    <col min="15134" max="15135" width="8.85546875" bestFit="1" customWidth="1"/>
    <col min="15136" max="15136" width="10.7109375" bestFit="1" customWidth="1"/>
    <col min="15142" max="15143" width="8.85546875" bestFit="1" customWidth="1"/>
    <col min="15144" max="15144" width="10.7109375" bestFit="1" customWidth="1"/>
    <col min="15150" max="15151" width="8.85546875" bestFit="1" customWidth="1"/>
    <col min="15152" max="15152" width="10.7109375" bestFit="1" customWidth="1"/>
    <col min="15158" max="15159" width="8.85546875" bestFit="1" customWidth="1"/>
    <col min="15160" max="15160" width="10.7109375" bestFit="1" customWidth="1"/>
    <col min="15166" max="15167" width="8.85546875" bestFit="1" customWidth="1"/>
    <col min="15168" max="15168" width="10.7109375" bestFit="1" customWidth="1"/>
    <col min="15174" max="15175" width="8.85546875" bestFit="1" customWidth="1"/>
    <col min="15176" max="15176" width="10.7109375" bestFit="1" customWidth="1"/>
    <col min="15182" max="15183" width="8.85546875" bestFit="1" customWidth="1"/>
    <col min="15184" max="15184" width="10.7109375" bestFit="1" customWidth="1"/>
    <col min="15190" max="15191" width="8.85546875" bestFit="1" customWidth="1"/>
    <col min="15192" max="15192" width="10.7109375" bestFit="1" customWidth="1"/>
    <col min="15198" max="15199" width="8.85546875" bestFit="1" customWidth="1"/>
    <col min="15200" max="15200" width="10.7109375" bestFit="1" customWidth="1"/>
    <col min="15206" max="15207" width="8.85546875" bestFit="1" customWidth="1"/>
    <col min="15208" max="15208" width="10.7109375" bestFit="1" customWidth="1"/>
    <col min="15214" max="15215" width="8.85546875" bestFit="1" customWidth="1"/>
    <col min="15216" max="15216" width="10.7109375" bestFit="1" customWidth="1"/>
    <col min="15222" max="15223" width="8.85546875" bestFit="1" customWidth="1"/>
    <col min="15224" max="15224" width="10.7109375" bestFit="1" customWidth="1"/>
    <col min="15230" max="15231" width="8.85546875" bestFit="1" customWidth="1"/>
    <col min="15232" max="15232" width="10.7109375" bestFit="1" customWidth="1"/>
    <col min="15238" max="15239" width="8.85546875" bestFit="1" customWidth="1"/>
    <col min="15240" max="15240" width="10.7109375" bestFit="1" customWidth="1"/>
    <col min="15246" max="15247" width="8.85546875" bestFit="1" customWidth="1"/>
    <col min="15248" max="15248" width="10.7109375" bestFit="1" customWidth="1"/>
    <col min="15254" max="15255" width="8.85546875" bestFit="1" customWidth="1"/>
    <col min="15256" max="15256" width="10.7109375" bestFit="1" customWidth="1"/>
    <col min="15262" max="15263" width="8.85546875" bestFit="1" customWidth="1"/>
    <col min="15264" max="15264" width="10.7109375" bestFit="1" customWidth="1"/>
    <col min="15270" max="15271" width="8.85546875" bestFit="1" customWidth="1"/>
    <col min="15272" max="15272" width="10.7109375" bestFit="1" customWidth="1"/>
    <col min="15278" max="15279" width="8.85546875" bestFit="1" customWidth="1"/>
    <col min="15280" max="15280" width="10.7109375" bestFit="1" customWidth="1"/>
    <col min="15286" max="15287" width="8.85546875" bestFit="1" customWidth="1"/>
    <col min="15288" max="15288" width="10.7109375" bestFit="1" customWidth="1"/>
    <col min="15294" max="15295" width="8.85546875" bestFit="1" customWidth="1"/>
    <col min="15296" max="15296" width="10.7109375" bestFit="1" customWidth="1"/>
    <col min="15302" max="15303" width="8.85546875" bestFit="1" customWidth="1"/>
    <col min="15304" max="15304" width="10.7109375" bestFit="1" customWidth="1"/>
    <col min="15310" max="15311" width="8.85546875" bestFit="1" customWidth="1"/>
    <col min="15312" max="15312" width="10.7109375" bestFit="1" customWidth="1"/>
    <col min="15318" max="15319" width="8.85546875" bestFit="1" customWidth="1"/>
    <col min="15320" max="15320" width="10.7109375" bestFit="1" customWidth="1"/>
    <col min="15326" max="15327" width="8.85546875" bestFit="1" customWidth="1"/>
    <col min="15328" max="15328" width="10.7109375" bestFit="1" customWidth="1"/>
    <col min="15334" max="15335" width="8.85546875" bestFit="1" customWidth="1"/>
    <col min="15336" max="15336" width="10.7109375" bestFit="1" customWidth="1"/>
    <col min="15342" max="15343" width="8.85546875" bestFit="1" customWidth="1"/>
    <col min="15344" max="15344" width="10.7109375" bestFit="1" customWidth="1"/>
    <col min="15350" max="15351" width="8.85546875" bestFit="1" customWidth="1"/>
    <col min="15352" max="15352" width="10.7109375" bestFit="1" customWidth="1"/>
    <col min="15358" max="15359" width="8.85546875" bestFit="1" customWidth="1"/>
    <col min="15360" max="15360" width="10.7109375" bestFit="1" customWidth="1"/>
    <col min="15366" max="15367" width="8.85546875" bestFit="1" customWidth="1"/>
    <col min="15368" max="15368" width="10.7109375" bestFit="1" customWidth="1"/>
    <col min="15374" max="15375" width="8.85546875" bestFit="1" customWidth="1"/>
    <col min="15376" max="15376" width="10.7109375" bestFit="1" customWidth="1"/>
    <col min="15382" max="15383" width="8.85546875" bestFit="1" customWidth="1"/>
    <col min="15384" max="15384" width="10.7109375" bestFit="1" customWidth="1"/>
    <col min="15390" max="15391" width="8.85546875" bestFit="1" customWidth="1"/>
    <col min="15392" max="15392" width="10.7109375" bestFit="1" customWidth="1"/>
    <col min="15398" max="15399" width="8.85546875" bestFit="1" customWidth="1"/>
    <col min="15400" max="15400" width="10.7109375" bestFit="1" customWidth="1"/>
    <col min="15406" max="15407" width="8.85546875" bestFit="1" customWidth="1"/>
    <col min="15408" max="15408" width="10.7109375" bestFit="1" customWidth="1"/>
    <col min="15414" max="15415" width="8.85546875" bestFit="1" customWidth="1"/>
    <col min="15416" max="15416" width="10.7109375" bestFit="1" customWidth="1"/>
    <col min="15422" max="15423" width="8.85546875" bestFit="1" customWidth="1"/>
    <col min="15424" max="15424" width="10.7109375" bestFit="1" customWidth="1"/>
    <col min="15430" max="15431" width="8.85546875" bestFit="1" customWidth="1"/>
    <col min="15432" max="15432" width="10.7109375" bestFit="1" customWidth="1"/>
    <col min="15438" max="15439" width="8.85546875" bestFit="1" customWidth="1"/>
    <col min="15440" max="15440" width="10.7109375" bestFit="1" customWidth="1"/>
    <col min="15446" max="15447" width="8.85546875" bestFit="1" customWidth="1"/>
    <col min="15448" max="15448" width="10.7109375" bestFit="1" customWidth="1"/>
    <col min="15454" max="15455" width="8.85546875" bestFit="1" customWidth="1"/>
    <col min="15456" max="15456" width="10.7109375" bestFit="1" customWidth="1"/>
    <col min="15462" max="15463" width="8.85546875" bestFit="1" customWidth="1"/>
    <col min="15464" max="15464" width="10.7109375" bestFit="1" customWidth="1"/>
    <col min="15470" max="15471" width="8.85546875" bestFit="1" customWidth="1"/>
    <col min="15472" max="15472" width="10.7109375" bestFit="1" customWidth="1"/>
    <col min="15478" max="15479" width="8.85546875" bestFit="1" customWidth="1"/>
    <col min="15480" max="15480" width="10.7109375" bestFit="1" customWidth="1"/>
    <col min="15486" max="15487" width="8.85546875" bestFit="1" customWidth="1"/>
    <col min="15488" max="15488" width="10.7109375" bestFit="1" customWidth="1"/>
    <col min="15494" max="15495" width="8.85546875" bestFit="1" customWidth="1"/>
    <col min="15496" max="15496" width="10.7109375" bestFit="1" customWidth="1"/>
    <col min="15502" max="15503" width="8.85546875" bestFit="1" customWidth="1"/>
    <col min="15504" max="15504" width="10.7109375" bestFit="1" customWidth="1"/>
    <col min="15510" max="15511" width="8.85546875" bestFit="1" customWidth="1"/>
    <col min="15512" max="15512" width="10.7109375" bestFit="1" customWidth="1"/>
    <col min="15518" max="15519" width="8.85546875" bestFit="1" customWidth="1"/>
    <col min="15520" max="15520" width="10.7109375" bestFit="1" customWidth="1"/>
    <col min="15526" max="15527" width="8.85546875" bestFit="1" customWidth="1"/>
    <col min="15528" max="15528" width="10.7109375" bestFit="1" customWidth="1"/>
    <col min="15534" max="15535" width="8.85546875" bestFit="1" customWidth="1"/>
    <col min="15536" max="15536" width="10.7109375" bestFit="1" customWidth="1"/>
    <col min="15542" max="15543" width="8.85546875" bestFit="1" customWidth="1"/>
    <col min="15544" max="15544" width="10.7109375" bestFit="1" customWidth="1"/>
    <col min="15550" max="15551" width="8.85546875" bestFit="1" customWidth="1"/>
    <col min="15552" max="15552" width="10.7109375" bestFit="1" customWidth="1"/>
    <col min="15558" max="15559" width="8.85546875" bestFit="1" customWidth="1"/>
    <col min="15560" max="15560" width="10.7109375" bestFit="1" customWidth="1"/>
    <col min="15566" max="15567" width="8.85546875" bestFit="1" customWidth="1"/>
    <col min="15568" max="15568" width="10.7109375" bestFit="1" customWidth="1"/>
    <col min="15574" max="15575" width="8.85546875" bestFit="1" customWidth="1"/>
    <col min="15576" max="15576" width="10.7109375" bestFit="1" customWidth="1"/>
    <col min="15582" max="15583" width="8.85546875" bestFit="1" customWidth="1"/>
    <col min="15584" max="15584" width="10.7109375" bestFit="1" customWidth="1"/>
    <col min="15590" max="15591" width="8.85546875" bestFit="1" customWidth="1"/>
    <col min="15592" max="15592" width="10.7109375" bestFit="1" customWidth="1"/>
    <col min="15598" max="15599" width="8.85546875" bestFit="1" customWidth="1"/>
    <col min="15600" max="15600" width="10.7109375" bestFit="1" customWidth="1"/>
    <col min="15606" max="15607" width="8.85546875" bestFit="1" customWidth="1"/>
    <col min="15608" max="15608" width="10.7109375" bestFit="1" customWidth="1"/>
    <col min="15614" max="15615" width="8.85546875" bestFit="1" customWidth="1"/>
    <col min="15616" max="15616" width="10.7109375" bestFit="1" customWidth="1"/>
    <col min="15622" max="15623" width="8.85546875" bestFit="1" customWidth="1"/>
    <col min="15624" max="15624" width="10.7109375" bestFit="1" customWidth="1"/>
    <col min="15630" max="15631" width="8.85546875" bestFit="1" customWidth="1"/>
    <col min="15632" max="15632" width="10.7109375" bestFit="1" customWidth="1"/>
    <col min="15638" max="15639" width="8.85546875" bestFit="1" customWidth="1"/>
    <col min="15640" max="15640" width="10.7109375" bestFit="1" customWidth="1"/>
    <col min="15646" max="15647" width="8.85546875" bestFit="1" customWidth="1"/>
    <col min="15648" max="15648" width="10.7109375" bestFit="1" customWidth="1"/>
    <col min="15654" max="15655" width="8.85546875" bestFit="1" customWidth="1"/>
    <col min="15656" max="15656" width="10.7109375" bestFit="1" customWidth="1"/>
    <col min="15662" max="15663" width="8.85546875" bestFit="1" customWidth="1"/>
    <col min="15664" max="15664" width="10.7109375" bestFit="1" customWidth="1"/>
    <col min="15670" max="15671" width="8.85546875" bestFit="1" customWidth="1"/>
    <col min="15672" max="15672" width="10.7109375" bestFit="1" customWidth="1"/>
    <col min="15678" max="15679" width="8.85546875" bestFit="1" customWidth="1"/>
    <col min="15680" max="15680" width="10.7109375" bestFit="1" customWidth="1"/>
    <col min="15686" max="15687" width="8.85546875" bestFit="1" customWidth="1"/>
    <col min="15688" max="15688" width="10.7109375" bestFit="1" customWidth="1"/>
    <col min="15694" max="15695" width="8.85546875" bestFit="1" customWidth="1"/>
    <col min="15696" max="15696" width="10.7109375" bestFit="1" customWidth="1"/>
    <col min="15702" max="15703" width="8.85546875" bestFit="1" customWidth="1"/>
    <col min="15704" max="15704" width="10.7109375" bestFit="1" customWidth="1"/>
    <col min="15710" max="15711" width="8.85546875" bestFit="1" customWidth="1"/>
    <col min="15712" max="15712" width="10.7109375" bestFit="1" customWidth="1"/>
    <col min="15718" max="15719" width="8.85546875" bestFit="1" customWidth="1"/>
    <col min="15720" max="15720" width="10.7109375" bestFit="1" customWidth="1"/>
    <col min="15726" max="15727" width="8.85546875" bestFit="1" customWidth="1"/>
    <col min="15728" max="15728" width="10.7109375" bestFit="1" customWidth="1"/>
    <col min="15734" max="15735" width="8.85546875" bestFit="1" customWidth="1"/>
    <col min="15736" max="15736" width="10.7109375" bestFit="1" customWidth="1"/>
    <col min="15742" max="15743" width="8.85546875" bestFit="1" customWidth="1"/>
    <col min="15744" max="15744" width="10.7109375" bestFit="1" customWidth="1"/>
    <col min="15750" max="15751" width="8.85546875" bestFit="1" customWidth="1"/>
    <col min="15752" max="15752" width="10.7109375" bestFit="1" customWidth="1"/>
    <col min="15758" max="15759" width="8.85546875" bestFit="1" customWidth="1"/>
    <col min="15760" max="15760" width="10.7109375" bestFit="1" customWidth="1"/>
    <col min="15766" max="15767" width="8.85546875" bestFit="1" customWidth="1"/>
    <col min="15768" max="15768" width="10.7109375" bestFit="1" customWidth="1"/>
    <col min="15774" max="15775" width="8.85546875" bestFit="1" customWidth="1"/>
    <col min="15776" max="15776" width="10.7109375" bestFit="1" customWidth="1"/>
    <col min="15782" max="15783" width="8.85546875" bestFit="1" customWidth="1"/>
    <col min="15784" max="15784" width="10.7109375" bestFit="1" customWidth="1"/>
    <col min="15790" max="15791" width="8.85546875" bestFit="1" customWidth="1"/>
    <col min="15792" max="15792" width="10.7109375" bestFit="1" customWidth="1"/>
    <col min="15798" max="15799" width="8.85546875" bestFit="1" customWidth="1"/>
    <col min="15800" max="15800" width="10.7109375" bestFit="1" customWidth="1"/>
    <col min="15806" max="15807" width="8.85546875" bestFit="1" customWidth="1"/>
    <col min="15808" max="15808" width="10.7109375" bestFit="1" customWidth="1"/>
    <col min="15814" max="15815" width="8.85546875" bestFit="1" customWidth="1"/>
    <col min="15816" max="15816" width="10.7109375" bestFit="1" customWidth="1"/>
    <col min="15822" max="15823" width="8.85546875" bestFit="1" customWidth="1"/>
    <col min="15824" max="15824" width="10.7109375" bestFit="1" customWidth="1"/>
    <col min="15830" max="15831" width="8.85546875" bestFit="1" customWidth="1"/>
    <col min="15832" max="15832" width="10.7109375" bestFit="1" customWidth="1"/>
    <col min="15838" max="15839" width="8.85546875" bestFit="1" customWidth="1"/>
    <col min="15840" max="15840" width="10.7109375" bestFit="1" customWidth="1"/>
    <col min="15846" max="15847" width="8.85546875" bestFit="1" customWidth="1"/>
    <col min="15848" max="15848" width="10.7109375" bestFit="1" customWidth="1"/>
    <col min="15854" max="15855" width="8.85546875" bestFit="1" customWidth="1"/>
    <col min="15856" max="15856" width="10.7109375" bestFit="1" customWidth="1"/>
    <col min="15862" max="15863" width="8.85546875" bestFit="1" customWidth="1"/>
    <col min="15864" max="15864" width="10.7109375" bestFit="1" customWidth="1"/>
    <col min="15870" max="15871" width="8.85546875" bestFit="1" customWidth="1"/>
    <col min="15872" max="15872" width="10.7109375" bestFit="1" customWidth="1"/>
    <col min="15878" max="15879" width="8.85546875" bestFit="1" customWidth="1"/>
    <col min="15880" max="15880" width="10.7109375" bestFit="1" customWidth="1"/>
    <col min="15886" max="15887" width="8.85546875" bestFit="1" customWidth="1"/>
    <col min="15888" max="15888" width="10.7109375" bestFit="1" customWidth="1"/>
    <col min="15894" max="15895" width="8.85546875" bestFit="1" customWidth="1"/>
    <col min="15896" max="15896" width="10.7109375" bestFit="1" customWidth="1"/>
    <col min="15902" max="15903" width="8.85546875" bestFit="1" customWidth="1"/>
    <col min="15904" max="15904" width="10.7109375" bestFit="1" customWidth="1"/>
    <col min="15910" max="15911" width="8.85546875" bestFit="1" customWidth="1"/>
    <col min="15912" max="15912" width="10.7109375" bestFit="1" customWidth="1"/>
    <col min="15918" max="15919" width="8.85546875" bestFit="1" customWidth="1"/>
    <col min="15920" max="15920" width="10.7109375" bestFit="1" customWidth="1"/>
    <col min="15926" max="15927" width="8.85546875" bestFit="1" customWidth="1"/>
    <col min="15928" max="15928" width="10.7109375" bestFit="1" customWidth="1"/>
    <col min="15934" max="15935" width="8.85546875" bestFit="1" customWidth="1"/>
    <col min="15936" max="15936" width="10.7109375" bestFit="1" customWidth="1"/>
    <col min="15942" max="15943" width="8.85546875" bestFit="1" customWidth="1"/>
    <col min="15944" max="15944" width="10.7109375" bestFit="1" customWidth="1"/>
    <col min="15950" max="15951" width="8.85546875" bestFit="1" customWidth="1"/>
    <col min="15952" max="15952" width="10.7109375" bestFit="1" customWidth="1"/>
    <col min="15958" max="15959" width="8.85546875" bestFit="1" customWidth="1"/>
    <col min="15960" max="15960" width="10.7109375" bestFit="1" customWidth="1"/>
    <col min="15966" max="15967" width="8.85546875" bestFit="1" customWidth="1"/>
    <col min="15968" max="15968" width="10.7109375" bestFit="1" customWidth="1"/>
    <col min="15974" max="15975" width="8.85546875" bestFit="1" customWidth="1"/>
    <col min="15976" max="15976" width="10.7109375" bestFit="1" customWidth="1"/>
    <col min="15982" max="15983" width="8.85546875" bestFit="1" customWidth="1"/>
    <col min="15984" max="15984" width="10.7109375" bestFit="1" customWidth="1"/>
    <col min="15990" max="15991" width="8.85546875" bestFit="1" customWidth="1"/>
    <col min="15992" max="15992" width="10.7109375" bestFit="1" customWidth="1"/>
    <col min="15998" max="15999" width="8.85546875" bestFit="1" customWidth="1"/>
    <col min="16000" max="16000" width="10.7109375" bestFit="1" customWidth="1"/>
    <col min="16006" max="16007" width="8.85546875" bestFit="1" customWidth="1"/>
    <col min="16008" max="16008" width="10.7109375" bestFit="1" customWidth="1"/>
    <col min="16014" max="16015" width="8.85546875" bestFit="1" customWidth="1"/>
    <col min="16016" max="16016" width="10.7109375" bestFit="1" customWidth="1"/>
    <col min="16022" max="16023" width="8.85546875" bestFit="1" customWidth="1"/>
    <col min="16024" max="16024" width="10.7109375" bestFit="1" customWidth="1"/>
    <col min="16030" max="16031" width="8.85546875" bestFit="1" customWidth="1"/>
    <col min="16032" max="16032" width="10.7109375" bestFit="1" customWidth="1"/>
    <col min="16038" max="16039" width="8.85546875" bestFit="1" customWidth="1"/>
    <col min="16040" max="16040" width="10.7109375" bestFit="1" customWidth="1"/>
    <col min="16046" max="16047" width="8.85546875" bestFit="1" customWidth="1"/>
    <col min="16048" max="16048" width="10.7109375" bestFit="1" customWidth="1"/>
    <col min="16054" max="16055" width="8.85546875" bestFit="1" customWidth="1"/>
    <col min="16056" max="16056" width="10.7109375" bestFit="1" customWidth="1"/>
    <col min="16062" max="16063" width="8.85546875" bestFit="1" customWidth="1"/>
    <col min="16064" max="16064" width="10.7109375" bestFit="1" customWidth="1"/>
    <col min="16070" max="16071" width="8.85546875" bestFit="1" customWidth="1"/>
    <col min="16072" max="16072" width="10.7109375" bestFit="1" customWidth="1"/>
    <col min="16078" max="16079" width="8.85546875" bestFit="1" customWidth="1"/>
    <col min="16080" max="16080" width="10.7109375" bestFit="1" customWidth="1"/>
    <col min="16086" max="16087" width="8.85546875" bestFit="1" customWidth="1"/>
    <col min="16088" max="16088" width="10.7109375" bestFit="1" customWidth="1"/>
    <col min="16094" max="16095" width="8.85546875" bestFit="1" customWidth="1"/>
    <col min="16096" max="16096" width="10.7109375" bestFit="1" customWidth="1"/>
    <col min="16102" max="16103" width="8.85546875" bestFit="1" customWidth="1"/>
    <col min="16104" max="16104" width="10.7109375" bestFit="1" customWidth="1"/>
    <col min="16110" max="16111" width="8.85546875" bestFit="1" customWidth="1"/>
    <col min="16112" max="16112" width="10.7109375" bestFit="1" customWidth="1"/>
    <col min="16118" max="16119" width="8.85546875" bestFit="1" customWidth="1"/>
    <col min="16120" max="16120" width="10.7109375" bestFit="1" customWidth="1"/>
    <col min="16126" max="16127" width="8.85546875" bestFit="1" customWidth="1"/>
    <col min="16128" max="16128" width="10.7109375" bestFit="1" customWidth="1"/>
    <col min="16134" max="16135" width="8.85546875" bestFit="1" customWidth="1"/>
    <col min="16136" max="16136" width="10.7109375" bestFit="1" customWidth="1"/>
    <col min="16142" max="16143" width="8.85546875" bestFit="1" customWidth="1"/>
    <col min="16144" max="16144" width="10.7109375" bestFit="1" customWidth="1"/>
    <col min="16150" max="16151" width="8.85546875" bestFit="1" customWidth="1"/>
    <col min="16152" max="16152" width="10.7109375" bestFit="1" customWidth="1"/>
    <col min="16158" max="16159" width="8.85546875" bestFit="1" customWidth="1"/>
    <col min="16160" max="16160" width="10.7109375" bestFit="1" customWidth="1"/>
    <col min="16166" max="16167" width="8.85546875" bestFit="1" customWidth="1"/>
    <col min="16168" max="16168" width="10.7109375" bestFit="1" customWidth="1"/>
    <col min="16174" max="16175" width="8.85546875" bestFit="1" customWidth="1"/>
    <col min="16176" max="16176" width="10.7109375" bestFit="1" customWidth="1"/>
    <col min="16182" max="16183" width="8.85546875" bestFit="1" customWidth="1"/>
    <col min="16184" max="16184" width="10.7109375" bestFit="1" customWidth="1"/>
    <col min="16190" max="16191" width="8.85546875" bestFit="1" customWidth="1"/>
    <col min="16192" max="16192" width="10.7109375" bestFit="1" customWidth="1"/>
    <col min="16198" max="16199" width="8.85546875" bestFit="1" customWidth="1"/>
    <col min="16200" max="16200" width="10.7109375" bestFit="1" customWidth="1"/>
    <col min="16206" max="16207" width="8.85546875" bestFit="1" customWidth="1"/>
    <col min="16208" max="16208" width="10.7109375" bestFit="1" customWidth="1"/>
    <col min="16214" max="16215" width="8.85546875" bestFit="1" customWidth="1"/>
    <col min="16216" max="16216" width="10.7109375" bestFit="1" customWidth="1"/>
    <col min="16222" max="16223" width="8.85546875" bestFit="1" customWidth="1"/>
    <col min="16224" max="16224" width="10.7109375" bestFit="1" customWidth="1"/>
    <col min="16230" max="16231" width="8.85546875" bestFit="1" customWidth="1"/>
    <col min="16232" max="16232" width="10.7109375" bestFit="1" customWidth="1"/>
    <col min="16238" max="16239" width="8.85546875" bestFit="1" customWidth="1"/>
    <col min="16240" max="16240" width="10.7109375" bestFit="1" customWidth="1"/>
    <col min="16246" max="16247" width="8.85546875" bestFit="1" customWidth="1"/>
    <col min="16248" max="16248" width="10.7109375" bestFit="1" customWidth="1"/>
    <col min="16254" max="16255" width="8.85546875" bestFit="1" customWidth="1"/>
    <col min="16256" max="16256" width="10.7109375" bestFit="1" customWidth="1"/>
    <col min="16262" max="16263" width="8.85546875" bestFit="1" customWidth="1"/>
    <col min="16264" max="16264" width="10.7109375" bestFit="1" customWidth="1"/>
    <col min="16270" max="16271" width="8.85546875" bestFit="1" customWidth="1"/>
    <col min="16272" max="16272" width="10.7109375" bestFit="1" customWidth="1"/>
    <col min="16278" max="16279" width="8.85546875" bestFit="1" customWidth="1"/>
    <col min="16280" max="16280" width="10.7109375" bestFit="1" customWidth="1"/>
    <col min="16286" max="16287" width="8.85546875" bestFit="1" customWidth="1"/>
    <col min="16288" max="16288" width="10.7109375" bestFit="1" customWidth="1"/>
    <col min="16294" max="16295" width="8.85546875" bestFit="1" customWidth="1"/>
    <col min="16296" max="16296" width="10.7109375" bestFit="1" customWidth="1"/>
    <col min="16302" max="16303" width="8.85546875" bestFit="1" customWidth="1"/>
    <col min="16304" max="16304" width="10.7109375" bestFit="1" customWidth="1"/>
    <col min="16310" max="16311" width="8.85546875" bestFit="1" customWidth="1"/>
    <col min="16312" max="16312" width="10.7109375" bestFit="1" customWidth="1"/>
    <col min="16318" max="16319" width="8.85546875" bestFit="1" customWidth="1"/>
    <col min="16320" max="16320" width="10.7109375" bestFit="1" customWidth="1"/>
    <col min="16326" max="16327" width="8.85546875" bestFit="1" customWidth="1"/>
    <col min="16328" max="16328" width="10.7109375" bestFit="1" customWidth="1"/>
    <col min="16334" max="16335" width="8.85546875" bestFit="1" customWidth="1"/>
    <col min="16336" max="16336" width="10.7109375" bestFit="1" customWidth="1"/>
    <col min="16342" max="16343" width="8.85546875" bestFit="1" customWidth="1"/>
    <col min="16344" max="16344" width="10.7109375" bestFit="1" customWidth="1"/>
    <col min="16350" max="16351" width="8.85546875" bestFit="1" customWidth="1"/>
    <col min="16352" max="16352" width="10.7109375" bestFit="1" customWidth="1"/>
    <col min="16358" max="16359" width="8.85546875" bestFit="1" customWidth="1"/>
    <col min="16360" max="16360" width="10.7109375" bestFit="1" customWidth="1"/>
    <col min="16366" max="16367" width="8.85546875" bestFit="1" customWidth="1"/>
    <col min="16368" max="16368" width="10.7109375" bestFit="1" customWidth="1"/>
    <col min="16374" max="16375" width="8.85546875" bestFit="1" customWidth="1"/>
    <col min="16376" max="16376" width="10.7109375" bestFit="1" customWidth="1"/>
    <col min="16382" max="16383" width="8.85546875" bestFit="1" customWidth="1"/>
    <col min="16384" max="16384" width="10.7109375" bestFit="1" customWidth="1"/>
  </cols>
  <sheetData>
    <row r="1" spans="2:12" ht="31.5" customHeight="1" x14ac:dyDescent="0.25">
      <c r="B1" s="107"/>
      <c r="C1" s="108"/>
      <c r="D1" s="108"/>
      <c r="E1" s="108"/>
      <c r="F1" s="108"/>
      <c r="G1" s="108"/>
      <c r="H1" s="108"/>
      <c r="I1" s="108"/>
      <c r="J1" s="108"/>
    </row>
    <row r="2" spans="2:12" x14ac:dyDescent="0.25">
      <c r="B2" s="109" t="s">
        <v>8790</v>
      </c>
      <c r="C2" s="109"/>
      <c r="D2" s="109"/>
      <c r="E2" s="109"/>
      <c r="F2" s="109"/>
      <c r="G2" s="109"/>
      <c r="H2" s="109"/>
      <c r="I2" s="109"/>
      <c r="J2" s="109"/>
    </row>
    <row r="3" spans="2:12" ht="14.45" customHeight="1" x14ac:dyDescent="0.25">
      <c r="B3" s="112" t="s">
        <v>8863</v>
      </c>
      <c r="C3" s="112"/>
      <c r="D3" s="112"/>
      <c r="E3" s="112"/>
      <c r="F3" s="112"/>
      <c r="G3" s="112"/>
      <c r="H3" s="112"/>
      <c r="I3" s="112"/>
      <c r="J3" s="61" t="s">
        <v>8794</v>
      </c>
    </row>
    <row r="4" spans="2:12" x14ac:dyDescent="0.25">
      <c r="B4" s="111" t="s">
        <v>8791</v>
      </c>
      <c r="C4" s="111"/>
      <c r="D4" s="111"/>
      <c r="E4" s="111"/>
      <c r="F4" s="111"/>
      <c r="G4" s="111"/>
      <c r="H4" s="111"/>
      <c r="I4" s="111"/>
      <c r="J4" s="88">
        <v>0.23</v>
      </c>
    </row>
    <row r="5" spans="2:12" s="3" customFormat="1" ht="39.75" customHeight="1" x14ac:dyDescent="0.3">
      <c r="B5" s="6" t="s">
        <v>0</v>
      </c>
      <c r="C5" s="6" t="s">
        <v>436</v>
      </c>
      <c r="D5" s="6" t="s">
        <v>437</v>
      </c>
      <c r="E5" s="6" t="s">
        <v>438</v>
      </c>
      <c r="F5" s="6" t="s">
        <v>450</v>
      </c>
      <c r="G5" s="27" t="s">
        <v>1</v>
      </c>
      <c r="H5" s="7" t="s">
        <v>2</v>
      </c>
      <c r="I5" s="7" t="s">
        <v>8789</v>
      </c>
      <c r="J5" s="7" t="s">
        <v>3</v>
      </c>
      <c r="L5" s="75"/>
    </row>
    <row r="6" spans="2:12" x14ac:dyDescent="0.25">
      <c r="B6" s="8"/>
      <c r="C6" s="9"/>
      <c r="D6" s="8"/>
      <c r="E6" s="8"/>
      <c r="F6" s="8"/>
      <c r="G6" s="14"/>
      <c r="H6" s="10"/>
      <c r="I6" s="10"/>
      <c r="J6" s="9"/>
    </row>
    <row r="7" spans="2:12" ht="20.25" x14ac:dyDescent="0.25">
      <c r="B7" s="115" t="s">
        <v>8793</v>
      </c>
      <c r="C7" s="115"/>
      <c r="D7" s="115"/>
      <c r="E7" s="115"/>
      <c r="F7" s="115"/>
      <c r="G7" s="115"/>
      <c r="H7" s="115"/>
      <c r="I7" s="115"/>
      <c r="J7" s="115"/>
    </row>
    <row r="8" spans="2:12" s="2" customFormat="1" ht="15.75" x14ac:dyDescent="0.25">
      <c r="B8" s="114" t="s">
        <v>4</v>
      </c>
      <c r="C8" s="114"/>
      <c r="D8" s="114"/>
      <c r="E8" s="114"/>
      <c r="F8" s="114"/>
      <c r="G8" s="114"/>
      <c r="H8" s="114"/>
      <c r="I8" s="114"/>
      <c r="J8" s="89">
        <f>SUM(J9:J13)</f>
        <v>227903.6</v>
      </c>
      <c r="L8" s="76"/>
    </row>
    <row r="9" spans="2:12" ht="24" x14ac:dyDescent="0.25">
      <c r="B9" s="8" t="s">
        <v>5</v>
      </c>
      <c r="C9" s="9" t="s">
        <v>2217</v>
      </c>
      <c r="D9" s="62" t="s">
        <v>184</v>
      </c>
      <c r="E9" s="58" t="str">
        <f>IF($C9=" "," ",VLOOKUP($C9,'DES. 201'!$B$11:$G$4115,2,0))</f>
        <v>Alvenaria de bloco de concreto de vedação de 9 cm - classe C</v>
      </c>
      <c r="F9" s="58" t="str">
        <f>IF($C9=" "," ",VLOOKUP($C9,'DES. 201'!$B$11:$G$4115,3,0))</f>
        <v>M2</v>
      </c>
      <c r="G9" s="13">
        <v>200</v>
      </c>
      <c r="H9" s="64">
        <f>IF($C9=" "," ",VLOOKUP($C9,'DES. 201'!$B$11:$G$4115,6,0))</f>
        <v>74.19</v>
      </c>
      <c r="I9" s="81">
        <f>ROUND(H9*(1+$J$4),2)</f>
        <v>91.25</v>
      </c>
      <c r="J9" s="59">
        <f t="shared" ref="J9:J17" si="0">IF($D9="","",ROUND(G9*I9,2))</f>
        <v>18250</v>
      </c>
    </row>
    <row r="10" spans="2:12" ht="24" x14ac:dyDescent="0.25">
      <c r="B10" s="8" t="s">
        <v>10</v>
      </c>
      <c r="C10" s="9" t="s">
        <v>6</v>
      </c>
      <c r="D10" s="8" t="s">
        <v>7</v>
      </c>
      <c r="E10" s="11" t="s">
        <v>8</v>
      </c>
      <c r="F10" s="11" t="s">
        <v>9</v>
      </c>
      <c r="G10" s="14">
        <v>600</v>
      </c>
      <c r="H10" s="20">
        <v>111.05</v>
      </c>
      <c r="I10" s="81">
        <f t="shared" ref="I10:I21" si="1">ROUND(H10*(1+$J$4),2)</f>
        <v>136.59</v>
      </c>
      <c r="J10" s="59">
        <f t="shared" si="0"/>
        <v>81954</v>
      </c>
    </row>
    <row r="11" spans="2:12" ht="24" x14ac:dyDescent="0.25">
      <c r="B11" s="8" t="s">
        <v>13</v>
      </c>
      <c r="C11" s="9" t="s">
        <v>11</v>
      </c>
      <c r="D11" s="8" t="s">
        <v>7</v>
      </c>
      <c r="E11" s="11" t="s">
        <v>12</v>
      </c>
      <c r="F11" s="11" t="s">
        <v>9</v>
      </c>
      <c r="G11" s="57">
        <v>400</v>
      </c>
      <c r="H11" s="20">
        <v>132.83000000000001</v>
      </c>
      <c r="I11" s="81">
        <f t="shared" si="1"/>
        <v>163.38</v>
      </c>
      <c r="J11" s="59">
        <f t="shared" si="0"/>
        <v>65352</v>
      </c>
    </row>
    <row r="12" spans="2:12" ht="20.100000000000001" customHeight="1" x14ac:dyDescent="0.25">
      <c r="B12" s="8" t="s">
        <v>14</v>
      </c>
      <c r="C12" s="9" t="s">
        <v>19</v>
      </c>
      <c r="D12" s="8" t="s">
        <v>7</v>
      </c>
      <c r="E12" s="11" t="s">
        <v>20</v>
      </c>
      <c r="F12" s="11" t="s">
        <v>21</v>
      </c>
      <c r="G12" s="57">
        <v>20</v>
      </c>
      <c r="H12" s="20">
        <v>773.18</v>
      </c>
      <c r="I12" s="81">
        <f t="shared" si="1"/>
        <v>951.01</v>
      </c>
      <c r="J12" s="59">
        <f t="shared" si="0"/>
        <v>19020.2</v>
      </c>
    </row>
    <row r="13" spans="2:12" ht="24" x14ac:dyDescent="0.25">
      <c r="B13" s="8" t="s">
        <v>15</v>
      </c>
      <c r="C13" s="9" t="s">
        <v>533</v>
      </c>
      <c r="D13" s="8" t="s">
        <v>184</v>
      </c>
      <c r="E13" s="11" t="s">
        <v>22</v>
      </c>
      <c r="F13" s="11" t="s">
        <v>21</v>
      </c>
      <c r="G13" s="57">
        <v>20</v>
      </c>
      <c r="H13" s="64">
        <f>IF($C13=" "," ",VLOOKUP($C13,'DES. 201'!$B$11:$G$4115,6,0))</f>
        <v>1761.28</v>
      </c>
      <c r="I13" s="81">
        <f>ROUND(H13*(1+$J$4),2)</f>
        <v>2166.37</v>
      </c>
      <c r="J13" s="59">
        <f t="shared" ref="J13" si="2">IF($D13="","",ROUND(G13*I13,2))</f>
        <v>43327.4</v>
      </c>
    </row>
    <row r="14" spans="2:12" x14ac:dyDescent="0.25">
      <c r="B14" s="106" t="s">
        <v>24</v>
      </c>
      <c r="C14" s="106"/>
      <c r="D14" s="106"/>
      <c r="E14" s="106"/>
      <c r="F14" s="106"/>
      <c r="G14" s="106"/>
      <c r="H14" s="106"/>
      <c r="I14" s="106"/>
      <c r="J14" s="68">
        <f>SUM(J15:J18)</f>
        <v>52323</v>
      </c>
    </row>
    <row r="15" spans="2:12" ht="24" x14ac:dyDescent="0.25">
      <c r="B15" s="8" t="s">
        <v>15</v>
      </c>
      <c r="C15" s="9" t="s">
        <v>25</v>
      </c>
      <c r="D15" s="8" t="s">
        <v>7</v>
      </c>
      <c r="E15" s="11" t="s">
        <v>26</v>
      </c>
      <c r="F15" s="11" t="s">
        <v>21</v>
      </c>
      <c r="G15" s="57">
        <v>500</v>
      </c>
      <c r="H15" s="20">
        <v>55.27</v>
      </c>
      <c r="I15" s="81">
        <f t="shared" si="1"/>
        <v>67.98</v>
      </c>
      <c r="J15" s="59">
        <f t="shared" si="0"/>
        <v>33990</v>
      </c>
    </row>
    <row r="16" spans="2:12" ht="24" x14ac:dyDescent="0.25">
      <c r="B16" s="8" t="s">
        <v>16</v>
      </c>
      <c r="C16" s="9" t="s">
        <v>27</v>
      </c>
      <c r="D16" s="8" t="s">
        <v>7</v>
      </c>
      <c r="E16" s="11" t="s">
        <v>28</v>
      </c>
      <c r="F16" s="11" t="s">
        <v>21</v>
      </c>
      <c r="G16" s="57">
        <v>20</v>
      </c>
      <c r="H16" s="20">
        <v>313.35000000000002</v>
      </c>
      <c r="I16" s="81">
        <f t="shared" si="1"/>
        <v>385.42</v>
      </c>
      <c r="J16" s="59">
        <f t="shared" si="0"/>
        <v>7708.4</v>
      </c>
    </row>
    <row r="17" spans="2:16384" ht="24" x14ac:dyDescent="0.25">
      <c r="B17" s="8" t="s">
        <v>17</v>
      </c>
      <c r="C17" s="9" t="s">
        <v>29</v>
      </c>
      <c r="D17" s="8" t="s">
        <v>7</v>
      </c>
      <c r="E17" s="11" t="s">
        <v>30</v>
      </c>
      <c r="F17" s="11" t="s">
        <v>9</v>
      </c>
      <c r="G17" s="57">
        <v>200</v>
      </c>
      <c r="H17" s="20">
        <v>12.05</v>
      </c>
      <c r="I17" s="81">
        <f t="shared" si="1"/>
        <v>14.82</v>
      </c>
      <c r="J17" s="59">
        <f t="shared" si="0"/>
        <v>2964</v>
      </c>
    </row>
    <row r="18" spans="2:16384" ht="48" x14ac:dyDescent="0.25">
      <c r="B18" s="8" t="s">
        <v>8824</v>
      </c>
      <c r="C18" s="90" t="s">
        <v>1111</v>
      </c>
      <c r="D18" s="62" t="s">
        <v>184</v>
      </c>
      <c r="E18" s="58" t="str">
        <f>IF($D18="","",VLOOKUP($C18,'[1]200 ONERADO'!$B$3:$H$4201,2,0))</f>
        <v>Demolição mecanizada de concreto simples, inclusive fragmentação, carregamento, transporte até 1 quilômetro e descarregamento</v>
      </c>
      <c r="F18" s="58" t="str">
        <f>IF($D18="","",VLOOKUP($C18,'[1]200 ONERADO'!$B$3:$H$4201,3,0))</f>
        <v>M3</v>
      </c>
      <c r="G18" s="13">
        <v>20</v>
      </c>
      <c r="H18" s="64">
        <f>IF($C18=" "," ",VLOOKUP($C18,'DES. 201'!$B$11:$G$4115,6,0))</f>
        <v>311.41000000000003</v>
      </c>
      <c r="I18" s="81">
        <f>ROUND(H18*(1+$J$4),2)</f>
        <v>383.03</v>
      </c>
      <c r="J18" s="59">
        <f t="shared" ref="J18" si="3">IF($D18="","",ROUND(G18*I18,2))</f>
        <v>7660.6</v>
      </c>
    </row>
    <row r="19" spans="2:16384" x14ac:dyDescent="0.25">
      <c r="B19" s="106" t="s">
        <v>32</v>
      </c>
      <c r="C19" s="106"/>
      <c r="D19" s="106"/>
      <c r="E19" s="106"/>
      <c r="F19" s="106"/>
      <c r="G19" s="106"/>
      <c r="H19" s="106"/>
      <c r="I19" s="106"/>
      <c r="J19" s="68">
        <f>SUM(J20:J21)</f>
        <v>66666</v>
      </c>
    </row>
    <row r="20" spans="2:16384" ht="24" x14ac:dyDescent="0.25">
      <c r="B20" s="8" t="s">
        <v>8825</v>
      </c>
      <c r="C20" s="9" t="s">
        <v>33</v>
      </c>
      <c r="D20" s="8" t="s">
        <v>7</v>
      </c>
      <c r="E20" s="11" t="s">
        <v>34</v>
      </c>
      <c r="F20" s="11" t="s">
        <v>9</v>
      </c>
      <c r="G20" s="57">
        <v>100</v>
      </c>
      <c r="H20" s="20">
        <v>73.989999999999995</v>
      </c>
      <c r="I20" s="81">
        <f t="shared" si="1"/>
        <v>91.01</v>
      </c>
      <c r="J20" s="59">
        <f t="shared" ref="J20" si="4">IF($D20="","",ROUND(G20*I20,2))</f>
        <v>9101</v>
      </c>
    </row>
    <row r="21" spans="2:16384" ht="60" x14ac:dyDescent="0.25">
      <c r="B21" s="8" t="s">
        <v>18</v>
      </c>
      <c r="C21" s="9" t="s">
        <v>35</v>
      </c>
      <c r="D21" s="8" t="s">
        <v>23</v>
      </c>
      <c r="E21" s="13" t="s">
        <v>420</v>
      </c>
      <c r="F21" s="14" t="s">
        <v>9</v>
      </c>
      <c r="G21" s="14">
        <v>500</v>
      </c>
      <c r="H21" s="21">
        <v>93.6</v>
      </c>
      <c r="I21" s="81">
        <f t="shared" si="1"/>
        <v>115.13</v>
      </c>
      <c r="J21" s="59">
        <f t="shared" ref="J21" si="5">IF($D21="","",ROUND(G21*I21,2))</f>
        <v>57565</v>
      </c>
    </row>
    <row r="22" spans="2:16384" s="2" customFormat="1" ht="15.75" x14ac:dyDescent="0.25">
      <c r="B22" s="17" t="s">
        <v>36</v>
      </c>
      <c r="C22" s="106" t="s">
        <v>37</v>
      </c>
      <c r="D22" s="106"/>
      <c r="E22" s="106"/>
      <c r="F22" s="106"/>
      <c r="G22" s="106"/>
      <c r="H22" s="106"/>
      <c r="I22" s="106"/>
      <c r="J22" s="106"/>
      <c r="L22" s="76"/>
    </row>
    <row r="23" spans="2:16384" s="2" customFormat="1" ht="15.75" x14ac:dyDescent="0.25">
      <c r="B23" s="17" t="s">
        <v>39</v>
      </c>
      <c r="C23" s="106" t="s">
        <v>40</v>
      </c>
      <c r="D23" s="106"/>
      <c r="E23" s="106"/>
      <c r="F23" s="106"/>
      <c r="G23" s="106"/>
      <c r="H23" s="106"/>
      <c r="I23" s="106"/>
      <c r="J23" s="106"/>
      <c r="L23" s="76"/>
    </row>
    <row r="24" spans="2:16384" x14ac:dyDescent="0.25">
      <c r="B24" s="106" t="s">
        <v>41</v>
      </c>
      <c r="C24" s="106"/>
      <c r="D24" s="106"/>
      <c r="E24" s="106"/>
      <c r="F24" s="106"/>
      <c r="G24" s="106"/>
      <c r="H24" s="106"/>
      <c r="I24" s="106"/>
      <c r="J24" s="68">
        <f>SUM(J25:J27)</f>
        <v>110546.9</v>
      </c>
    </row>
    <row r="25" spans="2:16384" ht="24" x14ac:dyDescent="0.25">
      <c r="B25" s="8" t="s">
        <v>42</v>
      </c>
      <c r="C25" s="9" t="s">
        <v>56</v>
      </c>
      <c r="D25" s="8" t="s">
        <v>7</v>
      </c>
      <c r="E25" s="11" t="s">
        <v>57</v>
      </c>
      <c r="F25" s="11" t="s">
        <v>9</v>
      </c>
      <c r="G25" s="57">
        <v>200</v>
      </c>
      <c r="H25" s="20">
        <v>69.72</v>
      </c>
      <c r="I25" s="10">
        <f t="shared" ref="I25:I26" si="6">H25*23/100+H25</f>
        <v>85.755600000000001</v>
      </c>
      <c r="J25" s="59">
        <f t="shared" ref="J25:J27" si="7">IF($D25="","",ROUND(G25*I25,2))</f>
        <v>17151.12</v>
      </c>
    </row>
    <row r="26" spans="2:16384" ht="36" customHeight="1" x14ac:dyDescent="0.25">
      <c r="B26" s="8" t="s">
        <v>43</v>
      </c>
      <c r="C26" s="9" t="s">
        <v>58</v>
      </c>
      <c r="D26" s="8" t="s">
        <v>7</v>
      </c>
      <c r="E26" s="11" t="s">
        <v>59</v>
      </c>
      <c r="F26" s="11" t="s">
        <v>9</v>
      </c>
      <c r="G26" s="57">
        <v>200</v>
      </c>
      <c r="H26" s="20">
        <v>246.43</v>
      </c>
      <c r="I26" s="10">
        <f t="shared" si="6"/>
        <v>303.10890000000001</v>
      </c>
      <c r="J26" s="59">
        <f t="shared" si="7"/>
        <v>60621.78</v>
      </c>
    </row>
    <row r="27" spans="2:16384" ht="36" customHeight="1" x14ac:dyDescent="0.25">
      <c r="B27" s="8" t="s">
        <v>44</v>
      </c>
      <c r="C27" s="9" t="s">
        <v>539</v>
      </c>
      <c r="D27" s="8" t="s">
        <v>184</v>
      </c>
      <c r="E27" s="11" t="s">
        <v>538</v>
      </c>
      <c r="F27" s="11" t="s">
        <v>9</v>
      </c>
      <c r="G27" s="57">
        <v>200</v>
      </c>
      <c r="H27" s="64">
        <f>IF($C27=" "," ",VLOOKUP($C27,'DES. 201'!$B$11:$G$4115,6,0))</f>
        <v>133.22999999999999</v>
      </c>
      <c r="I27" s="81">
        <f>ROUND(H27*(1+$J$4),2)</f>
        <v>163.87</v>
      </c>
      <c r="J27" s="59">
        <f t="shared" si="7"/>
        <v>32774</v>
      </c>
    </row>
    <row r="28" spans="2:16384" x14ac:dyDescent="0.25">
      <c r="B28" s="106" t="s">
        <v>60</v>
      </c>
      <c r="C28" s="106"/>
      <c r="D28" s="106"/>
      <c r="E28" s="106"/>
      <c r="F28" s="106"/>
      <c r="G28" s="106"/>
      <c r="H28" s="106"/>
      <c r="I28" s="106"/>
      <c r="J28" s="68">
        <f>SUM(J29:J32)</f>
        <v>79744</v>
      </c>
    </row>
    <row r="29" spans="2:16384" x14ac:dyDescent="0.25">
      <c r="B29" s="8" t="s">
        <v>45</v>
      </c>
      <c r="C29" s="71" t="s">
        <v>540</v>
      </c>
      <c r="D29" s="62" t="s">
        <v>184</v>
      </c>
      <c r="E29" s="64" t="str">
        <f>IF($C29=" "," ",VLOOKUP($C29,'DES. 201'!$B$11:$G$4115,2,0))</f>
        <v>Telha de barro colonial/paulista</v>
      </c>
      <c r="F29" s="64" t="str">
        <f>IF($C29=" "," ",VLOOKUP($C29,'DES. 201'!$B$11:$G$4115,3,0))</f>
        <v>M2</v>
      </c>
      <c r="G29" s="13">
        <v>100</v>
      </c>
      <c r="H29" s="64">
        <f>IF($C29=" "," ",VLOOKUP($C29,'DES. 201'!$B$11:$G$4115,6,0))</f>
        <v>130.13999999999999</v>
      </c>
      <c r="I29" s="81">
        <f t="shared" ref="I29:I47" si="8">ROUND(H29*(1+$J$4),2)</f>
        <v>160.07</v>
      </c>
      <c r="J29" s="59">
        <f t="shared" ref="J29" si="9">IF($D29="","",ROUND(G29*I29,2))</f>
        <v>16007</v>
      </c>
    </row>
    <row r="30" spans="2:16384" ht="24" x14ac:dyDescent="0.25">
      <c r="B30" s="8" t="s">
        <v>46</v>
      </c>
      <c r="C30" s="71" t="s">
        <v>541</v>
      </c>
      <c r="D30" s="62" t="s">
        <v>184</v>
      </c>
      <c r="E30" s="64" t="str">
        <f>IF($C30=" "," ",VLOOKUP($C30,'DES. 201'!$B$11:$G$4115,2,0))</f>
        <v>Telhamento em cimento reforçado com fio sintético CRFS - perfil ondulado de 8 mm</v>
      </c>
      <c r="F30" s="64" t="str">
        <f>IF($C30=" "," ",VLOOKUP($C30,'DES. 201'!$B$11:$G$4115,3,0))</f>
        <v>M2</v>
      </c>
      <c r="G30" s="13">
        <v>100</v>
      </c>
      <c r="H30" s="64">
        <f>IF($C30=" "," ",VLOOKUP($C30,'DES. 201'!$B$11:$G$4115,6,0))</f>
        <v>78.97</v>
      </c>
      <c r="I30" s="81">
        <f t="shared" si="8"/>
        <v>97.13</v>
      </c>
      <c r="J30" s="59">
        <f t="shared" ref="J30:J35" si="10">IF($D30="","",ROUND(G30*I30,2))</f>
        <v>9713</v>
      </c>
    </row>
    <row r="31" spans="2:16384" s="18" customFormat="1" ht="38.1" customHeight="1" x14ac:dyDescent="0.25">
      <c r="B31" s="8" t="s">
        <v>47</v>
      </c>
      <c r="C31" s="8">
        <v>94213</v>
      </c>
      <c r="D31" s="8" t="s">
        <v>23</v>
      </c>
      <c r="E31" s="15" t="s">
        <v>8803</v>
      </c>
      <c r="F31" s="11" t="s">
        <v>9</v>
      </c>
      <c r="G31" s="57">
        <v>300</v>
      </c>
      <c r="H31" s="20">
        <v>75.28</v>
      </c>
      <c r="I31" s="81">
        <f t="shared" si="8"/>
        <v>92.59</v>
      </c>
      <c r="J31" s="59">
        <f t="shared" si="10"/>
        <v>27777</v>
      </c>
      <c r="L31" s="72"/>
      <c r="EB31" s="11" t="s">
        <v>498</v>
      </c>
      <c r="EC31" s="11" t="s">
        <v>9</v>
      </c>
      <c r="ED31" s="12">
        <v>100</v>
      </c>
      <c r="EE31" s="20">
        <v>93.45</v>
      </c>
      <c r="EF31" s="10">
        <f>SUM(ED31*EE31)</f>
        <v>9345</v>
      </c>
      <c r="EG31" s="8" t="s">
        <v>496</v>
      </c>
      <c r="EH31" s="9" t="s">
        <v>497</v>
      </c>
      <c r="EI31" s="8" t="s">
        <v>23</v>
      </c>
      <c r="EJ31" s="11" t="s">
        <v>498</v>
      </c>
      <c r="EK31" s="11" t="s">
        <v>9</v>
      </c>
      <c r="EL31" s="12">
        <v>100</v>
      </c>
      <c r="EM31" s="20">
        <v>93.45</v>
      </c>
      <c r="EN31" s="10">
        <f>SUM(EL31*EM31)</f>
        <v>9345</v>
      </c>
      <c r="EO31" s="8" t="s">
        <v>496</v>
      </c>
      <c r="EP31" s="9" t="s">
        <v>497</v>
      </c>
      <c r="EQ31" s="8" t="s">
        <v>23</v>
      </c>
      <c r="ER31" s="11" t="s">
        <v>498</v>
      </c>
      <c r="ES31" s="11" t="s">
        <v>9</v>
      </c>
      <c r="ET31" s="12">
        <v>100</v>
      </c>
      <c r="EU31" s="20">
        <v>93.45</v>
      </c>
      <c r="EV31" s="10">
        <f>SUM(ET31*EU31)</f>
        <v>9345</v>
      </c>
      <c r="EW31" s="8" t="s">
        <v>496</v>
      </c>
      <c r="EX31" s="9" t="s">
        <v>497</v>
      </c>
      <c r="EY31" s="8" t="s">
        <v>23</v>
      </c>
      <c r="EZ31" s="11" t="s">
        <v>498</v>
      </c>
      <c r="FA31" s="11" t="s">
        <v>9</v>
      </c>
      <c r="FB31" s="12">
        <v>100</v>
      </c>
      <c r="FC31" s="20">
        <v>93.45</v>
      </c>
      <c r="FD31" s="10">
        <f>SUM(FB31*FC31)</f>
        <v>9345</v>
      </c>
      <c r="FE31" s="8" t="s">
        <v>496</v>
      </c>
      <c r="FF31" s="9" t="s">
        <v>497</v>
      </c>
      <c r="FG31" s="8" t="s">
        <v>23</v>
      </c>
      <c r="FH31" s="11" t="s">
        <v>498</v>
      </c>
      <c r="FI31" s="11" t="s">
        <v>9</v>
      </c>
      <c r="FJ31" s="12">
        <v>100</v>
      </c>
      <c r="FK31" s="20">
        <v>93.45</v>
      </c>
      <c r="FL31" s="10">
        <f>SUM(FJ31*FK31)</f>
        <v>9345</v>
      </c>
      <c r="FM31" s="8" t="s">
        <v>496</v>
      </c>
      <c r="FN31" s="9" t="s">
        <v>497</v>
      </c>
      <c r="FO31" s="8" t="s">
        <v>23</v>
      </c>
      <c r="FP31" s="11" t="s">
        <v>498</v>
      </c>
      <c r="FQ31" s="11" t="s">
        <v>9</v>
      </c>
      <c r="FR31" s="12">
        <v>100</v>
      </c>
      <c r="FS31" s="20">
        <v>93.45</v>
      </c>
      <c r="FT31" s="10">
        <f>SUM(FR31*FS31)</f>
        <v>9345</v>
      </c>
      <c r="FU31" s="8" t="s">
        <v>496</v>
      </c>
      <c r="FV31" s="9" t="s">
        <v>497</v>
      </c>
      <c r="FW31" s="8" t="s">
        <v>23</v>
      </c>
      <c r="FX31" s="11" t="s">
        <v>498</v>
      </c>
      <c r="FY31" s="11" t="s">
        <v>9</v>
      </c>
      <c r="FZ31" s="12">
        <v>100</v>
      </c>
      <c r="GA31" s="20">
        <v>93.45</v>
      </c>
      <c r="GB31" s="10">
        <f>SUM(FZ31*GA31)</f>
        <v>9345</v>
      </c>
      <c r="GC31" s="8" t="s">
        <v>496</v>
      </c>
      <c r="GD31" s="9" t="s">
        <v>497</v>
      </c>
      <c r="GE31" s="8" t="s">
        <v>23</v>
      </c>
      <c r="GF31" s="11" t="s">
        <v>498</v>
      </c>
      <c r="GG31" s="11" t="s">
        <v>9</v>
      </c>
      <c r="GH31" s="12">
        <v>100</v>
      </c>
      <c r="GI31" s="20">
        <v>93.45</v>
      </c>
      <c r="GJ31" s="10">
        <f>SUM(GH31*GI31)</f>
        <v>9345</v>
      </c>
      <c r="GK31" s="8" t="s">
        <v>496</v>
      </c>
      <c r="GL31" s="9" t="s">
        <v>497</v>
      </c>
      <c r="GM31" s="8" t="s">
        <v>23</v>
      </c>
      <c r="GN31" s="11" t="s">
        <v>498</v>
      </c>
      <c r="GO31" s="11" t="s">
        <v>9</v>
      </c>
      <c r="GP31" s="12">
        <v>100</v>
      </c>
      <c r="GQ31" s="20">
        <v>93.45</v>
      </c>
      <c r="GR31" s="10">
        <f>SUM(GP31*GQ31)</f>
        <v>9345</v>
      </c>
      <c r="GS31" s="8" t="s">
        <v>496</v>
      </c>
      <c r="GT31" s="9" t="s">
        <v>497</v>
      </c>
      <c r="GU31" s="8" t="s">
        <v>23</v>
      </c>
      <c r="GV31" s="11" t="s">
        <v>498</v>
      </c>
      <c r="GW31" s="11" t="s">
        <v>9</v>
      </c>
      <c r="GX31" s="12">
        <v>100</v>
      </c>
      <c r="GY31" s="20">
        <v>93.45</v>
      </c>
      <c r="GZ31" s="10">
        <f>SUM(GX31*GY31)</f>
        <v>9345</v>
      </c>
      <c r="HA31" s="8" t="s">
        <v>496</v>
      </c>
      <c r="HB31" s="9" t="s">
        <v>497</v>
      </c>
      <c r="HC31" s="8" t="s">
        <v>23</v>
      </c>
      <c r="HD31" s="11" t="s">
        <v>498</v>
      </c>
      <c r="HE31" s="11" t="s">
        <v>9</v>
      </c>
      <c r="HF31" s="12">
        <v>100</v>
      </c>
      <c r="HG31" s="20">
        <v>93.45</v>
      </c>
      <c r="HH31" s="10">
        <f>SUM(HF31*HG31)</f>
        <v>9345</v>
      </c>
      <c r="HI31" s="8" t="s">
        <v>496</v>
      </c>
      <c r="HJ31" s="9" t="s">
        <v>497</v>
      </c>
      <c r="HK31" s="8" t="s">
        <v>23</v>
      </c>
      <c r="HL31" s="11" t="s">
        <v>498</v>
      </c>
      <c r="HM31" s="11" t="s">
        <v>9</v>
      </c>
      <c r="HN31" s="12">
        <v>100</v>
      </c>
      <c r="HO31" s="20">
        <v>93.45</v>
      </c>
      <c r="HP31" s="10">
        <f>SUM(HN31*HO31)</f>
        <v>9345</v>
      </c>
      <c r="HQ31" s="8" t="s">
        <v>496</v>
      </c>
      <c r="HR31" s="9" t="s">
        <v>497</v>
      </c>
      <c r="HS31" s="8" t="s">
        <v>23</v>
      </c>
      <c r="HT31" s="11" t="s">
        <v>498</v>
      </c>
      <c r="HU31" s="11" t="s">
        <v>9</v>
      </c>
      <c r="HV31" s="12">
        <v>100</v>
      </c>
      <c r="HW31" s="20">
        <v>93.45</v>
      </c>
      <c r="HX31" s="10">
        <f>SUM(HV31*HW31)</f>
        <v>9345</v>
      </c>
      <c r="HY31" s="8" t="s">
        <v>496</v>
      </c>
      <c r="HZ31" s="9" t="s">
        <v>497</v>
      </c>
      <c r="IA31" s="8" t="s">
        <v>23</v>
      </c>
      <c r="IB31" s="11" t="s">
        <v>498</v>
      </c>
      <c r="IC31" s="11" t="s">
        <v>9</v>
      </c>
      <c r="ID31" s="12">
        <v>100</v>
      </c>
      <c r="IE31" s="20">
        <v>93.45</v>
      </c>
      <c r="IF31" s="10">
        <f>SUM(ID31*IE31)</f>
        <v>9345</v>
      </c>
      <c r="IG31" s="8" t="s">
        <v>496</v>
      </c>
      <c r="IH31" s="9" t="s">
        <v>497</v>
      </c>
      <c r="II31" s="8" t="s">
        <v>23</v>
      </c>
      <c r="IJ31" s="11" t="s">
        <v>498</v>
      </c>
      <c r="IK31" s="11" t="s">
        <v>9</v>
      </c>
      <c r="IL31" s="12">
        <v>100</v>
      </c>
      <c r="IM31" s="20">
        <v>93.45</v>
      </c>
      <c r="IN31" s="10">
        <f>SUM(IL31*IM31)</f>
        <v>9345</v>
      </c>
      <c r="IO31" s="8" t="s">
        <v>496</v>
      </c>
      <c r="IP31" s="9" t="s">
        <v>497</v>
      </c>
      <c r="IQ31" s="8" t="s">
        <v>23</v>
      </c>
      <c r="IR31" s="11" t="s">
        <v>498</v>
      </c>
      <c r="IS31" s="11" t="s">
        <v>9</v>
      </c>
      <c r="IT31" s="12">
        <v>100</v>
      </c>
      <c r="IU31" s="20">
        <v>93.45</v>
      </c>
      <c r="IV31" s="10">
        <f>SUM(IT31*IU31)</f>
        <v>9345</v>
      </c>
      <c r="IW31" s="8" t="s">
        <v>496</v>
      </c>
      <c r="IX31" s="9" t="s">
        <v>497</v>
      </c>
      <c r="IY31" s="8" t="s">
        <v>23</v>
      </c>
      <c r="IZ31" s="11" t="s">
        <v>498</v>
      </c>
      <c r="JA31" s="11" t="s">
        <v>9</v>
      </c>
      <c r="JB31" s="12">
        <v>100</v>
      </c>
      <c r="JC31" s="20">
        <v>93.45</v>
      </c>
      <c r="JD31" s="10">
        <f>SUM(JB31*JC31)</f>
        <v>9345</v>
      </c>
      <c r="JE31" s="8" t="s">
        <v>496</v>
      </c>
      <c r="JF31" s="9" t="s">
        <v>497</v>
      </c>
      <c r="JG31" s="8" t="s">
        <v>23</v>
      </c>
      <c r="JH31" s="11" t="s">
        <v>498</v>
      </c>
      <c r="JI31" s="11" t="s">
        <v>9</v>
      </c>
      <c r="JJ31" s="12">
        <v>100</v>
      </c>
      <c r="JK31" s="20">
        <v>93.45</v>
      </c>
      <c r="JL31" s="10">
        <f>SUM(JJ31*JK31)</f>
        <v>9345</v>
      </c>
      <c r="JM31" s="8" t="s">
        <v>496</v>
      </c>
      <c r="JN31" s="9" t="s">
        <v>497</v>
      </c>
      <c r="JO31" s="8" t="s">
        <v>23</v>
      </c>
      <c r="JP31" s="11" t="s">
        <v>498</v>
      </c>
      <c r="JQ31" s="11" t="s">
        <v>9</v>
      </c>
      <c r="JR31" s="12">
        <v>100</v>
      </c>
      <c r="JS31" s="20">
        <v>93.45</v>
      </c>
      <c r="JT31" s="10">
        <f>SUM(JR31*JS31)</f>
        <v>9345</v>
      </c>
      <c r="JU31" s="8" t="s">
        <v>496</v>
      </c>
      <c r="JV31" s="9" t="s">
        <v>497</v>
      </c>
      <c r="JW31" s="8" t="s">
        <v>23</v>
      </c>
      <c r="JX31" s="11" t="s">
        <v>498</v>
      </c>
      <c r="JY31" s="11" t="s">
        <v>9</v>
      </c>
      <c r="JZ31" s="12">
        <v>100</v>
      </c>
      <c r="KA31" s="20">
        <v>93.45</v>
      </c>
      <c r="KB31" s="10">
        <f>SUM(JZ31*KA31)</f>
        <v>9345</v>
      </c>
      <c r="KC31" s="8" t="s">
        <v>496</v>
      </c>
      <c r="KD31" s="9" t="s">
        <v>497</v>
      </c>
      <c r="KE31" s="8" t="s">
        <v>23</v>
      </c>
      <c r="KF31" s="11" t="s">
        <v>498</v>
      </c>
      <c r="KG31" s="11" t="s">
        <v>9</v>
      </c>
      <c r="KH31" s="12">
        <v>100</v>
      </c>
      <c r="KI31" s="20">
        <v>93.45</v>
      </c>
      <c r="KJ31" s="10">
        <f>SUM(KH31*KI31)</f>
        <v>9345</v>
      </c>
      <c r="KK31" s="8" t="s">
        <v>496</v>
      </c>
      <c r="KL31" s="9" t="s">
        <v>497</v>
      </c>
      <c r="KM31" s="8" t="s">
        <v>23</v>
      </c>
      <c r="KN31" s="11" t="s">
        <v>498</v>
      </c>
      <c r="KO31" s="11" t="s">
        <v>9</v>
      </c>
      <c r="KP31" s="12">
        <v>100</v>
      </c>
      <c r="KQ31" s="20">
        <v>93.45</v>
      </c>
      <c r="KR31" s="10">
        <f>SUM(KP31*KQ31)</f>
        <v>9345</v>
      </c>
      <c r="KS31" s="8" t="s">
        <v>496</v>
      </c>
      <c r="KT31" s="9" t="s">
        <v>497</v>
      </c>
      <c r="KU31" s="8" t="s">
        <v>23</v>
      </c>
      <c r="KV31" s="11" t="s">
        <v>498</v>
      </c>
      <c r="KW31" s="11" t="s">
        <v>9</v>
      </c>
      <c r="KX31" s="12">
        <v>100</v>
      </c>
      <c r="KY31" s="20">
        <v>93.45</v>
      </c>
      <c r="KZ31" s="10">
        <f>SUM(KX31*KY31)</f>
        <v>9345</v>
      </c>
      <c r="LA31" s="8" t="s">
        <v>496</v>
      </c>
      <c r="LB31" s="9" t="s">
        <v>497</v>
      </c>
      <c r="LC31" s="8" t="s">
        <v>23</v>
      </c>
      <c r="LD31" s="11" t="s">
        <v>498</v>
      </c>
      <c r="LE31" s="11" t="s">
        <v>9</v>
      </c>
      <c r="LF31" s="12">
        <v>100</v>
      </c>
      <c r="LG31" s="20">
        <v>93.45</v>
      </c>
      <c r="LH31" s="10">
        <f>SUM(LF31*LG31)</f>
        <v>9345</v>
      </c>
      <c r="LI31" s="8" t="s">
        <v>496</v>
      </c>
      <c r="LJ31" s="9" t="s">
        <v>497</v>
      </c>
      <c r="LK31" s="8" t="s">
        <v>23</v>
      </c>
      <c r="LL31" s="11" t="s">
        <v>498</v>
      </c>
      <c r="LM31" s="11" t="s">
        <v>9</v>
      </c>
      <c r="LN31" s="12">
        <v>100</v>
      </c>
      <c r="LO31" s="20">
        <v>93.45</v>
      </c>
      <c r="LP31" s="10">
        <f>SUM(LN31*LO31)</f>
        <v>9345</v>
      </c>
      <c r="LQ31" s="8" t="s">
        <v>496</v>
      </c>
      <c r="LR31" s="9" t="s">
        <v>497</v>
      </c>
      <c r="LS31" s="8" t="s">
        <v>23</v>
      </c>
      <c r="LT31" s="11" t="s">
        <v>498</v>
      </c>
      <c r="LU31" s="11" t="s">
        <v>9</v>
      </c>
      <c r="LV31" s="12">
        <v>100</v>
      </c>
      <c r="LW31" s="20">
        <v>93.45</v>
      </c>
      <c r="LX31" s="10">
        <f>SUM(LV31*LW31)</f>
        <v>9345</v>
      </c>
      <c r="LY31" s="8" t="s">
        <v>496</v>
      </c>
      <c r="LZ31" s="9" t="s">
        <v>497</v>
      </c>
      <c r="MA31" s="8" t="s">
        <v>23</v>
      </c>
      <c r="MB31" s="11" t="s">
        <v>498</v>
      </c>
      <c r="MC31" s="11" t="s">
        <v>9</v>
      </c>
      <c r="MD31" s="12">
        <v>100</v>
      </c>
      <c r="ME31" s="20">
        <v>93.45</v>
      </c>
      <c r="MF31" s="10">
        <f>SUM(MD31*ME31)</f>
        <v>9345</v>
      </c>
      <c r="MG31" s="8" t="s">
        <v>496</v>
      </c>
      <c r="MH31" s="9" t="s">
        <v>497</v>
      </c>
      <c r="MI31" s="8" t="s">
        <v>23</v>
      </c>
      <c r="MJ31" s="11" t="s">
        <v>498</v>
      </c>
      <c r="MK31" s="11" t="s">
        <v>9</v>
      </c>
      <c r="ML31" s="12">
        <v>100</v>
      </c>
      <c r="MM31" s="20">
        <v>93.45</v>
      </c>
      <c r="MN31" s="10">
        <f>SUM(ML31*MM31)</f>
        <v>9345</v>
      </c>
      <c r="MO31" s="8" t="s">
        <v>496</v>
      </c>
      <c r="MP31" s="9" t="s">
        <v>497</v>
      </c>
      <c r="MQ31" s="8" t="s">
        <v>23</v>
      </c>
      <c r="MR31" s="11" t="s">
        <v>498</v>
      </c>
      <c r="MS31" s="11" t="s">
        <v>9</v>
      </c>
      <c r="MT31" s="12">
        <v>100</v>
      </c>
      <c r="MU31" s="20">
        <v>93.45</v>
      </c>
      <c r="MV31" s="10">
        <f>SUM(MT31*MU31)</f>
        <v>9345</v>
      </c>
      <c r="MW31" s="8" t="s">
        <v>496</v>
      </c>
      <c r="MX31" s="9" t="s">
        <v>497</v>
      </c>
      <c r="MY31" s="8" t="s">
        <v>23</v>
      </c>
      <c r="MZ31" s="11" t="s">
        <v>498</v>
      </c>
      <c r="NA31" s="11" t="s">
        <v>9</v>
      </c>
      <c r="NB31" s="12">
        <v>100</v>
      </c>
      <c r="NC31" s="20">
        <v>93.45</v>
      </c>
      <c r="ND31" s="10">
        <f>SUM(NB31*NC31)</f>
        <v>9345</v>
      </c>
      <c r="NE31" s="8" t="s">
        <v>496</v>
      </c>
      <c r="NF31" s="9" t="s">
        <v>497</v>
      </c>
      <c r="NG31" s="8" t="s">
        <v>23</v>
      </c>
      <c r="NH31" s="11" t="s">
        <v>498</v>
      </c>
      <c r="NI31" s="11" t="s">
        <v>9</v>
      </c>
      <c r="NJ31" s="12">
        <v>100</v>
      </c>
      <c r="NK31" s="20">
        <v>93.45</v>
      </c>
      <c r="NL31" s="10">
        <f>SUM(NJ31*NK31)</f>
        <v>9345</v>
      </c>
      <c r="NM31" s="8" t="s">
        <v>496</v>
      </c>
      <c r="NN31" s="9" t="s">
        <v>497</v>
      </c>
      <c r="NO31" s="8" t="s">
        <v>23</v>
      </c>
      <c r="NP31" s="11" t="s">
        <v>498</v>
      </c>
      <c r="NQ31" s="11" t="s">
        <v>9</v>
      </c>
      <c r="NR31" s="12">
        <v>100</v>
      </c>
      <c r="NS31" s="20">
        <v>93.45</v>
      </c>
      <c r="NT31" s="10">
        <f>SUM(NR31*NS31)</f>
        <v>9345</v>
      </c>
      <c r="NU31" s="8" t="s">
        <v>496</v>
      </c>
      <c r="NV31" s="9" t="s">
        <v>497</v>
      </c>
      <c r="NW31" s="8" t="s">
        <v>23</v>
      </c>
      <c r="NX31" s="11" t="s">
        <v>498</v>
      </c>
      <c r="NY31" s="11" t="s">
        <v>9</v>
      </c>
      <c r="NZ31" s="12">
        <v>100</v>
      </c>
      <c r="OA31" s="20">
        <v>93.45</v>
      </c>
      <c r="OB31" s="10">
        <f>SUM(NZ31*OA31)</f>
        <v>9345</v>
      </c>
      <c r="OC31" s="8" t="s">
        <v>496</v>
      </c>
      <c r="OD31" s="9" t="s">
        <v>497</v>
      </c>
      <c r="OE31" s="8" t="s">
        <v>23</v>
      </c>
      <c r="OF31" s="11" t="s">
        <v>498</v>
      </c>
      <c r="OG31" s="11" t="s">
        <v>9</v>
      </c>
      <c r="OH31" s="12">
        <v>100</v>
      </c>
      <c r="OI31" s="20">
        <v>93.45</v>
      </c>
      <c r="OJ31" s="10">
        <f>SUM(OH31*OI31)</f>
        <v>9345</v>
      </c>
      <c r="OK31" s="8" t="s">
        <v>496</v>
      </c>
      <c r="OL31" s="9" t="s">
        <v>497</v>
      </c>
      <c r="OM31" s="8" t="s">
        <v>23</v>
      </c>
      <c r="ON31" s="11" t="s">
        <v>498</v>
      </c>
      <c r="OO31" s="11" t="s">
        <v>9</v>
      </c>
      <c r="OP31" s="12">
        <v>100</v>
      </c>
      <c r="OQ31" s="20">
        <v>93.45</v>
      </c>
      <c r="OR31" s="10">
        <f>SUM(OP31*OQ31)</f>
        <v>9345</v>
      </c>
      <c r="OS31" s="8" t="s">
        <v>496</v>
      </c>
      <c r="OT31" s="9" t="s">
        <v>497</v>
      </c>
      <c r="OU31" s="8" t="s">
        <v>23</v>
      </c>
      <c r="OV31" s="11" t="s">
        <v>498</v>
      </c>
      <c r="OW31" s="11" t="s">
        <v>9</v>
      </c>
      <c r="OX31" s="12">
        <v>100</v>
      </c>
      <c r="OY31" s="20">
        <v>93.45</v>
      </c>
      <c r="OZ31" s="10">
        <f>SUM(OX31*OY31)</f>
        <v>9345</v>
      </c>
      <c r="PA31" s="8" t="s">
        <v>496</v>
      </c>
      <c r="PB31" s="9" t="s">
        <v>497</v>
      </c>
      <c r="PC31" s="8" t="s">
        <v>23</v>
      </c>
      <c r="PD31" s="11" t="s">
        <v>498</v>
      </c>
      <c r="PE31" s="11" t="s">
        <v>9</v>
      </c>
      <c r="PF31" s="12">
        <v>100</v>
      </c>
      <c r="PG31" s="20">
        <v>93.45</v>
      </c>
      <c r="PH31" s="10">
        <f>SUM(PF31*PG31)</f>
        <v>9345</v>
      </c>
      <c r="PI31" s="8" t="s">
        <v>496</v>
      </c>
      <c r="PJ31" s="9" t="s">
        <v>497</v>
      </c>
      <c r="PK31" s="8" t="s">
        <v>23</v>
      </c>
      <c r="PL31" s="11" t="s">
        <v>498</v>
      </c>
      <c r="PM31" s="11" t="s">
        <v>9</v>
      </c>
      <c r="PN31" s="12">
        <v>100</v>
      </c>
      <c r="PO31" s="20">
        <v>93.45</v>
      </c>
      <c r="PP31" s="10">
        <f>SUM(PN31*PO31)</f>
        <v>9345</v>
      </c>
      <c r="PQ31" s="8" t="s">
        <v>496</v>
      </c>
      <c r="PR31" s="9" t="s">
        <v>497</v>
      </c>
      <c r="PS31" s="8" t="s">
        <v>23</v>
      </c>
      <c r="PT31" s="11" t="s">
        <v>498</v>
      </c>
      <c r="PU31" s="11" t="s">
        <v>9</v>
      </c>
      <c r="PV31" s="12">
        <v>100</v>
      </c>
      <c r="PW31" s="20">
        <v>93.45</v>
      </c>
      <c r="PX31" s="10">
        <f>SUM(PV31*PW31)</f>
        <v>9345</v>
      </c>
      <c r="PY31" s="8" t="s">
        <v>496</v>
      </c>
      <c r="PZ31" s="9" t="s">
        <v>497</v>
      </c>
      <c r="QA31" s="8" t="s">
        <v>23</v>
      </c>
      <c r="QB31" s="11" t="s">
        <v>498</v>
      </c>
      <c r="QC31" s="11" t="s">
        <v>9</v>
      </c>
      <c r="QD31" s="12">
        <v>100</v>
      </c>
      <c r="QE31" s="20">
        <v>93.45</v>
      </c>
      <c r="QF31" s="10">
        <f>SUM(QD31*QE31)</f>
        <v>9345</v>
      </c>
      <c r="QG31" s="8" t="s">
        <v>496</v>
      </c>
      <c r="QH31" s="9" t="s">
        <v>497</v>
      </c>
      <c r="QI31" s="8" t="s">
        <v>23</v>
      </c>
      <c r="QJ31" s="11" t="s">
        <v>498</v>
      </c>
      <c r="QK31" s="11" t="s">
        <v>9</v>
      </c>
      <c r="QL31" s="12">
        <v>100</v>
      </c>
      <c r="QM31" s="20">
        <v>93.45</v>
      </c>
      <c r="QN31" s="10">
        <f>SUM(QL31*QM31)</f>
        <v>9345</v>
      </c>
      <c r="QO31" s="8" t="s">
        <v>496</v>
      </c>
      <c r="QP31" s="9" t="s">
        <v>497</v>
      </c>
      <c r="QQ31" s="8" t="s">
        <v>23</v>
      </c>
      <c r="QR31" s="11" t="s">
        <v>498</v>
      </c>
      <c r="QS31" s="11" t="s">
        <v>9</v>
      </c>
      <c r="QT31" s="12">
        <v>100</v>
      </c>
      <c r="QU31" s="20">
        <v>93.45</v>
      </c>
      <c r="QV31" s="10">
        <f>SUM(QT31*QU31)</f>
        <v>9345</v>
      </c>
      <c r="QW31" s="8" t="s">
        <v>496</v>
      </c>
      <c r="QX31" s="9" t="s">
        <v>497</v>
      </c>
      <c r="QY31" s="8" t="s">
        <v>23</v>
      </c>
      <c r="QZ31" s="11" t="s">
        <v>498</v>
      </c>
      <c r="RA31" s="11" t="s">
        <v>9</v>
      </c>
      <c r="RB31" s="12">
        <v>100</v>
      </c>
      <c r="RC31" s="20">
        <v>93.45</v>
      </c>
      <c r="RD31" s="10">
        <f>SUM(RB31*RC31)</f>
        <v>9345</v>
      </c>
      <c r="RE31" s="8" t="s">
        <v>496</v>
      </c>
      <c r="RF31" s="9" t="s">
        <v>497</v>
      </c>
      <c r="RG31" s="8" t="s">
        <v>23</v>
      </c>
      <c r="RH31" s="11" t="s">
        <v>498</v>
      </c>
      <c r="RI31" s="11" t="s">
        <v>9</v>
      </c>
      <c r="RJ31" s="12">
        <v>100</v>
      </c>
      <c r="RK31" s="20">
        <v>93.45</v>
      </c>
      <c r="RL31" s="10">
        <f>SUM(RJ31*RK31)</f>
        <v>9345</v>
      </c>
      <c r="RM31" s="8" t="s">
        <v>496</v>
      </c>
      <c r="RN31" s="9" t="s">
        <v>497</v>
      </c>
      <c r="RO31" s="8" t="s">
        <v>23</v>
      </c>
      <c r="RP31" s="11" t="s">
        <v>498</v>
      </c>
      <c r="RQ31" s="11" t="s">
        <v>9</v>
      </c>
      <c r="RR31" s="12">
        <v>100</v>
      </c>
      <c r="RS31" s="20">
        <v>93.45</v>
      </c>
      <c r="RT31" s="10">
        <f>SUM(RR31*RS31)</f>
        <v>9345</v>
      </c>
      <c r="RU31" s="8" t="s">
        <v>496</v>
      </c>
      <c r="RV31" s="9" t="s">
        <v>497</v>
      </c>
      <c r="RW31" s="8" t="s">
        <v>23</v>
      </c>
      <c r="RX31" s="11" t="s">
        <v>498</v>
      </c>
      <c r="RY31" s="11" t="s">
        <v>9</v>
      </c>
      <c r="RZ31" s="12">
        <v>100</v>
      </c>
      <c r="SA31" s="20">
        <v>93.45</v>
      </c>
      <c r="SB31" s="10">
        <f>SUM(RZ31*SA31)</f>
        <v>9345</v>
      </c>
      <c r="SC31" s="8" t="s">
        <v>496</v>
      </c>
      <c r="SD31" s="9" t="s">
        <v>497</v>
      </c>
      <c r="SE31" s="8" t="s">
        <v>23</v>
      </c>
      <c r="SF31" s="11" t="s">
        <v>498</v>
      </c>
      <c r="SG31" s="11" t="s">
        <v>9</v>
      </c>
      <c r="SH31" s="12">
        <v>100</v>
      </c>
      <c r="SI31" s="20">
        <v>93.45</v>
      </c>
      <c r="SJ31" s="10">
        <f>SUM(SH31*SI31)</f>
        <v>9345</v>
      </c>
      <c r="SK31" s="8" t="s">
        <v>496</v>
      </c>
      <c r="SL31" s="9" t="s">
        <v>497</v>
      </c>
      <c r="SM31" s="8" t="s">
        <v>23</v>
      </c>
      <c r="SN31" s="11" t="s">
        <v>498</v>
      </c>
      <c r="SO31" s="11" t="s">
        <v>9</v>
      </c>
      <c r="SP31" s="12">
        <v>100</v>
      </c>
      <c r="SQ31" s="20">
        <v>93.45</v>
      </c>
      <c r="SR31" s="10">
        <f>SUM(SP31*SQ31)</f>
        <v>9345</v>
      </c>
      <c r="SS31" s="8" t="s">
        <v>496</v>
      </c>
      <c r="ST31" s="9" t="s">
        <v>497</v>
      </c>
      <c r="SU31" s="8" t="s">
        <v>23</v>
      </c>
      <c r="SV31" s="11" t="s">
        <v>498</v>
      </c>
      <c r="SW31" s="11" t="s">
        <v>9</v>
      </c>
      <c r="SX31" s="12">
        <v>100</v>
      </c>
      <c r="SY31" s="20">
        <v>93.45</v>
      </c>
      <c r="SZ31" s="10">
        <f>SUM(SX31*SY31)</f>
        <v>9345</v>
      </c>
      <c r="TA31" s="8" t="s">
        <v>496</v>
      </c>
      <c r="TB31" s="9" t="s">
        <v>497</v>
      </c>
      <c r="TC31" s="8" t="s">
        <v>23</v>
      </c>
      <c r="TD31" s="11" t="s">
        <v>498</v>
      </c>
      <c r="TE31" s="11" t="s">
        <v>9</v>
      </c>
      <c r="TF31" s="12">
        <v>100</v>
      </c>
      <c r="TG31" s="20">
        <v>93.45</v>
      </c>
      <c r="TH31" s="10">
        <f>SUM(TF31*TG31)</f>
        <v>9345</v>
      </c>
      <c r="TI31" s="8" t="s">
        <v>496</v>
      </c>
      <c r="TJ31" s="9" t="s">
        <v>497</v>
      </c>
      <c r="TK31" s="8" t="s">
        <v>23</v>
      </c>
      <c r="TL31" s="11" t="s">
        <v>498</v>
      </c>
      <c r="TM31" s="11" t="s">
        <v>9</v>
      </c>
      <c r="TN31" s="12">
        <v>100</v>
      </c>
      <c r="TO31" s="20">
        <v>93.45</v>
      </c>
      <c r="TP31" s="10">
        <f>SUM(TN31*TO31)</f>
        <v>9345</v>
      </c>
      <c r="TQ31" s="8" t="s">
        <v>496</v>
      </c>
      <c r="TR31" s="9" t="s">
        <v>497</v>
      </c>
      <c r="TS31" s="8" t="s">
        <v>23</v>
      </c>
      <c r="TT31" s="11" t="s">
        <v>498</v>
      </c>
      <c r="TU31" s="11" t="s">
        <v>9</v>
      </c>
      <c r="TV31" s="12">
        <v>100</v>
      </c>
      <c r="TW31" s="20">
        <v>93.45</v>
      </c>
      <c r="TX31" s="10">
        <f>SUM(TV31*TW31)</f>
        <v>9345</v>
      </c>
      <c r="TY31" s="8" t="s">
        <v>496</v>
      </c>
      <c r="TZ31" s="9" t="s">
        <v>497</v>
      </c>
      <c r="UA31" s="8" t="s">
        <v>23</v>
      </c>
      <c r="UB31" s="11" t="s">
        <v>498</v>
      </c>
      <c r="UC31" s="11" t="s">
        <v>9</v>
      </c>
      <c r="UD31" s="12">
        <v>100</v>
      </c>
      <c r="UE31" s="20">
        <v>93.45</v>
      </c>
      <c r="UF31" s="10">
        <f>SUM(UD31*UE31)</f>
        <v>9345</v>
      </c>
      <c r="UG31" s="8" t="s">
        <v>496</v>
      </c>
      <c r="UH31" s="9" t="s">
        <v>497</v>
      </c>
      <c r="UI31" s="8" t="s">
        <v>23</v>
      </c>
      <c r="UJ31" s="11" t="s">
        <v>498</v>
      </c>
      <c r="UK31" s="11" t="s">
        <v>9</v>
      </c>
      <c r="UL31" s="12">
        <v>100</v>
      </c>
      <c r="UM31" s="20">
        <v>93.45</v>
      </c>
      <c r="UN31" s="10">
        <f>SUM(UL31*UM31)</f>
        <v>9345</v>
      </c>
      <c r="UO31" s="8" t="s">
        <v>496</v>
      </c>
      <c r="UP31" s="9" t="s">
        <v>497</v>
      </c>
      <c r="UQ31" s="8" t="s">
        <v>23</v>
      </c>
      <c r="UR31" s="11" t="s">
        <v>498</v>
      </c>
      <c r="US31" s="11" t="s">
        <v>9</v>
      </c>
      <c r="UT31" s="12">
        <v>100</v>
      </c>
      <c r="UU31" s="20">
        <v>93.45</v>
      </c>
      <c r="UV31" s="10">
        <f>SUM(UT31*UU31)</f>
        <v>9345</v>
      </c>
      <c r="UW31" s="8" t="s">
        <v>496</v>
      </c>
      <c r="UX31" s="9" t="s">
        <v>497</v>
      </c>
      <c r="UY31" s="8" t="s">
        <v>23</v>
      </c>
      <c r="UZ31" s="11" t="s">
        <v>498</v>
      </c>
      <c r="VA31" s="11" t="s">
        <v>9</v>
      </c>
      <c r="VB31" s="12">
        <v>100</v>
      </c>
      <c r="VC31" s="20">
        <v>93.45</v>
      </c>
      <c r="VD31" s="10">
        <f>SUM(VB31*VC31)</f>
        <v>9345</v>
      </c>
      <c r="VE31" s="8" t="s">
        <v>496</v>
      </c>
      <c r="VF31" s="9" t="s">
        <v>497</v>
      </c>
      <c r="VG31" s="8" t="s">
        <v>23</v>
      </c>
      <c r="VH31" s="11" t="s">
        <v>498</v>
      </c>
      <c r="VI31" s="11" t="s">
        <v>9</v>
      </c>
      <c r="VJ31" s="12">
        <v>100</v>
      </c>
      <c r="VK31" s="20">
        <v>93.45</v>
      </c>
      <c r="VL31" s="10">
        <f>SUM(VJ31*VK31)</f>
        <v>9345</v>
      </c>
      <c r="VM31" s="8" t="s">
        <v>496</v>
      </c>
      <c r="VN31" s="9" t="s">
        <v>497</v>
      </c>
      <c r="VO31" s="8" t="s">
        <v>23</v>
      </c>
      <c r="VP31" s="11" t="s">
        <v>498</v>
      </c>
      <c r="VQ31" s="11" t="s">
        <v>9</v>
      </c>
      <c r="VR31" s="12">
        <v>100</v>
      </c>
      <c r="VS31" s="20">
        <v>93.45</v>
      </c>
      <c r="VT31" s="10">
        <f>SUM(VR31*VS31)</f>
        <v>9345</v>
      </c>
      <c r="VU31" s="8" t="s">
        <v>496</v>
      </c>
      <c r="VV31" s="9" t="s">
        <v>497</v>
      </c>
      <c r="VW31" s="8" t="s">
        <v>23</v>
      </c>
      <c r="VX31" s="11" t="s">
        <v>498</v>
      </c>
      <c r="VY31" s="11" t="s">
        <v>9</v>
      </c>
      <c r="VZ31" s="12">
        <v>100</v>
      </c>
      <c r="WA31" s="20">
        <v>93.45</v>
      </c>
      <c r="WB31" s="10">
        <f>SUM(VZ31*WA31)</f>
        <v>9345</v>
      </c>
      <c r="WC31" s="8" t="s">
        <v>496</v>
      </c>
      <c r="WD31" s="9" t="s">
        <v>497</v>
      </c>
      <c r="WE31" s="8" t="s">
        <v>23</v>
      </c>
      <c r="WF31" s="11" t="s">
        <v>498</v>
      </c>
      <c r="WG31" s="11" t="s">
        <v>9</v>
      </c>
      <c r="WH31" s="12">
        <v>100</v>
      </c>
      <c r="WI31" s="20">
        <v>93.45</v>
      </c>
      <c r="WJ31" s="10">
        <f>SUM(WH31*WI31)</f>
        <v>9345</v>
      </c>
      <c r="WK31" s="8" t="s">
        <v>496</v>
      </c>
      <c r="WL31" s="9" t="s">
        <v>497</v>
      </c>
      <c r="WM31" s="8" t="s">
        <v>23</v>
      </c>
      <c r="WN31" s="11" t="s">
        <v>498</v>
      </c>
      <c r="WO31" s="11" t="s">
        <v>9</v>
      </c>
      <c r="WP31" s="12">
        <v>100</v>
      </c>
      <c r="WQ31" s="20">
        <v>93.45</v>
      </c>
      <c r="WR31" s="10">
        <f>SUM(WP31*WQ31)</f>
        <v>9345</v>
      </c>
      <c r="WS31" s="8" t="s">
        <v>496</v>
      </c>
      <c r="WT31" s="9" t="s">
        <v>497</v>
      </c>
      <c r="WU31" s="8" t="s">
        <v>23</v>
      </c>
      <c r="WV31" s="11" t="s">
        <v>498</v>
      </c>
      <c r="WW31" s="11" t="s">
        <v>9</v>
      </c>
      <c r="WX31" s="12">
        <v>100</v>
      </c>
      <c r="WY31" s="20">
        <v>93.45</v>
      </c>
      <c r="WZ31" s="10">
        <f>SUM(WX31*WY31)</f>
        <v>9345</v>
      </c>
      <c r="XA31" s="8" t="s">
        <v>496</v>
      </c>
      <c r="XB31" s="9" t="s">
        <v>497</v>
      </c>
      <c r="XC31" s="8" t="s">
        <v>23</v>
      </c>
      <c r="XD31" s="11" t="s">
        <v>498</v>
      </c>
      <c r="XE31" s="11" t="s">
        <v>9</v>
      </c>
      <c r="XF31" s="12">
        <v>100</v>
      </c>
      <c r="XG31" s="20">
        <v>93.45</v>
      </c>
      <c r="XH31" s="10">
        <f>SUM(XF31*XG31)</f>
        <v>9345</v>
      </c>
      <c r="XI31" s="8" t="s">
        <v>496</v>
      </c>
      <c r="XJ31" s="9" t="s">
        <v>497</v>
      </c>
      <c r="XK31" s="8" t="s">
        <v>23</v>
      </c>
      <c r="XL31" s="11" t="s">
        <v>498</v>
      </c>
      <c r="XM31" s="11" t="s">
        <v>9</v>
      </c>
      <c r="XN31" s="12">
        <v>100</v>
      </c>
      <c r="XO31" s="20">
        <v>93.45</v>
      </c>
      <c r="XP31" s="10">
        <f>SUM(XN31*XO31)</f>
        <v>9345</v>
      </c>
      <c r="XQ31" s="8" t="s">
        <v>496</v>
      </c>
      <c r="XR31" s="9" t="s">
        <v>497</v>
      </c>
      <c r="XS31" s="8" t="s">
        <v>23</v>
      </c>
      <c r="XT31" s="11" t="s">
        <v>498</v>
      </c>
      <c r="XU31" s="11" t="s">
        <v>9</v>
      </c>
      <c r="XV31" s="12">
        <v>100</v>
      </c>
      <c r="XW31" s="20">
        <v>93.45</v>
      </c>
      <c r="XX31" s="10">
        <f>SUM(XV31*XW31)</f>
        <v>9345</v>
      </c>
      <c r="XY31" s="8" t="s">
        <v>496</v>
      </c>
      <c r="XZ31" s="9" t="s">
        <v>497</v>
      </c>
      <c r="YA31" s="8" t="s">
        <v>23</v>
      </c>
      <c r="YB31" s="11" t="s">
        <v>498</v>
      </c>
      <c r="YC31" s="11" t="s">
        <v>9</v>
      </c>
      <c r="YD31" s="12">
        <v>100</v>
      </c>
      <c r="YE31" s="20">
        <v>93.45</v>
      </c>
      <c r="YF31" s="10">
        <f>SUM(YD31*YE31)</f>
        <v>9345</v>
      </c>
      <c r="YG31" s="8" t="s">
        <v>496</v>
      </c>
      <c r="YH31" s="9" t="s">
        <v>497</v>
      </c>
      <c r="YI31" s="8" t="s">
        <v>23</v>
      </c>
      <c r="YJ31" s="11" t="s">
        <v>498</v>
      </c>
      <c r="YK31" s="11" t="s">
        <v>9</v>
      </c>
      <c r="YL31" s="12">
        <v>100</v>
      </c>
      <c r="YM31" s="20">
        <v>93.45</v>
      </c>
      <c r="YN31" s="10">
        <f>SUM(YL31*YM31)</f>
        <v>9345</v>
      </c>
      <c r="YO31" s="8" t="s">
        <v>496</v>
      </c>
      <c r="YP31" s="9" t="s">
        <v>497</v>
      </c>
      <c r="YQ31" s="8" t="s">
        <v>23</v>
      </c>
      <c r="YR31" s="11" t="s">
        <v>498</v>
      </c>
      <c r="YS31" s="11" t="s">
        <v>9</v>
      </c>
      <c r="YT31" s="12">
        <v>100</v>
      </c>
      <c r="YU31" s="20">
        <v>93.45</v>
      </c>
      <c r="YV31" s="10">
        <f>SUM(YT31*YU31)</f>
        <v>9345</v>
      </c>
      <c r="YW31" s="8" t="s">
        <v>496</v>
      </c>
      <c r="YX31" s="9" t="s">
        <v>497</v>
      </c>
      <c r="YY31" s="8" t="s">
        <v>23</v>
      </c>
      <c r="YZ31" s="11" t="s">
        <v>498</v>
      </c>
      <c r="ZA31" s="11" t="s">
        <v>9</v>
      </c>
      <c r="ZB31" s="12">
        <v>100</v>
      </c>
      <c r="ZC31" s="20">
        <v>93.45</v>
      </c>
      <c r="ZD31" s="10">
        <f>SUM(ZB31*ZC31)</f>
        <v>9345</v>
      </c>
      <c r="ZE31" s="8" t="s">
        <v>496</v>
      </c>
      <c r="ZF31" s="9" t="s">
        <v>497</v>
      </c>
      <c r="ZG31" s="8" t="s">
        <v>23</v>
      </c>
      <c r="ZH31" s="11" t="s">
        <v>498</v>
      </c>
      <c r="ZI31" s="11" t="s">
        <v>9</v>
      </c>
      <c r="ZJ31" s="12">
        <v>100</v>
      </c>
      <c r="ZK31" s="20">
        <v>93.45</v>
      </c>
      <c r="ZL31" s="10">
        <f>SUM(ZJ31*ZK31)</f>
        <v>9345</v>
      </c>
      <c r="ZM31" s="8" t="s">
        <v>496</v>
      </c>
      <c r="ZN31" s="9" t="s">
        <v>497</v>
      </c>
      <c r="ZO31" s="8" t="s">
        <v>23</v>
      </c>
      <c r="ZP31" s="11" t="s">
        <v>498</v>
      </c>
      <c r="ZQ31" s="11" t="s">
        <v>9</v>
      </c>
      <c r="ZR31" s="12">
        <v>100</v>
      </c>
      <c r="ZS31" s="20">
        <v>93.45</v>
      </c>
      <c r="ZT31" s="10">
        <f>SUM(ZR31*ZS31)</f>
        <v>9345</v>
      </c>
      <c r="ZU31" s="8" t="s">
        <v>496</v>
      </c>
      <c r="ZV31" s="9" t="s">
        <v>497</v>
      </c>
      <c r="ZW31" s="8" t="s">
        <v>23</v>
      </c>
      <c r="ZX31" s="11" t="s">
        <v>498</v>
      </c>
      <c r="ZY31" s="11" t="s">
        <v>9</v>
      </c>
      <c r="ZZ31" s="12">
        <v>100</v>
      </c>
      <c r="AAA31" s="20">
        <v>93.45</v>
      </c>
      <c r="AAB31" s="10">
        <f>SUM(ZZ31*AAA31)</f>
        <v>9345</v>
      </c>
      <c r="AAC31" s="8" t="s">
        <v>496</v>
      </c>
      <c r="AAD31" s="9" t="s">
        <v>497</v>
      </c>
      <c r="AAE31" s="8" t="s">
        <v>23</v>
      </c>
      <c r="AAF31" s="11" t="s">
        <v>498</v>
      </c>
      <c r="AAG31" s="11" t="s">
        <v>9</v>
      </c>
      <c r="AAH31" s="12">
        <v>100</v>
      </c>
      <c r="AAI31" s="20">
        <v>93.45</v>
      </c>
      <c r="AAJ31" s="10">
        <f>SUM(AAH31*AAI31)</f>
        <v>9345</v>
      </c>
      <c r="AAK31" s="8" t="s">
        <v>496</v>
      </c>
      <c r="AAL31" s="9" t="s">
        <v>497</v>
      </c>
      <c r="AAM31" s="8" t="s">
        <v>23</v>
      </c>
      <c r="AAN31" s="11" t="s">
        <v>498</v>
      </c>
      <c r="AAO31" s="11" t="s">
        <v>9</v>
      </c>
      <c r="AAP31" s="12">
        <v>100</v>
      </c>
      <c r="AAQ31" s="20">
        <v>93.45</v>
      </c>
      <c r="AAR31" s="10">
        <f>SUM(AAP31*AAQ31)</f>
        <v>9345</v>
      </c>
      <c r="AAS31" s="8" t="s">
        <v>496</v>
      </c>
      <c r="AAT31" s="9" t="s">
        <v>497</v>
      </c>
      <c r="AAU31" s="8" t="s">
        <v>23</v>
      </c>
      <c r="AAV31" s="11" t="s">
        <v>498</v>
      </c>
      <c r="AAW31" s="11" t="s">
        <v>9</v>
      </c>
      <c r="AAX31" s="12">
        <v>100</v>
      </c>
      <c r="AAY31" s="20">
        <v>93.45</v>
      </c>
      <c r="AAZ31" s="10">
        <f>SUM(AAX31*AAY31)</f>
        <v>9345</v>
      </c>
      <c r="ABA31" s="8" t="s">
        <v>496</v>
      </c>
      <c r="ABB31" s="9" t="s">
        <v>497</v>
      </c>
      <c r="ABC31" s="8" t="s">
        <v>23</v>
      </c>
      <c r="ABD31" s="11" t="s">
        <v>498</v>
      </c>
      <c r="ABE31" s="11" t="s">
        <v>9</v>
      </c>
      <c r="ABF31" s="12">
        <v>100</v>
      </c>
      <c r="ABG31" s="20">
        <v>93.45</v>
      </c>
      <c r="ABH31" s="10">
        <f>SUM(ABF31*ABG31)</f>
        <v>9345</v>
      </c>
      <c r="ABI31" s="8" t="s">
        <v>496</v>
      </c>
      <c r="ABJ31" s="9" t="s">
        <v>497</v>
      </c>
      <c r="ABK31" s="8" t="s">
        <v>23</v>
      </c>
      <c r="ABL31" s="11" t="s">
        <v>498</v>
      </c>
      <c r="ABM31" s="11" t="s">
        <v>9</v>
      </c>
      <c r="ABN31" s="12">
        <v>100</v>
      </c>
      <c r="ABO31" s="20">
        <v>93.45</v>
      </c>
      <c r="ABP31" s="10">
        <f>SUM(ABN31*ABO31)</f>
        <v>9345</v>
      </c>
      <c r="ABQ31" s="8" t="s">
        <v>496</v>
      </c>
      <c r="ABR31" s="9" t="s">
        <v>497</v>
      </c>
      <c r="ABS31" s="8" t="s">
        <v>23</v>
      </c>
      <c r="ABT31" s="11" t="s">
        <v>498</v>
      </c>
      <c r="ABU31" s="11" t="s">
        <v>9</v>
      </c>
      <c r="ABV31" s="12">
        <v>100</v>
      </c>
      <c r="ABW31" s="20">
        <v>93.45</v>
      </c>
      <c r="ABX31" s="10">
        <f>SUM(ABV31*ABW31)</f>
        <v>9345</v>
      </c>
      <c r="ABY31" s="8" t="s">
        <v>496</v>
      </c>
      <c r="ABZ31" s="9" t="s">
        <v>497</v>
      </c>
      <c r="ACA31" s="8" t="s">
        <v>23</v>
      </c>
      <c r="ACB31" s="11" t="s">
        <v>498</v>
      </c>
      <c r="ACC31" s="11" t="s">
        <v>9</v>
      </c>
      <c r="ACD31" s="12">
        <v>100</v>
      </c>
      <c r="ACE31" s="20">
        <v>93.45</v>
      </c>
      <c r="ACF31" s="10">
        <f>SUM(ACD31*ACE31)</f>
        <v>9345</v>
      </c>
      <c r="ACG31" s="8" t="s">
        <v>496</v>
      </c>
      <c r="ACH31" s="9" t="s">
        <v>497</v>
      </c>
      <c r="ACI31" s="8" t="s">
        <v>23</v>
      </c>
      <c r="ACJ31" s="11" t="s">
        <v>498</v>
      </c>
      <c r="ACK31" s="11" t="s">
        <v>9</v>
      </c>
      <c r="ACL31" s="12">
        <v>100</v>
      </c>
      <c r="ACM31" s="20">
        <v>93.45</v>
      </c>
      <c r="ACN31" s="10">
        <f>SUM(ACL31*ACM31)</f>
        <v>9345</v>
      </c>
      <c r="ACO31" s="8" t="s">
        <v>496</v>
      </c>
      <c r="ACP31" s="9" t="s">
        <v>497</v>
      </c>
      <c r="ACQ31" s="8" t="s">
        <v>23</v>
      </c>
      <c r="ACR31" s="11" t="s">
        <v>498</v>
      </c>
      <c r="ACS31" s="11" t="s">
        <v>9</v>
      </c>
      <c r="ACT31" s="12">
        <v>100</v>
      </c>
      <c r="ACU31" s="20">
        <v>93.45</v>
      </c>
      <c r="ACV31" s="10">
        <f>SUM(ACT31*ACU31)</f>
        <v>9345</v>
      </c>
      <c r="ACW31" s="8" t="s">
        <v>496</v>
      </c>
      <c r="ACX31" s="9" t="s">
        <v>497</v>
      </c>
      <c r="ACY31" s="8" t="s">
        <v>23</v>
      </c>
      <c r="ACZ31" s="11" t="s">
        <v>498</v>
      </c>
      <c r="ADA31" s="11" t="s">
        <v>9</v>
      </c>
      <c r="ADB31" s="12">
        <v>100</v>
      </c>
      <c r="ADC31" s="20">
        <v>93.45</v>
      </c>
      <c r="ADD31" s="10">
        <f>SUM(ADB31*ADC31)</f>
        <v>9345</v>
      </c>
      <c r="ADE31" s="8" t="s">
        <v>496</v>
      </c>
      <c r="ADF31" s="9" t="s">
        <v>497</v>
      </c>
      <c r="ADG31" s="8" t="s">
        <v>23</v>
      </c>
      <c r="ADH31" s="11" t="s">
        <v>498</v>
      </c>
      <c r="ADI31" s="11" t="s">
        <v>9</v>
      </c>
      <c r="ADJ31" s="12">
        <v>100</v>
      </c>
      <c r="ADK31" s="20">
        <v>93.45</v>
      </c>
      <c r="ADL31" s="10">
        <f>SUM(ADJ31*ADK31)</f>
        <v>9345</v>
      </c>
      <c r="ADM31" s="8" t="s">
        <v>496</v>
      </c>
      <c r="ADN31" s="9" t="s">
        <v>497</v>
      </c>
      <c r="ADO31" s="8" t="s">
        <v>23</v>
      </c>
      <c r="ADP31" s="11" t="s">
        <v>498</v>
      </c>
      <c r="ADQ31" s="11" t="s">
        <v>9</v>
      </c>
      <c r="ADR31" s="12">
        <v>100</v>
      </c>
      <c r="ADS31" s="20">
        <v>93.45</v>
      </c>
      <c r="ADT31" s="10">
        <f>SUM(ADR31*ADS31)</f>
        <v>9345</v>
      </c>
      <c r="ADU31" s="8" t="s">
        <v>496</v>
      </c>
      <c r="ADV31" s="9" t="s">
        <v>497</v>
      </c>
      <c r="ADW31" s="8" t="s">
        <v>23</v>
      </c>
      <c r="ADX31" s="11" t="s">
        <v>498</v>
      </c>
      <c r="ADY31" s="11" t="s">
        <v>9</v>
      </c>
      <c r="ADZ31" s="12">
        <v>100</v>
      </c>
      <c r="AEA31" s="20">
        <v>93.45</v>
      </c>
      <c r="AEB31" s="10">
        <f>SUM(ADZ31*AEA31)</f>
        <v>9345</v>
      </c>
      <c r="AEC31" s="8" t="s">
        <v>496</v>
      </c>
      <c r="AED31" s="9" t="s">
        <v>497</v>
      </c>
      <c r="AEE31" s="8" t="s">
        <v>23</v>
      </c>
      <c r="AEF31" s="11" t="s">
        <v>498</v>
      </c>
      <c r="AEG31" s="11" t="s">
        <v>9</v>
      </c>
      <c r="AEH31" s="12">
        <v>100</v>
      </c>
      <c r="AEI31" s="20">
        <v>93.45</v>
      </c>
      <c r="AEJ31" s="10">
        <f>SUM(AEH31*AEI31)</f>
        <v>9345</v>
      </c>
      <c r="AEK31" s="8" t="s">
        <v>496</v>
      </c>
      <c r="AEL31" s="9" t="s">
        <v>497</v>
      </c>
      <c r="AEM31" s="8" t="s">
        <v>23</v>
      </c>
      <c r="AEN31" s="11" t="s">
        <v>498</v>
      </c>
      <c r="AEO31" s="11" t="s">
        <v>9</v>
      </c>
      <c r="AEP31" s="12">
        <v>100</v>
      </c>
      <c r="AEQ31" s="20">
        <v>93.45</v>
      </c>
      <c r="AER31" s="10">
        <f>SUM(AEP31*AEQ31)</f>
        <v>9345</v>
      </c>
      <c r="AES31" s="8" t="s">
        <v>496</v>
      </c>
      <c r="AET31" s="9" t="s">
        <v>497</v>
      </c>
      <c r="AEU31" s="8" t="s">
        <v>23</v>
      </c>
      <c r="AEV31" s="11" t="s">
        <v>498</v>
      </c>
      <c r="AEW31" s="11" t="s">
        <v>9</v>
      </c>
      <c r="AEX31" s="12">
        <v>100</v>
      </c>
      <c r="AEY31" s="20">
        <v>93.45</v>
      </c>
      <c r="AEZ31" s="10">
        <f>SUM(AEX31*AEY31)</f>
        <v>9345</v>
      </c>
      <c r="AFA31" s="8" t="s">
        <v>496</v>
      </c>
      <c r="AFB31" s="9" t="s">
        <v>497</v>
      </c>
      <c r="AFC31" s="8" t="s">
        <v>23</v>
      </c>
      <c r="AFD31" s="11" t="s">
        <v>498</v>
      </c>
      <c r="AFE31" s="11" t="s">
        <v>9</v>
      </c>
      <c r="AFF31" s="12">
        <v>100</v>
      </c>
      <c r="AFG31" s="20">
        <v>93.45</v>
      </c>
      <c r="AFH31" s="10">
        <f>SUM(AFF31*AFG31)</f>
        <v>9345</v>
      </c>
      <c r="AFI31" s="8" t="s">
        <v>496</v>
      </c>
      <c r="AFJ31" s="9" t="s">
        <v>497</v>
      </c>
      <c r="AFK31" s="8" t="s">
        <v>23</v>
      </c>
      <c r="AFL31" s="11" t="s">
        <v>498</v>
      </c>
      <c r="AFM31" s="11" t="s">
        <v>9</v>
      </c>
      <c r="AFN31" s="12">
        <v>100</v>
      </c>
      <c r="AFO31" s="20">
        <v>93.45</v>
      </c>
      <c r="AFP31" s="10">
        <f>SUM(AFN31*AFO31)</f>
        <v>9345</v>
      </c>
      <c r="AFQ31" s="8" t="s">
        <v>496</v>
      </c>
      <c r="AFR31" s="9" t="s">
        <v>497</v>
      </c>
      <c r="AFS31" s="8" t="s">
        <v>23</v>
      </c>
      <c r="AFT31" s="11" t="s">
        <v>498</v>
      </c>
      <c r="AFU31" s="11" t="s">
        <v>9</v>
      </c>
      <c r="AFV31" s="12">
        <v>100</v>
      </c>
      <c r="AFW31" s="20">
        <v>93.45</v>
      </c>
      <c r="AFX31" s="10">
        <f>SUM(AFV31*AFW31)</f>
        <v>9345</v>
      </c>
      <c r="AFY31" s="8" t="s">
        <v>496</v>
      </c>
      <c r="AFZ31" s="9" t="s">
        <v>497</v>
      </c>
      <c r="AGA31" s="8" t="s">
        <v>23</v>
      </c>
      <c r="AGB31" s="11" t="s">
        <v>498</v>
      </c>
      <c r="AGC31" s="11" t="s">
        <v>9</v>
      </c>
      <c r="AGD31" s="12">
        <v>100</v>
      </c>
      <c r="AGE31" s="20">
        <v>93.45</v>
      </c>
      <c r="AGF31" s="10">
        <f>SUM(AGD31*AGE31)</f>
        <v>9345</v>
      </c>
      <c r="AGG31" s="8" t="s">
        <v>496</v>
      </c>
      <c r="AGH31" s="9" t="s">
        <v>497</v>
      </c>
      <c r="AGI31" s="8" t="s">
        <v>23</v>
      </c>
      <c r="AGJ31" s="11" t="s">
        <v>498</v>
      </c>
      <c r="AGK31" s="11" t="s">
        <v>9</v>
      </c>
      <c r="AGL31" s="12">
        <v>100</v>
      </c>
      <c r="AGM31" s="20">
        <v>93.45</v>
      </c>
      <c r="AGN31" s="10">
        <f>SUM(AGL31*AGM31)</f>
        <v>9345</v>
      </c>
      <c r="AGO31" s="8" t="s">
        <v>496</v>
      </c>
      <c r="AGP31" s="9" t="s">
        <v>497</v>
      </c>
      <c r="AGQ31" s="8" t="s">
        <v>23</v>
      </c>
      <c r="AGR31" s="11" t="s">
        <v>498</v>
      </c>
      <c r="AGS31" s="11" t="s">
        <v>9</v>
      </c>
      <c r="AGT31" s="12">
        <v>100</v>
      </c>
      <c r="AGU31" s="20">
        <v>93.45</v>
      </c>
      <c r="AGV31" s="10">
        <f>SUM(AGT31*AGU31)</f>
        <v>9345</v>
      </c>
      <c r="AGW31" s="8" t="s">
        <v>496</v>
      </c>
      <c r="AGX31" s="9" t="s">
        <v>497</v>
      </c>
      <c r="AGY31" s="8" t="s">
        <v>23</v>
      </c>
      <c r="AGZ31" s="11" t="s">
        <v>498</v>
      </c>
      <c r="AHA31" s="11" t="s">
        <v>9</v>
      </c>
      <c r="AHB31" s="12">
        <v>100</v>
      </c>
      <c r="AHC31" s="20">
        <v>93.45</v>
      </c>
      <c r="AHD31" s="10">
        <f>SUM(AHB31*AHC31)</f>
        <v>9345</v>
      </c>
      <c r="AHE31" s="8" t="s">
        <v>496</v>
      </c>
      <c r="AHF31" s="9" t="s">
        <v>497</v>
      </c>
      <c r="AHG31" s="8" t="s">
        <v>23</v>
      </c>
      <c r="AHH31" s="11" t="s">
        <v>498</v>
      </c>
      <c r="AHI31" s="11" t="s">
        <v>9</v>
      </c>
      <c r="AHJ31" s="12">
        <v>100</v>
      </c>
      <c r="AHK31" s="20">
        <v>93.45</v>
      </c>
      <c r="AHL31" s="10">
        <f>SUM(AHJ31*AHK31)</f>
        <v>9345</v>
      </c>
      <c r="AHM31" s="8" t="s">
        <v>496</v>
      </c>
      <c r="AHN31" s="9" t="s">
        <v>497</v>
      </c>
      <c r="AHO31" s="8" t="s">
        <v>23</v>
      </c>
      <c r="AHP31" s="11" t="s">
        <v>498</v>
      </c>
      <c r="AHQ31" s="11" t="s">
        <v>9</v>
      </c>
      <c r="AHR31" s="12">
        <v>100</v>
      </c>
      <c r="AHS31" s="20">
        <v>93.45</v>
      </c>
      <c r="AHT31" s="10">
        <f>SUM(AHR31*AHS31)</f>
        <v>9345</v>
      </c>
      <c r="AHU31" s="8" t="s">
        <v>496</v>
      </c>
      <c r="AHV31" s="9" t="s">
        <v>497</v>
      </c>
      <c r="AHW31" s="8" t="s">
        <v>23</v>
      </c>
      <c r="AHX31" s="11" t="s">
        <v>498</v>
      </c>
      <c r="AHY31" s="11" t="s">
        <v>9</v>
      </c>
      <c r="AHZ31" s="12">
        <v>100</v>
      </c>
      <c r="AIA31" s="20">
        <v>93.45</v>
      </c>
      <c r="AIB31" s="10">
        <f>SUM(AHZ31*AIA31)</f>
        <v>9345</v>
      </c>
      <c r="AIC31" s="8" t="s">
        <v>496</v>
      </c>
      <c r="AID31" s="9" t="s">
        <v>497</v>
      </c>
      <c r="AIE31" s="8" t="s">
        <v>23</v>
      </c>
      <c r="AIF31" s="11" t="s">
        <v>498</v>
      </c>
      <c r="AIG31" s="11" t="s">
        <v>9</v>
      </c>
      <c r="AIH31" s="12">
        <v>100</v>
      </c>
      <c r="AII31" s="20">
        <v>93.45</v>
      </c>
      <c r="AIJ31" s="10">
        <f>SUM(AIH31*AII31)</f>
        <v>9345</v>
      </c>
      <c r="AIK31" s="8" t="s">
        <v>496</v>
      </c>
      <c r="AIL31" s="9" t="s">
        <v>497</v>
      </c>
      <c r="AIM31" s="8" t="s">
        <v>23</v>
      </c>
      <c r="AIN31" s="11" t="s">
        <v>498</v>
      </c>
      <c r="AIO31" s="11" t="s">
        <v>9</v>
      </c>
      <c r="AIP31" s="12">
        <v>100</v>
      </c>
      <c r="AIQ31" s="20">
        <v>93.45</v>
      </c>
      <c r="AIR31" s="10">
        <f>SUM(AIP31*AIQ31)</f>
        <v>9345</v>
      </c>
      <c r="AIS31" s="8" t="s">
        <v>496</v>
      </c>
      <c r="AIT31" s="9" t="s">
        <v>497</v>
      </c>
      <c r="AIU31" s="8" t="s">
        <v>23</v>
      </c>
      <c r="AIV31" s="11" t="s">
        <v>498</v>
      </c>
      <c r="AIW31" s="11" t="s">
        <v>9</v>
      </c>
      <c r="AIX31" s="12">
        <v>100</v>
      </c>
      <c r="AIY31" s="20">
        <v>93.45</v>
      </c>
      <c r="AIZ31" s="10">
        <f>SUM(AIX31*AIY31)</f>
        <v>9345</v>
      </c>
      <c r="AJA31" s="8" t="s">
        <v>496</v>
      </c>
      <c r="AJB31" s="9" t="s">
        <v>497</v>
      </c>
      <c r="AJC31" s="8" t="s">
        <v>23</v>
      </c>
      <c r="AJD31" s="11" t="s">
        <v>498</v>
      </c>
      <c r="AJE31" s="11" t="s">
        <v>9</v>
      </c>
      <c r="AJF31" s="12">
        <v>100</v>
      </c>
      <c r="AJG31" s="20">
        <v>93.45</v>
      </c>
      <c r="AJH31" s="10">
        <f>SUM(AJF31*AJG31)</f>
        <v>9345</v>
      </c>
      <c r="AJI31" s="8" t="s">
        <v>496</v>
      </c>
      <c r="AJJ31" s="9" t="s">
        <v>497</v>
      </c>
      <c r="AJK31" s="8" t="s">
        <v>23</v>
      </c>
      <c r="AJL31" s="11" t="s">
        <v>498</v>
      </c>
      <c r="AJM31" s="11" t="s">
        <v>9</v>
      </c>
      <c r="AJN31" s="12">
        <v>100</v>
      </c>
      <c r="AJO31" s="20">
        <v>93.45</v>
      </c>
      <c r="AJP31" s="10">
        <f>SUM(AJN31*AJO31)</f>
        <v>9345</v>
      </c>
      <c r="AJQ31" s="8" t="s">
        <v>496</v>
      </c>
      <c r="AJR31" s="9" t="s">
        <v>497</v>
      </c>
      <c r="AJS31" s="8" t="s">
        <v>23</v>
      </c>
      <c r="AJT31" s="11" t="s">
        <v>498</v>
      </c>
      <c r="AJU31" s="11" t="s">
        <v>9</v>
      </c>
      <c r="AJV31" s="12">
        <v>100</v>
      </c>
      <c r="AJW31" s="20">
        <v>93.45</v>
      </c>
      <c r="AJX31" s="10">
        <f>SUM(AJV31*AJW31)</f>
        <v>9345</v>
      </c>
      <c r="AJY31" s="8" t="s">
        <v>496</v>
      </c>
      <c r="AJZ31" s="9" t="s">
        <v>497</v>
      </c>
      <c r="AKA31" s="8" t="s">
        <v>23</v>
      </c>
      <c r="AKB31" s="11" t="s">
        <v>498</v>
      </c>
      <c r="AKC31" s="11" t="s">
        <v>9</v>
      </c>
      <c r="AKD31" s="12">
        <v>100</v>
      </c>
      <c r="AKE31" s="20">
        <v>93.45</v>
      </c>
      <c r="AKF31" s="10">
        <f>SUM(AKD31*AKE31)</f>
        <v>9345</v>
      </c>
      <c r="AKG31" s="8" t="s">
        <v>496</v>
      </c>
      <c r="AKH31" s="9" t="s">
        <v>497</v>
      </c>
      <c r="AKI31" s="8" t="s">
        <v>23</v>
      </c>
      <c r="AKJ31" s="11" t="s">
        <v>498</v>
      </c>
      <c r="AKK31" s="11" t="s">
        <v>9</v>
      </c>
      <c r="AKL31" s="12">
        <v>100</v>
      </c>
      <c r="AKM31" s="20">
        <v>93.45</v>
      </c>
      <c r="AKN31" s="10">
        <f>SUM(AKL31*AKM31)</f>
        <v>9345</v>
      </c>
      <c r="AKO31" s="8" t="s">
        <v>496</v>
      </c>
      <c r="AKP31" s="9" t="s">
        <v>497</v>
      </c>
      <c r="AKQ31" s="8" t="s">
        <v>23</v>
      </c>
      <c r="AKR31" s="11" t="s">
        <v>498</v>
      </c>
      <c r="AKS31" s="11" t="s">
        <v>9</v>
      </c>
      <c r="AKT31" s="12">
        <v>100</v>
      </c>
      <c r="AKU31" s="20">
        <v>93.45</v>
      </c>
      <c r="AKV31" s="10">
        <f>SUM(AKT31*AKU31)</f>
        <v>9345</v>
      </c>
      <c r="AKW31" s="8" t="s">
        <v>496</v>
      </c>
      <c r="AKX31" s="9" t="s">
        <v>497</v>
      </c>
      <c r="AKY31" s="8" t="s">
        <v>23</v>
      </c>
      <c r="AKZ31" s="11" t="s">
        <v>498</v>
      </c>
      <c r="ALA31" s="11" t="s">
        <v>9</v>
      </c>
      <c r="ALB31" s="12">
        <v>100</v>
      </c>
      <c r="ALC31" s="20">
        <v>93.45</v>
      </c>
      <c r="ALD31" s="10">
        <f>SUM(ALB31*ALC31)</f>
        <v>9345</v>
      </c>
      <c r="ALE31" s="8" t="s">
        <v>496</v>
      </c>
      <c r="ALF31" s="9" t="s">
        <v>497</v>
      </c>
      <c r="ALG31" s="8" t="s">
        <v>23</v>
      </c>
      <c r="ALH31" s="11" t="s">
        <v>498</v>
      </c>
      <c r="ALI31" s="11" t="s">
        <v>9</v>
      </c>
      <c r="ALJ31" s="12">
        <v>100</v>
      </c>
      <c r="ALK31" s="20">
        <v>93.45</v>
      </c>
      <c r="ALL31" s="10">
        <f>SUM(ALJ31*ALK31)</f>
        <v>9345</v>
      </c>
      <c r="ALM31" s="8" t="s">
        <v>496</v>
      </c>
      <c r="ALN31" s="9" t="s">
        <v>497</v>
      </c>
      <c r="ALO31" s="8" t="s">
        <v>23</v>
      </c>
      <c r="ALP31" s="11" t="s">
        <v>498</v>
      </c>
      <c r="ALQ31" s="11" t="s">
        <v>9</v>
      </c>
      <c r="ALR31" s="12">
        <v>100</v>
      </c>
      <c r="ALS31" s="20">
        <v>93.45</v>
      </c>
      <c r="ALT31" s="10">
        <f>SUM(ALR31*ALS31)</f>
        <v>9345</v>
      </c>
      <c r="ALU31" s="8" t="s">
        <v>496</v>
      </c>
      <c r="ALV31" s="9" t="s">
        <v>497</v>
      </c>
      <c r="ALW31" s="8" t="s">
        <v>23</v>
      </c>
      <c r="ALX31" s="11" t="s">
        <v>498</v>
      </c>
      <c r="ALY31" s="11" t="s">
        <v>9</v>
      </c>
      <c r="ALZ31" s="12">
        <v>100</v>
      </c>
      <c r="AMA31" s="20">
        <v>93.45</v>
      </c>
      <c r="AMB31" s="10">
        <f>SUM(ALZ31*AMA31)</f>
        <v>9345</v>
      </c>
      <c r="AMC31" s="8" t="s">
        <v>496</v>
      </c>
      <c r="AMD31" s="9" t="s">
        <v>497</v>
      </c>
      <c r="AME31" s="8" t="s">
        <v>23</v>
      </c>
      <c r="AMF31" s="11" t="s">
        <v>498</v>
      </c>
      <c r="AMG31" s="11" t="s">
        <v>9</v>
      </c>
      <c r="AMH31" s="12">
        <v>100</v>
      </c>
      <c r="AMI31" s="20">
        <v>93.45</v>
      </c>
      <c r="AMJ31" s="10">
        <f>SUM(AMH31*AMI31)</f>
        <v>9345</v>
      </c>
      <c r="AMK31" s="8" t="s">
        <v>496</v>
      </c>
      <c r="AML31" s="9" t="s">
        <v>497</v>
      </c>
      <c r="AMM31" s="8" t="s">
        <v>23</v>
      </c>
      <c r="AMN31" s="11" t="s">
        <v>498</v>
      </c>
      <c r="AMO31" s="11" t="s">
        <v>9</v>
      </c>
      <c r="AMP31" s="12">
        <v>100</v>
      </c>
      <c r="AMQ31" s="20">
        <v>93.45</v>
      </c>
      <c r="AMR31" s="10">
        <f>SUM(AMP31*AMQ31)</f>
        <v>9345</v>
      </c>
      <c r="AMS31" s="8" t="s">
        <v>496</v>
      </c>
      <c r="AMT31" s="9" t="s">
        <v>497</v>
      </c>
      <c r="AMU31" s="8" t="s">
        <v>23</v>
      </c>
      <c r="AMV31" s="11" t="s">
        <v>498</v>
      </c>
      <c r="AMW31" s="11" t="s">
        <v>9</v>
      </c>
      <c r="AMX31" s="12">
        <v>100</v>
      </c>
      <c r="AMY31" s="20">
        <v>93.45</v>
      </c>
      <c r="AMZ31" s="10">
        <f>SUM(AMX31*AMY31)</f>
        <v>9345</v>
      </c>
      <c r="ANA31" s="8" t="s">
        <v>496</v>
      </c>
      <c r="ANB31" s="9" t="s">
        <v>497</v>
      </c>
      <c r="ANC31" s="8" t="s">
        <v>23</v>
      </c>
      <c r="AND31" s="11" t="s">
        <v>498</v>
      </c>
      <c r="ANE31" s="11" t="s">
        <v>9</v>
      </c>
      <c r="ANF31" s="12">
        <v>100</v>
      </c>
      <c r="ANG31" s="20">
        <v>93.45</v>
      </c>
      <c r="ANH31" s="10">
        <f>SUM(ANF31*ANG31)</f>
        <v>9345</v>
      </c>
      <c r="ANI31" s="8" t="s">
        <v>496</v>
      </c>
      <c r="ANJ31" s="9" t="s">
        <v>497</v>
      </c>
      <c r="ANK31" s="8" t="s">
        <v>23</v>
      </c>
      <c r="ANL31" s="11" t="s">
        <v>498</v>
      </c>
      <c r="ANM31" s="11" t="s">
        <v>9</v>
      </c>
      <c r="ANN31" s="12">
        <v>100</v>
      </c>
      <c r="ANO31" s="20">
        <v>93.45</v>
      </c>
      <c r="ANP31" s="10">
        <f>SUM(ANN31*ANO31)</f>
        <v>9345</v>
      </c>
      <c r="ANQ31" s="8" t="s">
        <v>496</v>
      </c>
      <c r="ANR31" s="9" t="s">
        <v>497</v>
      </c>
      <c r="ANS31" s="8" t="s">
        <v>23</v>
      </c>
      <c r="ANT31" s="11" t="s">
        <v>498</v>
      </c>
      <c r="ANU31" s="11" t="s">
        <v>9</v>
      </c>
      <c r="ANV31" s="12">
        <v>100</v>
      </c>
      <c r="ANW31" s="20">
        <v>93.45</v>
      </c>
      <c r="ANX31" s="10">
        <f>SUM(ANV31*ANW31)</f>
        <v>9345</v>
      </c>
      <c r="ANY31" s="8" t="s">
        <v>496</v>
      </c>
      <c r="ANZ31" s="9" t="s">
        <v>497</v>
      </c>
      <c r="AOA31" s="8" t="s">
        <v>23</v>
      </c>
      <c r="AOB31" s="11" t="s">
        <v>498</v>
      </c>
      <c r="AOC31" s="11" t="s">
        <v>9</v>
      </c>
      <c r="AOD31" s="12">
        <v>100</v>
      </c>
      <c r="AOE31" s="20">
        <v>93.45</v>
      </c>
      <c r="AOF31" s="10">
        <f>SUM(AOD31*AOE31)</f>
        <v>9345</v>
      </c>
      <c r="AOG31" s="8" t="s">
        <v>496</v>
      </c>
      <c r="AOH31" s="9" t="s">
        <v>497</v>
      </c>
      <c r="AOI31" s="8" t="s">
        <v>23</v>
      </c>
      <c r="AOJ31" s="11" t="s">
        <v>498</v>
      </c>
      <c r="AOK31" s="11" t="s">
        <v>9</v>
      </c>
      <c r="AOL31" s="12">
        <v>100</v>
      </c>
      <c r="AOM31" s="20">
        <v>93.45</v>
      </c>
      <c r="AON31" s="10">
        <f>SUM(AOL31*AOM31)</f>
        <v>9345</v>
      </c>
      <c r="AOO31" s="8" t="s">
        <v>496</v>
      </c>
      <c r="AOP31" s="9" t="s">
        <v>497</v>
      </c>
      <c r="AOQ31" s="8" t="s">
        <v>23</v>
      </c>
      <c r="AOR31" s="11" t="s">
        <v>498</v>
      </c>
      <c r="AOS31" s="11" t="s">
        <v>9</v>
      </c>
      <c r="AOT31" s="12">
        <v>100</v>
      </c>
      <c r="AOU31" s="20">
        <v>93.45</v>
      </c>
      <c r="AOV31" s="10">
        <f>SUM(AOT31*AOU31)</f>
        <v>9345</v>
      </c>
      <c r="AOW31" s="8" t="s">
        <v>496</v>
      </c>
      <c r="AOX31" s="9" t="s">
        <v>497</v>
      </c>
      <c r="AOY31" s="8" t="s">
        <v>23</v>
      </c>
      <c r="AOZ31" s="11" t="s">
        <v>498</v>
      </c>
      <c r="APA31" s="11" t="s">
        <v>9</v>
      </c>
      <c r="APB31" s="12">
        <v>100</v>
      </c>
      <c r="APC31" s="20">
        <v>93.45</v>
      </c>
      <c r="APD31" s="10">
        <f>SUM(APB31*APC31)</f>
        <v>9345</v>
      </c>
      <c r="APE31" s="8" t="s">
        <v>496</v>
      </c>
      <c r="APF31" s="9" t="s">
        <v>497</v>
      </c>
      <c r="APG31" s="8" t="s">
        <v>23</v>
      </c>
      <c r="APH31" s="11" t="s">
        <v>498</v>
      </c>
      <c r="API31" s="11" t="s">
        <v>9</v>
      </c>
      <c r="APJ31" s="12">
        <v>100</v>
      </c>
      <c r="APK31" s="20">
        <v>93.45</v>
      </c>
      <c r="APL31" s="10">
        <f>SUM(APJ31*APK31)</f>
        <v>9345</v>
      </c>
      <c r="APM31" s="8" t="s">
        <v>496</v>
      </c>
      <c r="APN31" s="9" t="s">
        <v>497</v>
      </c>
      <c r="APO31" s="8" t="s">
        <v>23</v>
      </c>
      <c r="APP31" s="11" t="s">
        <v>498</v>
      </c>
      <c r="APQ31" s="11" t="s">
        <v>9</v>
      </c>
      <c r="APR31" s="12">
        <v>100</v>
      </c>
      <c r="APS31" s="20">
        <v>93.45</v>
      </c>
      <c r="APT31" s="10">
        <f>SUM(APR31*APS31)</f>
        <v>9345</v>
      </c>
      <c r="APU31" s="8" t="s">
        <v>496</v>
      </c>
      <c r="APV31" s="9" t="s">
        <v>497</v>
      </c>
      <c r="APW31" s="8" t="s">
        <v>23</v>
      </c>
      <c r="APX31" s="11" t="s">
        <v>498</v>
      </c>
      <c r="APY31" s="11" t="s">
        <v>9</v>
      </c>
      <c r="APZ31" s="12">
        <v>100</v>
      </c>
      <c r="AQA31" s="20">
        <v>93.45</v>
      </c>
      <c r="AQB31" s="10">
        <f>SUM(APZ31*AQA31)</f>
        <v>9345</v>
      </c>
      <c r="AQC31" s="8" t="s">
        <v>496</v>
      </c>
      <c r="AQD31" s="9" t="s">
        <v>497</v>
      </c>
      <c r="AQE31" s="8" t="s">
        <v>23</v>
      </c>
      <c r="AQF31" s="11" t="s">
        <v>498</v>
      </c>
      <c r="AQG31" s="11" t="s">
        <v>9</v>
      </c>
      <c r="AQH31" s="12">
        <v>100</v>
      </c>
      <c r="AQI31" s="20">
        <v>93.45</v>
      </c>
      <c r="AQJ31" s="10">
        <f>SUM(AQH31*AQI31)</f>
        <v>9345</v>
      </c>
      <c r="AQK31" s="8" t="s">
        <v>496</v>
      </c>
      <c r="AQL31" s="9" t="s">
        <v>497</v>
      </c>
      <c r="AQM31" s="8" t="s">
        <v>23</v>
      </c>
      <c r="AQN31" s="11" t="s">
        <v>498</v>
      </c>
      <c r="AQO31" s="11" t="s">
        <v>9</v>
      </c>
      <c r="AQP31" s="12">
        <v>100</v>
      </c>
      <c r="AQQ31" s="20">
        <v>93.45</v>
      </c>
      <c r="AQR31" s="10">
        <f>SUM(AQP31*AQQ31)</f>
        <v>9345</v>
      </c>
      <c r="AQS31" s="8" t="s">
        <v>496</v>
      </c>
      <c r="AQT31" s="9" t="s">
        <v>497</v>
      </c>
      <c r="AQU31" s="8" t="s">
        <v>23</v>
      </c>
      <c r="AQV31" s="11" t="s">
        <v>498</v>
      </c>
      <c r="AQW31" s="11" t="s">
        <v>9</v>
      </c>
      <c r="AQX31" s="12">
        <v>100</v>
      </c>
      <c r="AQY31" s="20">
        <v>93.45</v>
      </c>
      <c r="AQZ31" s="10">
        <f>SUM(AQX31*AQY31)</f>
        <v>9345</v>
      </c>
      <c r="ARA31" s="8" t="s">
        <v>496</v>
      </c>
      <c r="ARB31" s="9" t="s">
        <v>497</v>
      </c>
      <c r="ARC31" s="8" t="s">
        <v>23</v>
      </c>
      <c r="ARD31" s="11" t="s">
        <v>498</v>
      </c>
      <c r="ARE31" s="11" t="s">
        <v>9</v>
      </c>
      <c r="ARF31" s="12">
        <v>100</v>
      </c>
      <c r="ARG31" s="20">
        <v>93.45</v>
      </c>
      <c r="ARH31" s="10">
        <f>SUM(ARF31*ARG31)</f>
        <v>9345</v>
      </c>
      <c r="ARI31" s="8" t="s">
        <v>496</v>
      </c>
      <c r="ARJ31" s="9" t="s">
        <v>497</v>
      </c>
      <c r="ARK31" s="8" t="s">
        <v>23</v>
      </c>
      <c r="ARL31" s="11" t="s">
        <v>498</v>
      </c>
      <c r="ARM31" s="11" t="s">
        <v>9</v>
      </c>
      <c r="ARN31" s="12">
        <v>100</v>
      </c>
      <c r="ARO31" s="20">
        <v>93.45</v>
      </c>
      <c r="ARP31" s="10">
        <f>SUM(ARN31*ARO31)</f>
        <v>9345</v>
      </c>
      <c r="ARQ31" s="8" t="s">
        <v>496</v>
      </c>
      <c r="ARR31" s="9" t="s">
        <v>497</v>
      </c>
      <c r="ARS31" s="8" t="s">
        <v>23</v>
      </c>
      <c r="ART31" s="11" t="s">
        <v>498</v>
      </c>
      <c r="ARU31" s="11" t="s">
        <v>9</v>
      </c>
      <c r="ARV31" s="12">
        <v>100</v>
      </c>
      <c r="ARW31" s="20">
        <v>93.45</v>
      </c>
      <c r="ARX31" s="10">
        <f>SUM(ARV31*ARW31)</f>
        <v>9345</v>
      </c>
      <c r="ARY31" s="8" t="s">
        <v>496</v>
      </c>
      <c r="ARZ31" s="9" t="s">
        <v>497</v>
      </c>
      <c r="ASA31" s="8" t="s">
        <v>23</v>
      </c>
      <c r="ASB31" s="11" t="s">
        <v>498</v>
      </c>
      <c r="ASC31" s="11" t="s">
        <v>9</v>
      </c>
      <c r="ASD31" s="12">
        <v>100</v>
      </c>
      <c r="ASE31" s="20">
        <v>93.45</v>
      </c>
      <c r="ASF31" s="10">
        <f>SUM(ASD31*ASE31)</f>
        <v>9345</v>
      </c>
      <c r="ASG31" s="8" t="s">
        <v>496</v>
      </c>
      <c r="ASH31" s="9" t="s">
        <v>497</v>
      </c>
      <c r="ASI31" s="8" t="s">
        <v>23</v>
      </c>
      <c r="ASJ31" s="11" t="s">
        <v>498</v>
      </c>
      <c r="ASK31" s="11" t="s">
        <v>9</v>
      </c>
      <c r="ASL31" s="12">
        <v>100</v>
      </c>
      <c r="ASM31" s="20">
        <v>93.45</v>
      </c>
      <c r="ASN31" s="10">
        <f>SUM(ASL31*ASM31)</f>
        <v>9345</v>
      </c>
      <c r="ASO31" s="8" t="s">
        <v>496</v>
      </c>
      <c r="ASP31" s="9" t="s">
        <v>497</v>
      </c>
      <c r="ASQ31" s="8" t="s">
        <v>23</v>
      </c>
      <c r="ASR31" s="11" t="s">
        <v>498</v>
      </c>
      <c r="ASS31" s="11" t="s">
        <v>9</v>
      </c>
      <c r="AST31" s="12">
        <v>100</v>
      </c>
      <c r="ASU31" s="20">
        <v>93.45</v>
      </c>
      <c r="ASV31" s="10">
        <f>SUM(AST31*ASU31)</f>
        <v>9345</v>
      </c>
      <c r="ASW31" s="8" t="s">
        <v>496</v>
      </c>
      <c r="ASX31" s="9" t="s">
        <v>497</v>
      </c>
      <c r="ASY31" s="8" t="s">
        <v>23</v>
      </c>
      <c r="ASZ31" s="11" t="s">
        <v>498</v>
      </c>
      <c r="ATA31" s="11" t="s">
        <v>9</v>
      </c>
      <c r="ATB31" s="12">
        <v>100</v>
      </c>
      <c r="ATC31" s="20">
        <v>93.45</v>
      </c>
      <c r="ATD31" s="10">
        <f>SUM(ATB31*ATC31)</f>
        <v>9345</v>
      </c>
      <c r="ATE31" s="8" t="s">
        <v>496</v>
      </c>
      <c r="ATF31" s="9" t="s">
        <v>497</v>
      </c>
      <c r="ATG31" s="8" t="s">
        <v>23</v>
      </c>
      <c r="ATH31" s="11" t="s">
        <v>498</v>
      </c>
      <c r="ATI31" s="11" t="s">
        <v>9</v>
      </c>
      <c r="ATJ31" s="12">
        <v>100</v>
      </c>
      <c r="ATK31" s="20">
        <v>93.45</v>
      </c>
      <c r="ATL31" s="10">
        <f>SUM(ATJ31*ATK31)</f>
        <v>9345</v>
      </c>
      <c r="ATM31" s="8" t="s">
        <v>496</v>
      </c>
      <c r="ATN31" s="9" t="s">
        <v>497</v>
      </c>
      <c r="ATO31" s="8" t="s">
        <v>23</v>
      </c>
      <c r="ATP31" s="11" t="s">
        <v>498</v>
      </c>
      <c r="ATQ31" s="11" t="s">
        <v>9</v>
      </c>
      <c r="ATR31" s="12">
        <v>100</v>
      </c>
      <c r="ATS31" s="20">
        <v>93.45</v>
      </c>
      <c r="ATT31" s="10">
        <f>SUM(ATR31*ATS31)</f>
        <v>9345</v>
      </c>
      <c r="ATU31" s="8" t="s">
        <v>496</v>
      </c>
      <c r="ATV31" s="9" t="s">
        <v>497</v>
      </c>
      <c r="ATW31" s="8" t="s">
        <v>23</v>
      </c>
      <c r="ATX31" s="11" t="s">
        <v>498</v>
      </c>
      <c r="ATY31" s="11" t="s">
        <v>9</v>
      </c>
      <c r="ATZ31" s="12">
        <v>100</v>
      </c>
      <c r="AUA31" s="20">
        <v>93.45</v>
      </c>
      <c r="AUB31" s="10">
        <f>SUM(ATZ31*AUA31)</f>
        <v>9345</v>
      </c>
      <c r="AUC31" s="8" t="s">
        <v>496</v>
      </c>
      <c r="AUD31" s="9" t="s">
        <v>497</v>
      </c>
      <c r="AUE31" s="8" t="s">
        <v>23</v>
      </c>
      <c r="AUF31" s="11" t="s">
        <v>498</v>
      </c>
      <c r="AUG31" s="11" t="s">
        <v>9</v>
      </c>
      <c r="AUH31" s="12">
        <v>100</v>
      </c>
      <c r="AUI31" s="20">
        <v>93.45</v>
      </c>
      <c r="AUJ31" s="10">
        <f>SUM(AUH31*AUI31)</f>
        <v>9345</v>
      </c>
      <c r="AUK31" s="8" t="s">
        <v>496</v>
      </c>
      <c r="AUL31" s="9" t="s">
        <v>497</v>
      </c>
      <c r="AUM31" s="8" t="s">
        <v>23</v>
      </c>
      <c r="AUN31" s="11" t="s">
        <v>498</v>
      </c>
      <c r="AUO31" s="11" t="s">
        <v>9</v>
      </c>
      <c r="AUP31" s="12">
        <v>100</v>
      </c>
      <c r="AUQ31" s="20">
        <v>93.45</v>
      </c>
      <c r="AUR31" s="10">
        <f>SUM(AUP31*AUQ31)</f>
        <v>9345</v>
      </c>
      <c r="AUS31" s="8" t="s">
        <v>496</v>
      </c>
      <c r="AUT31" s="9" t="s">
        <v>497</v>
      </c>
      <c r="AUU31" s="8" t="s">
        <v>23</v>
      </c>
      <c r="AUV31" s="11" t="s">
        <v>498</v>
      </c>
      <c r="AUW31" s="11" t="s">
        <v>9</v>
      </c>
      <c r="AUX31" s="12">
        <v>100</v>
      </c>
      <c r="AUY31" s="20">
        <v>93.45</v>
      </c>
      <c r="AUZ31" s="10">
        <f>SUM(AUX31*AUY31)</f>
        <v>9345</v>
      </c>
      <c r="AVA31" s="8" t="s">
        <v>496</v>
      </c>
      <c r="AVB31" s="9" t="s">
        <v>497</v>
      </c>
      <c r="AVC31" s="8" t="s">
        <v>23</v>
      </c>
      <c r="AVD31" s="11" t="s">
        <v>498</v>
      </c>
      <c r="AVE31" s="11" t="s">
        <v>9</v>
      </c>
      <c r="AVF31" s="12">
        <v>100</v>
      </c>
      <c r="AVG31" s="20">
        <v>93.45</v>
      </c>
      <c r="AVH31" s="10">
        <f>SUM(AVF31*AVG31)</f>
        <v>9345</v>
      </c>
      <c r="AVI31" s="8" t="s">
        <v>496</v>
      </c>
      <c r="AVJ31" s="9" t="s">
        <v>497</v>
      </c>
      <c r="AVK31" s="8" t="s">
        <v>23</v>
      </c>
      <c r="AVL31" s="11" t="s">
        <v>498</v>
      </c>
      <c r="AVM31" s="11" t="s">
        <v>9</v>
      </c>
      <c r="AVN31" s="12">
        <v>100</v>
      </c>
      <c r="AVO31" s="20">
        <v>93.45</v>
      </c>
      <c r="AVP31" s="10">
        <f>SUM(AVN31*AVO31)</f>
        <v>9345</v>
      </c>
      <c r="AVQ31" s="8" t="s">
        <v>496</v>
      </c>
      <c r="AVR31" s="9" t="s">
        <v>497</v>
      </c>
      <c r="AVS31" s="8" t="s">
        <v>23</v>
      </c>
      <c r="AVT31" s="11" t="s">
        <v>498</v>
      </c>
      <c r="AVU31" s="11" t="s">
        <v>9</v>
      </c>
      <c r="AVV31" s="12">
        <v>100</v>
      </c>
      <c r="AVW31" s="20">
        <v>93.45</v>
      </c>
      <c r="AVX31" s="10">
        <f>SUM(AVV31*AVW31)</f>
        <v>9345</v>
      </c>
      <c r="AVY31" s="8" t="s">
        <v>496</v>
      </c>
      <c r="AVZ31" s="9" t="s">
        <v>497</v>
      </c>
      <c r="AWA31" s="8" t="s">
        <v>23</v>
      </c>
      <c r="AWB31" s="11" t="s">
        <v>498</v>
      </c>
      <c r="AWC31" s="11" t="s">
        <v>9</v>
      </c>
      <c r="AWD31" s="12">
        <v>100</v>
      </c>
      <c r="AWE31" s="20">
        <v>93.45</v>
      </c>
      <c r="AWF31" s="10">
        <f>SUM(AWD31*AWE31)</f>
        <v>9345</v>
      </c>
      <c r="AWG31" s="8" t="s">
        <v>496</v>
      </c>
      <c r="AWH31" s="9" t="s">
        <v>497</v>
      </c>
      <c r="AWI31" s="8" t="s">
        <v>23</v>
      </c>
      <c r="AWJ31" s="11" t="s">
        <v>498</v>
      </c>
      <c r="AWK31" s="11" t="s">
        <v>9</v>
      </c>
      <c r="AWL31" s="12">
        <v>100</v>
      </c>
      <c r="AWM31" s="20">
        <v>93.45</v>
      </c>
      <c r="AWN31" s="10">
        <f>SUM(AWL31*AWM31)</f>
        <v>9345</v>
      </c>
      <c r="AWO31" s="8" t="s">
        <v>496</v>
      </c>
      <c r="AWP31" s="9" t="s">
        <v>497</v>
      </c>
      <c r="AWQ31" s="8" t="s">
        <v>23</v>
      </c>
      <c r="AWR31" s="11" t="s">
        <v>498</v>
      </c>
      <c r="AWS31" s="11" t="s">
        <v>9</v>
      </c>
      <c r="AWT31" s="12">
        <v>100</v>
      </c>
      <c r="AWU31" s="20">
        <v>93.45</v>
      </c>
      <c r="AWV31" s="10">
        <f>SUM(AWT31*AWU31)</f>
        <v>9345</v>
      </c>
      <c r="AWW31" s="8" t="s">
        <v>496</v>
      </c>
      <c r="AWX31" s="9" t="s">
        <v>497</v>
      </c>
      <c r="AWY31" s="8" t="s">
        <v>23</v>
      </c>
      <c r="AWZ31" s="11" t="s">
        <v>498</v>
      </c>
      <c r="AXA31" s="11" t="s">
        <v>9</v>
      </c>
      <c r="AXB31" s="12">
        <v>100</v>
      </c>
      <c r="AXC31" s="20">
        <v>93.45</v>
      </c>
      <c r="AXD31" s="10">
        <f>SUM(AXB31*AXC31)</f>
        <v>9345</v>
      </c>
      <c r="AXE31" s="8" t="s">
        <v>496</v>
      </c>
      <c r="AXF31" s="9" t="s">
        <v>497</v>
      </c>
      <c r="AXG31" s="8" t="s">
        <v>23</v>
      </c>
      <c r="AXH31" s="11" t="s">
        <v>498</v>
      </c>
      <c r="AXI31" s="11" t="s">
        <v>9</v>
      </c>
      <c r="AXJ31" s="12">
        <v>100</v>
      </c>
      <c r="AXK31" s="20">
        <v>93.45</v>
      </c>
      <c r="AXL31" s="10">
        <f>SUM(AXJ31*AXK31)</f>
        <v>9345</v>
      </c>
      <c r="AXM31" s="8" t="s">
        <v>496</v>
      </c>
      <c r="AXN31" s="9" t="s">
        <v>497</v>
      </c>
      <c r="AXO31" s="8" t="s">
        <v>23</v>
      </c>
      <c r="AXP31" s="11" t="s">
        <v>498</v>
      </c>
      <c r="AXQ31" s="11" t="s">
        <v>9</v>
      </c>
      <c r="AXR31" s="12">
        <v>100</v>
      </c>
      <c r="AXS31" s="20">
        <v>93.45</v>
      </c>
      <c r="AXT31" s="10">
        <f>SUM(AXR31*AXS31)</f>
        <v>9345</v>
      </c>
      <c r="AXU31" s="8" t="s">
        <v>496</v>
      </c>
      <c r="AXV31" s="9" t="s">
        <v>497</v>
      </c>
      <c r="AXW31" s="8" t="s">
        <v>23</v>
      </c>
      <c r="AXX31" s="11" t="s">
        <v>498</v>
      </c>
      <c r="AXY31" s="11" t="s">
        <v>9</v>
      </c>
      <c r="AXZ31" s="12">
        <v>100</v>
      </c>
      <c r="AYA31" s="20">
        <v>93.45</v>
      </c>
      <c r="AYB31" s="10">
        <f>SUM(AXZ31*AYA31)</f>
        <v>9345</v>
      </c>
      <c r="AYC31" s="8" t="s">
        <v>496</v>
      </c>
      <c r="AYD31" s="9" t="s">
        <v>497</v>
      </c>
      <c r="AYE31" s="8" t="s">
        <v>23</v>
      </c>
      <c r="AYF31" s="11" t="s">
        <v>498</v>
      </c>
      <c r="AYG31" s="11" t="s">
        <v>9</v>
      </c>
      <c r="AYH31" s="12">
        <v>100</v>
      </c>
      <c r="AYI31" s="20">
        <v>93.45</v>
      </c>
      <c r="AYJ31" s="10">
        <f>SUM(AYH31*AYI31)</f>
        <v>9345</v>
      </c>
      <c r="AYK31" s="8" t="s">
        <v>496</v>
      </c>
      <c r="AYL31" s="9" t="s">
        <v>497</v>
      </c>
      <c r="AYM31" s="8" t="s">
        <v>23</v>
      </c>
      <c r="AYN31" s="11" t="s">
        <v>498</v>
      </c>
      <c r="AYO31" s="11" t="s">
        <v>9</v>
      </c>
      <c r="AYP31" s="12">
        <v>100</v>
      </c>
      <c r="AYQ31" s="20">
        <v>93.45</v>
      </c>
      <c r="AYR31" s="10">
        <f>SUM(AYP31*AYQ31)</f>
        <v>9345</v>
      </c>
      <c r="AYS31" s="8" t="s">
        <v>496</v>
      </c>
      <c r="AYT31" s="9" t="s">
        <v>497</v>
      </c>
      <c r="AYU31" s="8" t="s">
        <v>23</v>
      </c>
      <c r="AYV31" s="11" t="s">
        <v>498</v>
      </c>
      <c r="AYW31" s="11" t="s">
        <v>9</v>
      </c>
      <c r="AYX31" s="12">
        <v>100</v>
      </c>
      <c r="AYY31" s="20">
        <v>93.45</v>
      </c>
      <c r="AYZ31" s="10">
        <f>SUM(AYX31*AYY31)</f>
        <v>9345</v>
      </c>
      <c r="AZA31" s="8" t="s">
        <v>496</v>
      </c>
      <c r="AZB31" s="9" t="s">
        <v>497</v>
      </c>
      <c r="AZC31" s="8" t="s">
        <v>23</v>
      </c>
      <c r="AZD31" s="11" t="s">
        <v>498</v>
      </c>
      <c r="AZE31" s="11" t="s">
        <v>9</v>
      </c>
      <c r="AZF31" s="12">
        <v>100</v>
      </c>
      <c r="AZG31" s="20">
        <v>93.45</v>
      </c>
      <c r="AZH31" s="10">
        <f>SUM(AZF31*AZG31)</f>
        <v>9345</v>
      </c>
      <c r="AZI31" s="8" t="s">
        <v>496</v>
      </c>
      <c r="AZJ31" s="9" t="s">
        <v>497</v>
      </c>
      <c r="AZK31" s="8" t="s">
        <v>23</v>
      </c>
      <c r="AZL31" s="11" t="s">
        <v>498</v>
      </c>
      <c r="AZM31" s="11" t="s">
        <v>9</v>
      </c>
      <c r="AZN31" s="12">
        <v>100</v>
      </c>
      <c r="AZO31" s="20">
        <v>93.45</v>
      </c>
      <c r="AZP31" s="10">
        <f>SUM(AZN31*AZO31)</f>
        <v>9345</v>
      </c>
      <c r="AZQ31" s="8" t="s">
        <v>496</v>
      </c>
      <c r="AZR31" s="9" t="s">
        <v>497</v>
      </c>
      <c r="AZS31" s="8" t="s">
        <v>23</v>
      </c>
      <c r="AZT31" s="11" t="s">
        <v>498</v>
      </c>
      <c r="AZU31" s="11" t="s">
        <v>9</v>
      </c>
      <c r="AZV31" s="12">
        <v>100</v>
      </c>
      <c r="AZW31" s="20">
        <v>93.45</v>
      </c>
      <c r="AZX31" s="10">
        <f>SUM(AZV31*AZW31)</f>
        <v>9345</v>
      </c>
      <c r="AZY31" s="8" t="s">
        <v>496</v>
      </c>
      <c r="AZZ31" s="9" t="s">
        <v>497</v>
      </c>
      <c r="BAA31" s="8" t="s">
        <v>23</v>
      </c>
      <c r="BAB31" s="11" t="s">
        <v>498</v>
      </c>
      <c r="BAC31" s="11" t="s">
        <v>9</v>
      </c>
      <c r="BAD31" s="12">
        <v>100</v>
      </c>
      <c r="BAE31" s="20">
        <v>93.45</v>
      </c>
      <c r="BAF31" s="10">
        <f>SUM(BAD31*BAE31)</f>
        <v>9345</v>
      </c>
      <c r="BAG31" s="8" t="s">
        <v>496</v>
      </c>
      <c r="BAH31" s="9" t="s">
        <v>497</v>
      </c>
      <c r="BAI31" s="8" t="s">
        <v>23</v>
      </c>
      <c r="BAJ31" s="11" t="s">
        <v>498</v>
      </c>
      <c r="BAK31" s="11" t="s">
        <v>9</v>
      </c>
      <c r="BAL31" s="12">
        <v>100</v>
      </c>
      <c r="BAM31" s="20">
        <v>93.45</v>
      </c>
      <c r="BAN31" s="10">
        <f>SUM(BAL31*BAM31)</f>
        <v>9345</v>
      </c>
      <c r="BAO31" s="8" t="s">
        <v>496</v>
      </c>
      <c r="BAP31" s="9" t="s">
        <v>497</v>
      </c>
      <c r="BAQ31" s="8" t="s">
        <v>23</v>
      </c>
      <c r="BAR31" s="11" t="s">
        <v>498</v>
      </c>
      <c r="BAS31" s="11" t="s">
        <v>9</v>
      </c>
      <c r="BAT31" s="12">
        <v>100</v>
      </c>
      <c r="BAU31" s="20">
        <v>93.45</v>
      </c>
      <c r="BAV31" s="10">
        <f>SUM(BAT31*BAU31)</f>
        <v>9345</v>
      </c>
      <c r="BAW31" s="8" t="s">
        <v>496</v>
      </c>
      <c r="BAX31" s="9" t="s">
        <v>497</v>
      </c>
      <c r="BAY31" s="8" t="s">
        <v>23</v>
      </c>
      <c r="BAZ31" s="11" t="s">
        <v>498</v>
      </c>
      <c r="BBA31" s="11" t="s">
        <v>9</v>
      </c>
      <c r="BBB31" s="12">
        <v>100</v>
      </c>
      <c r="BBC31" s="20">
        <v>93.45</v>
      </c>
      <c r="BBD31" s="10">
        <f>SUM(BBB31*BBC31)</f>
        <v>9345</v>
      </c>
      <c r="BBE31" s="8" t="s">
        <v>496</v>
      </c>
      <c r="BBF31" s="9" t="s">
        <v>497</v>
      </c>
      <c r="BBG31" s="8" t="s">
        <v>23</v>
      </c>
      <c r="BBH31" s="11" t="s">
        <v>498</v>
      </c>
      <c r="BBI31" s="11" t="s">
        <v>9</v>
      </c>
      <c r="BBJ31" s="12">
        <v>100</v>
      </c>
      <c r="BBK31" s="20">
        <v>93.45</v>
      </c>
      <c r="BBL31" s="10">
        <f>SUM(BBJ31*BBK31)</f>
        <v>9345</v>
      </c>
      <c r="BBM31" s="8" t="s">
        <v>496</v>
      </c>
      <c r="BBN31" s="9" t="s">
        <v>497</v>
      </c>
      <c r="BBO31" s="8" t="s">
        <v>23</v>
      </c>
      <c r="BBP31" s="11" t="s">
        <v>498</v>
      </c>
      <c r="BBQ31" s="11" t="s">
        <v>9</v>
      </c>
      <c r="BBR31" s="12">
        <v>100</v>
      </c>
      <c r="BBS31" s="20">
        <v>93.45</v>
      </c>
      <c r="BBT31" s="10">
        <f>SUM(BBR31*BBS31)</f>
        <v>9345</v>
      </c>
      <c r="BBU31" s="8" t="s">
        <v>496</v>
      </c>
      <c r="BBV31" s="9" t="s">
        <v>497</v>
      </c>
      <c r="BBW31" s="8" t="s">
        <v>23</v>
      </c>
      <c r="BBX31" s="11" t="s">
        <v>498</v>
      </c>
      <c r="BBY31" s="11" t="s">
        <v>9</v>
      </c>
      <c r="BBZ31" s="12">
        <v>100</v>
      </c>
      <c r="BCA31" s="20">
        <v>93.45</v>
      </c>
      <c r="BCB31" s="10">
        <f>SUM(BBZ31*BCA31)</f>
        <v>9345</v>
      </c>
      <c r="BCC31" s="8" t="s">
        <v>496</v>
      </c>
      <c r="BCD31" s="9" t="s">
        <v>497</v>
      </c>
      <c r="BCE31" s="8" t="s">
        <v>23</v>
      </c>
      <c r="BCF31" s="11" t="s">
        <v>498</v>
      </c>
      <c r="BCG31" s="11" t="s">
        <v>9</v>
      </c>
      <c r="BCH31" s="12">
        <v>100</v>
      </c>
      <c r="BCI31" s="20">
        <v>93.45</v>
      </c>
      <c r="BCJ31" s="10">
        <f>SUM(BCH31*BCI31)</f>
        <v>9345</v>
      </c>
      <c r="BCK31" s="8" t="s">
        <v>496</v>
      </c>
      <c r="BCL31" s="9" t="s">
        <v>497</v>
      </c>
      <c r="BCM31" s="8" t="s">
        <v>23</v>
      </c>
      <c r="BCN31" s="11" t="s">
        <v>498</v>
      </c>
      <c r="BCO31" s="11" t="s">
        <v>9</v>
      </c>
      <c r="BCP31" s="12">
        <v>100</v>
      </c>
      <c r="BCQ31" s="20">
        <v>93.45</v>
      </c>
      <c r="BCR31" s="10">
        <f>SUM(BCP31*BCQ31)</f>
        <v>9345</v>
      </c>
      <c r="BCS31" s="8" t="s">
        <v>496</v>
      </c>
      <c r="BCT31" s="9" t="s">
        <v>497</v>
      </c>
      <c r="BCU31" s="8" t="s">
        <v>23</v>
      </c>
      <c r="BCV31" s="11" t="s">
        <v>498</v>
      </c>
      <c r="BCW31" s="11" t="s">
        <v>9</v>
      </c>
      <c r="BCX31" s="12">
        <v>100</v>
      </c>
      <c r="BCY31" s="20">
        <v>93.45</v>
      </c>
      <c r="BCZ31" s="10">
        <f>SUM(BCX31*BCY31)</f>
        <v>9345</v>
      </c>
      <c r="BDA31" s="8" t="s">
        <v>496</v>
      </c>
      <c r="BDB31" s="9" t="s">
        <v>497</v>
      </c>
      <c r="BDC31" s="8" t="s">
        <v>23</v>
      </c>
      <c r="BDD31" s="11" t="s">
        <v>498</v>
      </c>
      <c r="BDE31" s="11" t="s">
        <v>9</v>
      </c>
      <c r="BDF31" s="12">
        <v>100</v>
      </c>
      <c r="BDG31" s="20">
        <v>93.45</v>
      </c>
      <c r="BDH31" s="10">
        <f>SUM(BDF31*BDG31)</f>
        <v>9345</v>
      </c>
      <c r="BDI31" s="8" t="s">
        <v>496</v>
      </c>
      <c r="BDJ31" s="9" t="s">
        <v>497</v>
      </c>
      <c r="BDK31" s="8" t="s">
        <v>23</v>
      </c>
      <c r="BDL31" s="11" t="s">
        <v>498</v>
      </c>
      <c r="BDM31" s="11" t="s">
        <v>9</v>
      </c>
      <c r="BDN31" s="12">
        <v>100</v>
      </c>
      <c r="BDO31" s="20">
        <v>93.45</v>
      </c>
      <c r="BDP31" s="10">
        <f>SUM(BDN31*BDO31)</f>
        <v>9345</v>
      </c>
      <c r="BDQ31" s="8" t="s">
        <v>496</v>
      </c>
      <c r="BDR31" s="9" t="s">
        <v>497</v>
      </c>
      <c r="BDS31" s="8" t="s">
        <v>23</v>
      </c>
      <c r="BDT31" s="11" t="s">
        <v>498</v>
      </c>
      <c r="BDU31" s="11" t="s">
        <v>9</v>
      </c>
      <c r="BDV31" s="12">
        <v>100</v>
      </c>
      <c r="BDW31" s="20">
        <v>93.45</v>
      </c>
      <c r="BDX31" s="10">
        <f>SUM(BDV31*BDW31)</f>
        <v>9345</v>
      </c>
      <c r="BDY31" s="8" t="s">
        <v>496</v>
      </c>
      <c r="BDZ31" s="9" t="s">
        <v>497</v>
      </c>
      <c r="BEA31" s="8" t="s">
        <v>23</v>
      </c>
      <c r="BEB31" s="11" t="s">
        <v>498</v>
      </c>
      <c r="BEC31" s="11" t="s">
        <v>9</v>
      </c>
      <c r="BED31" s="12">
        <v>100</v>
      </c>
      <c r="BEE31" s="20">
        <v>93.45</v>
      </c>
      <c r="BEF31" s="10">
        <f>SUM(BED31*BEE31)</f>
        <v>9345</v>
      </c>
      <c r="BEG31" s="8" t="s">
        <v>496</v>
      </c>
      <c r="BEH31" s="9" t="s">
        <v>497</v>
      </c>
      <c r="BEI31" s="8" t="s">
        <v>23</v>
      </c>
      <c r="BEJ31" s="11" t="s">
        <v>498</v>
      </c>
      <c r="BEK31" s="11" t="s">
        <v>9</v>
      </c>
      <c r="BEL31" s="12">
        <v>100</v>
      </c>
      <c r="BEM31" s="20">
        <v>93.45</v>
      </c>
      <c r="BEN31" s="10">
        <f>SUM(BEL31*BEM31)</f>
        <v>9345</v>
      </c>
      <c r="BEO31" s="8" t="s">
        <v>496</v>
      </c>
      <c r="BEP31" s="9" t="s">
        <v>497</v>
      </c>
      <c r="BEQ31" s="8" t="s">
        <v>23</v>
      </c>
      <c r="BER31" s="11" t="s">
        <v>498</v>
      </c>
      <c r="BES31" s="11" t="s">
        <v>9</v>
      </c>
      <c r="BET31" s="12">
        <v>100</v>
      </c>
      <c r="BEU31" s="20">
        <v>93.45</v>
      </c>
      <c r="BEV31" s="10">
        <f>SUM(BET31*BEU31)</f>
        <v>9345</v>
      </c>
      <c r="BEW31" s="8" t="s">
        <v>496</v>
      </c>
      <c r="BEX31" s="9" t="s">
        <v>497</v>
      </c>
      <c r="BEY31" s="8" t="s">
        <v>23</v>
      </c>
      <c r="BEZ31" s="11" t="s">
        <v>498</v>
      </c>
      <c r="BFA31" s="11" t="s">
        <v>9</v>
      </c>
      <c r="BFB31" s="12">
        <v>100</v>
      </c>
      <c r="BFC31" s="20">
        <v>93.45</v>
      </c>
      <c r="BFD31" s="10">
        <f>SUM(BFB31*BFC31)</f>
        <v>9345</v>
      </c>
      <c r="BFE31" s="8" t="s">
        <v>496</v>
      </c>
      <c r="BFF31" s="9" t="s">
        <v>497</v>
      </c>
      <c r="BFG31" s="8" t="s">
        <v>23</v>
      </c>
      <c r="BFH31" s="11" t="s">
        <v>498</v>
      </c>
      <c r="BFI31" s="11" t="s">
        <v>9</v>
      </c>
      <c r="BFJ31" s="12">
        <v>100</v>
      </c>
      <c r="BFK31" s="20">
        <v>93.45</v>
      </c>
      <c r="BFL31" s="10">
        <f>SUM(BFJ31*BFK31)</f>
        <v>9345</v>
      </c>
      <c r="BFM31" s="8" t="s">
        <v>496</v>
      </c>
      <c r="BFN31" s="9" t="s">
        <v>497</v>
      </c>
      <c r="BFO31" s="8" t="s">
        <v>23</v>
      </c>
      <c r="BFP31" s="11" t="s">
        <v>498</v>
      </c>
      <c r="BFQ31" s="11" t="s">
        <v>9</v>
      </c>
      <c r="BFR31" s="12">
        <v>100</v>
      </c>
      <c r="BFS31" s="20">
        <v>93.45</v>
      </c>
      <c r="BFT31" s="10">
        <f>SUM(BFR31*BFS31)</f>
        <v>9345</v>
      </c>
      <c r="BFU31" s="8" t="s">
        <v>496</v>
      </c>
      <c r="BFV31" s="9" t="s">
        <v>497</v>
      </c>
      <c r="BFW31" s="8" t="s">
        <v>23</v>
      </c>
      <c r="BFX31" s="11" t="s">
        <v>498</v>
      </c>
      <c r="BFY31" s="11" t="s">
        <v>9</v>
      </c>
      <c r="BFZ31" s="12">
        <v>100</v>
      </c>
      <c r="BGA31" s="20">
        <v>93.45</v>
      </c>
      <c r="BGB31" s="10">
        <f>SUM(BFZ31*BGA31)</f>
        <v>9345</v>
      </c>
      <c r="BGC31" s="8" t="s">
        <v>496</v>
      </c>
      <c r="BGD31" s="9" t="s">
        <v>497</v>
      </c>
      <c r="BGE31" s="8" t="s">
        <v>23</v>
      </c>
      <c r="BGF31" s="11" t="s">
        <v>498</v>
      </c>
      <c r="BGG31" s="11" t="s">
        <v>9</v>
      </c>
      <c r="BGH31" s="12">
        <v>100</v>
      </c>
      <c r="BGI31" s="20">
        <v>93.45</v>
      </c>
      <c r="BGJ31" s="10">
        <f>SUM(BGH31*BGI31)</f>
        <v>9345</v>
      </c>
      <c r="BGK31" s="8" t="s">
        <v>496</v>
      </c>
      <c r="BGL31" s="9" t="s">
        <v>497</v>
      </c>
      <c r="BGM31" s="8" t="s">
        <v>23</v>
      </c>
      <c r="BGN31" s="11" t="s">
        <v>498</v>
      </c>
      <c r="BGO31" s="11" t="s">
        <v>9</v>
      </c>
      <c r="BGP31" s="12">
        <v>100</v>
      </c>
      <c r="BGQ31" s="20">
        <v>93.45</v>
      </c>
      <c r="BGR31" s="10">
        <f>SUM(BGP31*BGQ31)</f>
        <v>9345</v>
      </c>
      <c r="BGS31" s="8" t="s">
        <v>496</v>
      </c>
      <c r="BGT31" s="9" t="s">
        <v>497</v>
      </c>
      <c r="BGU31" s="8" t="s">
        <v>23</v>
      </c>
      <c r="BGV31" s="11" t="s">
        <v>498</v>
      </c>
      <c r="BGW31" s="11" t="s">
        <v>9</v>
      </c>
      <c r="BGX31" s="12">
        <v>100</v>
      </c>
      <c r="BGY31" s="20">
        <v>93.45</v>
      </c>
      <c r="BGZ31" s="10">
        <f>SUM(BGX31*BGY31)</f>
        <v>9345</v>
      </c>
      <c r="BHA31" s="8" t="s">
        <v>496</v>
      </c>
      <c r="BHB31" s="9" t="s">
        <v>497</v>
      </c>
      <c r="BHC31" s="8" t="s">
        <v>23</v>
      </c>
      <c r="BHD31" s="11" t="s">
        <v>498</v>
      </c>
      <c r="BHE31" s="11" t="s">
        <v>9</v>
      </c>
      <c r="BHF31" s="12">
        <v>100</v>
      </c>
      <c r="BHG31" s="20">
        <v>93.45</v>
      </c>
      <c r="BHH31" s="10">
        <f>SUM(BHF31*BHG31)</f>
        <v>9345</v>
      </c>
      <c r="BHI31" s="8" t="s">
        <v>496</v>
      </c>
      <c r="BHJ31" s="9" t="s">
        <v>497</v>
      </c>
      <c r="BHK31" s="8" t="s">
        <v>23</v>
      </c>
      <c r="BHL31" s="11" t="s">
        <v>498</v>
      </c>
      <c r="BHM31" s="11" t="s">
        <v>9</v>
      </c>
      <c r="BHN31" s="12">
        <v>100</v>
      </c>
      <c r="BHO31" s="20">
        <v>93.45</v>
      </c>
      <c r="BHP31" s="10">
        <f>SUM(BHN31*BHO31)</f>
        <v>9345</v>
      </c>
      <c r="BHQ31" s="8" t="s">
        <v>496</v>
      </c>
      <c r="BHR31" s="9" t="s">
        <v>497</v>
      </c>
      <c r="BHS31" s="8" t="s">
        <v>23</v>
      </c>
      <c r="BHT31" s="11" t="s">
        <v>498</v>
      </c>
      <c r="BHU31" s="11" t="s">
        <v>9</v>
      </c>
      <c r="BHV31" s="12">
        <v>100</v>
      </c>
      <c r="BHW31" s="20">
        <v>93.45</v>
      </c>
      <c r="BHX31" s="10">
        <f>SUM(BHV31*BHW31)</f>
        <v>9345</v>
      </c>
      <c r="BHY31" s="8" t="s">
        <v>496</v>
      </c>
      <c r="BHZ31" s="9" t="s">
        <v>497</v>
      </c>
      <c r="BIA31" s="8" t="s">
        <v>23</v>
      </c>
      <c r="BIB31" s="11" t="s">
        <v>498</v>
      </c>
      <c r="BIC31" s="11" t="s">
        <v>9</v>
      </c>
      <c r="BID31" s="12">
        <v>100</v>
      </c>
      <c r="BIE31" s="20">
        <v>93.45</v>
      </c>
      <c r="BIF31" s="10">
        <f>SUM(BID31*BIE31)</f>
        <v>9345</v>
      </c>
      <c r="BIG31" s="8" t="s">
        <v>496</v>
      </c>
      <c r="BIH31" s="9" t="s">
        <v>497</v>
      </c>
      <c r="BII31" s="8" t="s">
        <v>23</v>
      </c>
      <c r="BIJ31" s="11" t="s">
        <v>498</v>
      </c>
      <c r="BIK31" s="11" t="s">
        <v>9</v>
      </c>
      <c r="BIL31" s="12">
        <v>100</v>
      </c>
      <c r="BIM31" s="20">
        <v>93.45</v>
      </c>
      <c r="BIN31" s="10">
        <f>SUM(BIL31*BIM31)</f>
        <v>9345</v>
      </c>
      <c r="BIO31" s="8" t="s">
        <v>496</v>
      </c>
      <c r="BIP31" s="9" t="s">
        <v>497</v>
      </c>
      <c r="BIQ31" s="8" t="s">
        <v>23</v>
      </c>
      <c r="BIR31" s="11" t="s">
        <v>498</v>
      </c>
      <c r="BIS31" s="11" t="s">
        <v>9</v>
      </c>
      <c r="BIT31" s="12">
        <v>100</v>
      </c>
      <c r="BIU31" s="20">
        <v>93.45</v>
      </c>
      <c r="BIV31" s="10">
        <f>SUM(BIT31*BIU31)</f>
        <v>9345</v>
      </c>
      <c r="BIW31" s="8" t="s">
        <v>496</v>
      </c>
      <c r="BIX31" s="9" t="s">
        <v>497</v>
      </c>
      <c r="BIY31" s="8" t="s">
        <v>23</v>
      </c>
      <c r="BIZ31" s="11" t="s">
        <v>498</v>
      </c>
      <c r="BJA31" s="11" t="s">
        <v>9</v>
      </c>
      <c r="BJB31" s="12">
        <v>100</v>
      </c>
      <c r="BJC31" s="20">
        <v>93.45</v>
      </c>
      <c r="BJD31" s="10">
        <f>SUM(BJB31*BJC31)</f>
        <v>9345</v>
      </c>
      <c r="BJE31" s="8" t="s">
        <v>496</v>
      </c>
      <c r="BJF31" s="9" t="s">
        <v>497</v>
      </c>
      <c r="BJG31" s="8" t="s">
        <v>23</v>
      </c>
      <c r="BJH31" s="11" t="s">
        <v>498</v>
      </c>
      <c r="BJI31" s="11" t="s">
        <v>9</v>
      </c>
      <c r="BJJ31" s="12">
        <v>100</v>
      </c>
      <c r="BJK31" s="20">
        <v>93.45</v>
      </c>
      <c r="BJL31" s="10">
        <f>SUM(BJJ31*BJK31)</f>
        <v>9345</v>
      </c>
      <c r="BJM31" s="8" t="s">
        <v>496</v>
      </c>
      <c r="BJN31" s="9" t="s">
        <v>497</v>
      </c>
      <c r="BJO31" s="8" t="s">
        <v>23</v>
      </c>
      <c r="BJP31" s="11" t="s">
        <v>498</v>
      </c>
      <c r="BJQ31" s="11" t="s">
        <v>9</v>
      </c>
      <c r="BJR31" s="12">
        <v>100</v>
      </c>
      <c r="BJS31" s="20">
        <v>93.45</v>
      </c>
      <c r="BJT31" s="10">
        <f>SUM(BJR31*BJS31)</f>
        <v>9345</v>
      </c>
      <c r="BJU31" s="8" t="s">
        <v>496</v>
      </c>
      <c r="BJV31" s="9" t="s">
        <v>497</v>
      </c>
      <c r="BJW31" s="8" t="s">
        <v>23</v>
      </c>
      <c r="BJX31" s="11" t="s">
        <v>498</v>
      </c>
      <c r="BJY31" s="11" t="s">
        <v>9</v>
      </c>
      <c r="BJZ31" s="12">
        <v>100</v>
      </c>
      <c r="BKA31" s="20">
        <v>93.45</v>
      </c>
      <c r="BKB31" s="10">
        <f>SUM(BJZ31*BKA31)</f>
        <v>9345</v>
      </c>
      <c r="BKC31" s="8" t="s">
        <v>496</v>
      </c>
      <c r="BKD31" s="9" t="s">
        <v>497</v>
      </c>
      <c r="BKE31" s="8" t="s">
        <v>23</v>
      </c>
      <c r="BKF31" s="11" t="s">
        <v>498</v>
      </c>
      <c r="BKG31" s="11" t="s">
        <v>9</v>
      </c>
      <c r="BKH31" s="12">
        <v>100</v>
      </c>
      <c r="BKI31" s="20">
        <v>93.45</v>
      </c>
      <c r="BKJ31" s="10">
        <f>SUM(BKH31*BKI31)</f>
        <v>9345</v>
      </c>
      <c r="BKK31" s="8" t="s">
        <v>496</v>
      </c>
      <c r="BKL31" s="9" t="s">
        <v>497</v>
      </c>
      <c r="BKM31" s="8" t="s">
        <v>23</v>
      </c>
      <c r="BKN31" s="11" t="s">
        <v>498</v>
      </c>
      <c r="BKO31" s="11" t="s">
        <v>9</v>
      </c>
      <c r="BKP31" s="12">
        <v>100</v>
      </c>
      <c r="BKQ31" s="20">
        <v>93.45</v>
      </c>
      <c r="BKR31" s="10">
        <f>SUM(BKP31*BKQ31)</f>
        <v>9345</v>
      </c>
      <c r="BKS31" s="8" t="s">
        <v>496</v>
      </c>
      <c r="BKT31" s="9" t="s">
        <v>497</v>
      </c>
      <c r="BKU31" s="8" t="s">
        <v>23</v>
      </c>
      <c r="BKV31" s="11" t="s">
        <v>498</v>
      </c>
      <c r="BKW31" s="11" t="s">
        <v>9</v>
      </c>
      <c r="BKX31" s="12">
        <v>100</v>
      </c>
      <c r="BKY31" s="20">
        <v>93.45</v>
      </c>
      <c r="BKZ31" s="10">
        <f>SUM(BKX31*BKY31)</f>
        <v>9345</v>
      </c>
      <c r="BLA31" s="8" t="s">
        <v>496</v>
      </c>
      <c r="BLB31" s="9" t="s">
        <v>497</v>
      </c>
      <c r="BLC31" s="8" t="s">
        <v>23</v>
      </c>
      <c r="BLD31" s="11" t="s">
        <v>498</v>
      </c>
      <c r="BLE31" s="11" t="s">
        <v>9</v>
      </c>
      <c r="BLF31" s="12">
        <v>100</v>
      </c>
      <c r="BLG31" s="20">
        <v>93.45</v>
      </c>
      <c r="BLH31" s="10">
        <f>SUM(BLF31*BLG31)</f>
        <v>9345</v>
      </c>
      <c r="BLI31" s="8" t="s">
        <v>496</v>
      </c>
      <c r="BLJ31" s="9" t="s">
        <v>497</v>
      </c>
      <c r="BLK31" s="8" t="s">
        <v>23</v>
      </c>
      <c r="BLL31" s="11" t="s">
        <v>498</v>
      </c>
      <c r="BLM31" s="11" t="s">
        <v>9</v>
      </c>
      <c r="BLN31" s="12">
        <v>100</v>
      </c>
      <c r="BLO31" s="20">
        <v>93.45</v>
      </c>
      <c r="BLP31" s="10">
        <f>SUM(BLN31*BLO31)</f>
        <v>9345</v>
      </c>
      <c r="BLQ31" s="8" t="s">
        <v>496</v>
      </c>
      <c r="BLR31" s="9" t="s">
        <v>497</v>
      </c>
      <c r="BLS31" s="8" t="s">
        <v>23</v>
      </c>
      <c r="BLT31" s="11" t="s">
        <v>498</v>
      </c>
      <c r="BLU31" s="11" t="s">
        <v>9</v>
      </c>
      <c r="BLV31" s="12">
        <v>100</v>
      </c>
      <c r="BLW31" s="20">
        <v>93.45</v>
      </c>
      <c r="BLX31" s="10">
        <f>SUM(BLV31*BLW31)</f>
        <v>9345</v>
      </c>
      <c r="BLY31" s="8" t="s">
        <v>496</v>
      </c>
      <c r="BLZ31" s="9" t="s">
        <v>497</v>
      </c>
      <c r="BMA31" s="8" t="s">
        <v>23</v>
      </c>
      <c r="BMB31" s="11" t="s">
        <v>498</v>
      </c>
      <c r="BMC31" s="11" t="s">
        <v>9</v>
      </c>
      <c r="BMD31" s="12">
        <v>100</v>
      </c>
      <c r="BME31" s="20">
        <v>93.45</v>
      </c>
      <c r="BMF31" s="10">
        <f>SUM(BMD31*BME31)</f>
        <v>9345</v>
      </c>
      <c r="BMG31" s="8" t="s">
        <v>496</v>
      </c>
      <c r="BMH31" s="9" t="s">
        <v>497</v>
      </c>
      <c r="BMI31" s="8" t="s">
        <v>23</v>
      </c>
      <c r="BMJ31" s="11" t="s">
        <v>498</v>
      </c>
      <c r="BMK31" s="11" t="s">
        <v>9</v>
      </c>
      <c r="BML31" s="12">
        <v>100</v>
      </c>
      <c r="BMM31" s="20">
        <v>93.45</v>
      </c>
      <c r="BMN31" s="10">
        <f>SUM(BML31*BMM31)</f>
        <v>9345</v>
      </c>
      <c r="BMO31" s="8" t="s">
        <v>496</v>
      </c>
      <c r="BMP31" s="9" t="s">
        <v>497</v>
      </c>
      <c r="BMQ31" s="8" t="s">
        <v>23</v>
      </c>
      <c r="BMR31" s="11" t="s">
        <v>498</v>
      </c>
      <c r="BMS31" s="11" t="s">
        <v>9</v>
      </c>
      <c r="BMT31" s="12">
        <v>100</v>
      </c>
      <c r="BMU31" s="20">
        <v>93.45</v>
      </c>
      <c r="BMV31" s="10">
        <f>SUM(BMT31*BMU31)</f>
        <v>9345</v>
      </c>
      <c r="BMW31" s="8" t="s">
        <v>496</v>
      </c>
      <c r="BMX31" s="9" t="s">
        <v>497</v>
      </c>
      <c r="BMY31" s="8" t="s">
        <v>23</v>
      </c>
      <c r="BMZ31" s="11" t="s">
        <v>498</v>
      </c>
      <c r="BNA31" s="11" t="s">
        <v>9</v>
      </c>
      <c r="BNB31" s="12">
        <v>100</v>
      </c>
      <c r="BNC31" s="20">
        <v>93.45</v>
      </c>
      <c r="BND31" s="10">
        <f>SUM(BNB31*BNC31)</f>
        <v>9345</v>
      </c>
      <c r="BNE31" s="8" t="s">
        <v>496</v>
      </c>
      <c r="BNF31" s="9" t="s">
        <v>497</v>
      </c>
      <c r="BNG31" s="8" t="s">
        <v>23</v>
      </c>
      <c r="BNH31" s="11" t="s">
        <v>498</v>
      </c>
      <c r="BNI31" s="11" t="s">
        <v>9</v>
      </c>
      <c r="BNJ31" s="12">
        <v>100</v>
      </c>
      <c r="BNK31" s="20">
        <v>93.45</v>
      </c>
      <c r="BNL31" s="10">
        <f>SUM(BNJ31*BNK31)</f>
        <v>9345</v>
      </c>
      <c r="BNM31" s="8" t="s">
        <v>496</v>
      </c>
      <c r="BNN31" s="9" t="s">
        <v>497</v>
      </c>
      <c r="BNO31" s="8" t="s">
        <v>23</v>
      </c>
      <c r="BNP31" s="11" t="s">
        <v>498</v>
      </c>
      <c r="BNQ31" s="11" t="s">
        <v>9</v>
      </c>
      <c r="BNR31" s="12">
        <v>100</v>
      </c>
      <c r="BNS31" s="20">
        <v>93.45</v>
      </c>
      <c r="BNT31" s="10">
        <f>SUM(BNR31*BNS31)</f>
        <v>9345</v>
      </c>
      <c r="BNU31" s="8" t="s">
        <v>496</v>
      </c>
      <c r="BNV31" s="9" t="s">
        <v>497</v>
      </c>
      <c r="BNW31" s="8" t="s">
        <v>23</v>
      </c>
      <c r="BNX31" s="11" t="s">
        <v>498</v>
      </c>
      <c r="BNY31" s="11" t="s">
        <v>9</v>
      </c>
      <c r="BNZ31" s="12">
        <v>100</v>
      </c>
      <c r="BOA31" s="20">
        <v>93.45</v>
      </c>
      <c r="BOB31" s="10">
        <f>SUM(BNZ31*BOA31)</f>
        <v>9345</v>
      </c>
      <c r="BOC31" s="8" t="s">
        <v>496</v>
      </c>
      <c r="BOD31" s="9" t="s">
        <v>497</v>
      </c>
      <c r="BOE31" s="8" t="s">
        <v>23</v>
      </c>
      <c r="BOF31" s="11" t="s">
        <v>498</v>
      </c>
      <c r="BOG31" s="11" t="s">
        <v>9</v>
      </c>
      <c r="BOH31" s="12">
        <v>100</v>
      </c>
      <c r="BOI31" s="20">
        <v>93.45</v>
      </c>
      <c r="BOJ31" s="10">
        <f>SUM(BOH31*BOI31)</f>
        <v>9345</v>
      </c>
      <c r="BOK31" s="8" t="s">
        <v>496</v>
      </c>
      <c r="BOL31" s="9" t="s">
        <v>497</v>
      </c>
      <c r="BOM31" s="8" t="s">
        <v>23</v>
      </c>
      <c r="BON31" s="11" t="s">
        <v>498</v>
      </c>
      <c r="BOO31" s="11" t="s">
        <v>9</v>
      </c>
      <c r="BOP31" s="12">
        <v>100</v>
      </c>
      <c r="BOQ31" s="20">
        <v>93.45</v>
      </c>
      <c r="BOR31" s="10">
        <f>SUM(BOP31*BOQ31)</f>
        <v>9345</v>
      </c>
      <c r="BOS31" s="8" t="s">
        <v>496</v>
      </c>
      <c r="BOT31" s="9" t="s">
        <v>497</v>
      </c>
      <c r="BOU31" s="8" t="s">
        <v>23</v>
      </c>
      <c r="BOV31" s="11" t="s">
        <v>498</v>
      </c>
      <c r="BOW31" s="11" t="s">
        <v>9</v>
      </c>
      <c r="BOX31" s="12">
        <v>100</v>
      </c>
      <c r="BOY31" s="20">
        <v>93.45</v>
      </c>
      <c r="BOZ31" s="10">
        <f>SUM(BOX31*BOY31)</f>
        <v>9345</v>
      </c>
      <c r="BPA31" s="8" t="s">
        <v>496</v>
      </c>
      <c r="BPB31" s="9" t="s">
        <v>497</v>
      </c>
      <c r="BPC31" s="8" t="s">
        <v>23</v>
      </c>
      <c r="BPD31" s="11" t="s">
        <v>498</v>
      </c>
      <c r="BPE31" s="11" t="s">
        <v>9</v>
      </c>
      <c r="BPF31" s="12">
        <v>100</v>
      </c>
      <c r="BPG31" s="20">
        <v>93.45</v>
      </c>
      <c r="BPH31" s="10">
        <f>SUM(BPF31*BPG31)</f>
        <v>9345</v>
      </c>
      <c r="BPI31" s="8" t="s">
        <v>496</v>
      </c>
      <c r="BPJ31" s="9" t="s">
        <v>497</v>
      </c>
      <c r="BPK31" s="8" t="s">
        <v>23</v>
      </c>
      <c r="BPL31" s="11" t="s">
        <v>498</v>
      </c>
      <c r="BPM31" s="11" t="s">
        <v>9</v>
      </c>
      <c r="BPN31" s="12">
        <v>100</v>
      </c>
      <c r="BPO31" s="20">
        <v>93.45</v>
      </c>
      <c r="BPP31" s="10">
        <f>SUM(BPN31*BPO31)</f>
        <v>9345</v>
      </c>
      <c r="BPQ31" s="8" t="s">
        <v>496</v>
      </c>
      <c r="BPR31" s="9" t="s">
        <v>497</v>
      </c>
      <c r="BPS31" s="8" t="s">
        <v>23</v>
      </c>
      <c r="BPT31" s="11" t="s">
        <v>498</v>
      </c>
      <c r="BPU31" s="11" t="s">
        <v>9</v>
      </c>
      <c r="BPV31" s="12">
        <v>100</v>
      </c>
      <c r="BPW31" s="20">
        <v>93.45</v>
      </c>
      <c r="BPX31" s="10">
        <f>SUM(BPV31*BPW31)</f>
        <v>9345</v>
      </c>
      <c r="BPY31" s="8" t="s">
        <v>496</v>
      </c>
      <c r="BPZ31" s="9" t="s">
        <v>497</v>
      </c>
      <c r="BQA31" s="8" t="s">
        <v>23</v>
      </c>
      <c r="BQB31" s="11" t="s">
        <v>498</v>
      </c>
      <c r="BQC31" s="11" t="s">
        <v>9</v>
      </c>
      <c r="BQD31" s="12">
        <v>100</v>
      </c>
      <c r="BQE31" s="20">
        <v>93.45</v>
      </c>
      <c r="BQF31" s="10">
        <f>SUM(BQD31*BQE31)</f>
        <v>9345</v>
      </c>
      <c r="BQG31" s="8" t="s">
        <v>496</v>
      </c>
      <c r="BQH31" s="9" t="s">
        <v>497</v>
      </c>
      <c r="BQI31" s="8" t="s">
        <v>23</v>
      </c>
      <c r="BQJ31" s="11" t="s">
        <v>498</v>
      </c>
      <c r="BQK31" s="11" t="s">
        <v>9</v>
      </c>
      <c r="BQL31" s="12">
        <v>100</v>
      </c>
      <c r="BQM31" s="20">
        <v>93.45</v>
      </c>
      <c r="BQN31" s="10">
        <f>SUM(BQL31*BQM31)</f>
        <v>9345</v>
      </c>
      <c r="BQO31" s="8" t="s">
        <v>496</v>
      </c>
      <c r="BQP31" s="9" t="s">
        <v>497</v>
      </c>
      <c r="BQQ31" s="8" t="s">
        <v>23</v>
      </c>
      <c r="BQR31" s="11" t="s">
        <v>498</v>
      </c>
      <c r="BQS31" s="11" t="s">
        <v>9</v>
      </c>
      <c r="BQT31" s="12">
        <v>100</v>
      </c>
      <c r="BQU31" s="20">
        <v>93.45</v>
      </c>
      <c r="BQV31" s="10">
        <f>SUM(BQT31*BQU31)</f>
        <v>9345</v>
      </c>
      <c r="BQW31" s="8" t="s">
        <v>496</v>
      </c>
      <c r="BQX31" s="9" t="s">
        <v>497</v>
      </c>
      <c r="BQY31" s="8" t="s">
        <v>23</v>
      </c>
      <c r="BQZ31" s="11" t="s">
        <v>498</v>
      </c>
      <c r="BRA31" s="11" t="s">
        <v>9</v>
      </c>
      <c r="BRB31" s="12">
        <v>100</v>
      </c>
      <c r="BRC31" s="20">
        <v>93.45</v>
      </c>
      <c r="BRD31" s="10">
        <f>SUM(BRB31*BRC31)</f>
        <v>9345</v>
      </c>
      <c r="BRE31" s="8" t="s">
        <v>496</v>
      </c>
      <c r="BRF31" s="9" t="s">
        <v>497</v>
      </c>
      <c r="BRG31" s="8" t="s">
        <v>23</v>
      </c>
      <c r="BRH31" s="11" t="s">
        <v>498</v>
      </c>
      <c r="BRI31" s="11" t="s">
        <v>9</v>
      </c>
      <c r="BRJ31" s="12">
        <v>100</v>
      </c>
      <c r="BRK31" s="20">
        <v>93.45</v>
      </c>
      <c r="BRL31" s="10">
        <f>SUM(BRJ31*BRK31)</f>
        <v>9345</v>
      </c>
      <c r="BRM31" s="8" t="s">
        <v>496</v>
      </c>
      <c r="BRN31" s="9" t="s">
        <v>497</v>
      </c>
      <c r="BRO31" s="8" t="s">
        <v>23</v>
      </c>
      <c r="BRP31" s="11" t="s">
        <v>498</v>
      </c>
      <c r="BRQ31" s="11" t="s">
        <v>9</v>
      </c>
      <c r="BRR31" s="12">
        <v>100</v>
      </c>
      <c r="BRS31" s="20">
        <v>93.45</v>
      </c>
      <c r="BRT31" s="10">
        <f>SUM(BRR31*BRS31)</f>
        <v>9345</v>
      </c>
      <c r="BRU31" s="8" t="s">
        <v>496</v>
      </c>
      <c r="BRV31" s="9" t="s">
        <v>497</v>
      </c>
      <c r="BRW31" s="8" t="s">
        <v>23</v>
      </c>
      <c r="BRX31" s="11" t="s">
        <v>498</v>
      </c>
      <c r="BRY31" s="11" t="s">
        <v>9</v>
      </c>
      <c r="BRZ31" s="12">
        <v>100</v>
      </c>
      <c r="BSA31" s="20">
        <v>93.45</v>
      </c>
      <c r="BSB31" s="10">
        <f>SUM(BRZ31*BSA31)</f>
        <v>9345</v>
      </c>
      <c r="BSC31" s="8" t="s">
        <v>496</v>
      </c>
      <c r="BSD31" s="9" t="s">
        <v>497</v>
      </c>
      <c r="BSE31" s="8" t="s">
        <v>23</v>
      </c>
      <c r="BSF31" s="11" t="s">
        <v>498</v>
      </c>
      <c r="BSG31" s="11" t="s">
        <v>9</v>
      </c>
      <c r="BSH31" s="12">
        <v>100</v>
      </c>
      <c r="BSI31" s="20">
        <v>93.45</v>
      </c>
      <c r="BSJ31" s="10">
        <f>SUM(BSH31*BSI31)</f>
        <v>9345</v>
      </c>
      <c r="BSK31" s="8" t="s">
        <v>496</v>
      </c>
      <c r="BSL31" s="9" t="s">
        <v>497</v>
      </c>
      <c r="BSM31" s="8" t="s">
        <v>23</v>
      </c>
      <c r="BSN31" s="11" t="s">
        <v>498</v>
      </c>
      <c r="BSO31" s="11" t="s">
        <v>9</v>
      </c>
      <c r="BSP31" s="12">
        <v>100</v>
      </c>
      <c r="BSQ31" s="20">
        <v>93.45</v>
      </c>
      <c r="BSR31" s="10">
        <f>SUM(BSP31*BSQ31)</f>
        <v>9345</v>
      </c>
      <c r="BSS31" s="8" t="s">
        <v>496</v>
      </c>
      <c r="BST31" s="9" t="s">
        <v>497</v>
      </c>
      <c r="BSU31" s="8" t="s">
        <v>23</v>
      </c>
      <c r="BSV31" s="11" t="s">
        <v>498</v>
      </c>
      <c r="BSW31" s="11" t="s">
        <v>9</v>
      </c>
      <c r="BSX31" s="12">
        <v>100</v>
      </c>
      <c r="BSY31" s="20">
        <v>93.45</v>
      </c>
      <c r="BSZ31" s="10">
        <f>SUM(BSX31*BSY31)</f>
        <v>9345</v>
      </c>
      <c r="BTA31" s="8" t="s">
        <v>496</v>
      </c>
      <c r="BTB31" s="9" t="s">
        <v>497</v>
      </c>
      <c r="BTC31" s="8" t="s">
        <v>23</v>
      </c>
      <c r="BTD31" s="11" t="s">
        <v>498</v>
      </c>
      <c r="BTE31" s="11" t="s">
        <v>9</v>
      </c>
      <c r="BTF31" s="12">
        <v>100</v>
      </c>
      <c r="BTG31" s="20">
        <v>93.45</v>
      </c>
      <c r="BTH31" s="10">
        <f>SUM(BTF31*BTG31)</f>
        <v>9345</v>
      </c>
      <c r="BTI31" s="8" t="s">
        <v>496</v>
      </c>
      <c r="BTJ31" s="9" t="s">
        <v>497</v>
      </c>
      <c r="BTK31" s="8" t="s">
        <v>23</v>
      </c>
      <c r="BTL31" s="11" t="s">
        <v>498</v>
      </c>
      <c r="BTM31" s="11" t="s">
        <v>9</v>
      </c>
      <c r="BTN31" s="12">
        <v>100</v>
      </c>
      <c r="BTO31" s="20">
        <v>93.45</v>
      </c>
      <c r="BTP31" s="10">
        <f>SUM(BTN31*BTO31)</f>
        <v>9345</v>
      </c>
      <c r="BTQ31" s="8" t="s">
        <v>496</v>
      </c>
      <c r="BTR31" s="9" t="s">
        <v>497</v>
      </c>
      <c r="BTS31" s="8" t="s">
        <v>23</v>
      </c>
      <c r="BTT31" s="11" t="s">
        <v>498</v>
      </c>
      <c r="BTU31" s="11" t="s">
        <v>9</v>
      </c>
      <c r="BTV31" s="12">
        <v>100</v>
      </c>
      <c r="BTW31" s="20">
        <v>93.45</v>
      </c>
      <c r="BTX31" s="10">
        <f>SUM(BTV31*BTW31)</f>
        <v>9345</v>
      </c>
      <c r="BTY31" s="8" t="s">
        <v>496</v>
      </c>
      <c r="BTZ31" s="9" t="s">
        <v>497</v>
      </c>
      <c r="BUA31" s="8" t="s">
        <v>23</v>
      </c>
      <c r="BUB31" s="11" t="s">
        <v>498</v>
      </c>
      <c r="BUC31" s="11" t="s">
        <v>9</v>
      </c>
      <c r="BUD31" s="12">
        <v>100</v>
      </c>
      <c r="BUE31" s="20">
        <v>93.45</v>
      </c>
      <c r="BUF31" s="10">
        <f>SUM(BUD31*BUE31)</f>
        <v>9345</v>
      </c>
      <c r="BUG31" s="8" t="s">
        <v>496</v>
      </c>
      <c r="BUH31" s="9" t="s">
        <v>497</v>
      </c>
      <c r="BUI31" s="8" t="s">
        <v>23</v>
      </c>
      <c r="BUJ31" s="11" t="s">
        <v>498</v>
      </c>
      <c r="BUK31" s="11" t="s">
        <v>9</v>
      </c>
      <c r="BUL31" s="12">
        <v>100</v>
      </c>
      <c r="BUM31" s="20">
        <v>93.45</v>
      </c>
      <c r="BUN31" s="10">
        <f>SUM(BUL31*BUM31)</f>
        <v>9345</v>
      </c>
      <c r="BUO31" s="8" t="s">
        <v>496</v>
      </c>
      <c r="BUP31" s="9" t="s">
        <v>497</v>
      </c>
      <c r="BUQ31" s="8" t="s">
        <v>23</v>
      </c>
      <c r="BUR31" s="11" t="s">
        <v>498</v>
      </c>
      <c r="BUS31" s="11" t="s">
        <v>9</v>
      </c>
      <c r="BUT31" s="12">
        <v>100</v>
      </c>
      <c r="BUU31" s="20">
        <v>93.45</v>
      </c>
      <c r="BUV31" s="10">
        <f>SUM(BUT31*BUU31)</f>
        <v>9345</v>
      </c>
      <c r="BUW31" s="8" t="s">
        <v>496</v>
      </c>
      <c r="BUX31" s="9" t="s">
        <v>497</v>
      </c>
      <c r="BUY31" s="8" t="s">
        <v>23</v>
      </c>
      <c r="BUZ31" s="11" t="s">
        <v>498</v>
      </c>
      <c r="BVA31" s="11" t="s">
        <v>9</v>
      </c>
      <c r="BVB31" s="12">
        <v>100</v>
      </c>
      <c r="BVC31" s="20">
        <v>93.45</v>
      </c>
      <c r="BVD31" s="10">
        <f>SUM(BVB31*BVC31)</f>
        <v>9345</v>
      </c>
      <c r="BVE31" s="8" t="s">
        <v>496</v>
      </c>
      <c r="BVF31" s="9" t="s">
        <v>497</v>
      </c>
      <c r="BVG31" s="8" t="s">
        <v>23</v>
      </c>
      <c r="BVH31" s="11" t="s">
        <v>498</v>
      </c>
      <c r="BVI31" s="11" t="s">
        <v>9</v>
      </c>
      <c r="BVJ31" s="12">
        <v>100</v>
      </c>
      <c r="BVK31" s="20">
        <v>93.45</v>
      </c>
      <c r="BVL31" s="10">
        <f>SUM(BVJ31*BVK31)</f>
        <v>9345</v>
      </c>
      <c r="BVM31" s="8" t="s">
        <v>496</v>
      </c>
      <c r="BVN31" s="9" t="s">
        <v>497</v>
      </c>
      <c r="BVO31" s="8" t="s">
        <v>23</v>
      </c>
      <c r="BVP31" s="11" t="s">
        <v>498</v>
      </c>
      <c r="BVQ31" s="11" t="s">
        <v>9</v>
      </c>
      <c r="BVR31" s="12">
        <v>100</v>
      </c>
      <c r="BVS31" s="20">
        <v>93.45</v>
      </c>
      <c r="BVT31" s="10">
        <f>SUM(BVR31*BVS31)</f>
        <v>9345</v>
      </c>
      <c r="BVU31" s="8" t="s">
        <v>496</v>
      </c>
      <c r="BVV31" s="9" t="s">
        <v>497</v>
      </c>
      <c r="BVW31" s="8" t="s">
        <v>23</v>
      </c>
      <c r="BVX31" s="11" t="s">
        <v>498</v>
      </c>
      <c r="BVY31" s="11" t="s">
        <v>9</v>
      </c>
      <c r="BVZ31" s="12">
        <v>100</v>
      </c>
      <c r="BWA31" s="20">
        <v>93.45</v>
      </c>
      <c r="BWB31" s="10">
        <f>SUM(BVZ31*BWA31)</f>
        <v>9345</v>
      </c>
      <c r="BWC31" s="8" t="s">
        <v>496</v>
      </c>
      <c r="BWD31" s="9" t="s">
        <v>497</v>
      </c>
      <c r="BWE31" s="8" t="s">
        <v>23</v>
      </c>
      <c r="BWF31" s="11" t="s">
        <v>498</v>
      </c>
      <c r="BWG31" s="11" t="s">
        <v>9</v>
      </c>
      <c r="BWH31" s="12">
        <v>100</v>
      </c>
      <c r="BWI31" s="20">
        <v>93.45</v>
      </c>
      <c r="BWJ31" s="10">
        <f>SUM(BWH31*BWI31)</f>
        <v>9345</v>
      </c>
      <c r="BWK31" s="8" t="s">
        <v>496</v>
      </c>
      <c r="BWL31" s="9" t="s">
        <v>497</v>
      </c>
      <c r="BWM31" s="8" t="s">
        <v>23</v>
      </c>
      <c r="BWN31" s="11" t="s">
        <v>498</v>
      </c>
      <c r="BWO31" s="11" t="s">
        <v>9</v>
      </c>
      <c r="BWP31" s="12">
        <v>100</v>
      </c>
      <c r="BWQ31" s="20">
        <v>93.45</v>
      </c>
      <c r="BWR31" s="10">
        <f>SUM(BWP31*BWQ31)</f>
        <v>9345</v>
      </c>
      <c r="BWS31" s="8" t="s">
        <v>496</v>
      </c>
      <c r="BWT31" s="9" t="s">
        <v>497</v>
      </c>
      <c r="BWU31" s="8" t="s">
        <v>23</v>
      </c>
      <c r="BWV31" s="11" t="s">
        <v>498</v>
      </c>
      <c r="BWW31" s="11" t="s">
        <v>9</v>
      </c>
      <c r="BWX31" s="12">
        <v>100</v>
      </c>
      <c r="BWY31" s="20">
        <v>93.45</v>
      </c>
      <c r="BWZ31" s="10">
        <f>SUM(BWX31*BWY31)</f>
        <v>9345</v>
      </c>
      <c r="BXA31" s="8" t="s">
        <v>496</v>
      </c>
      <c r="BXB31" s="9" t="s">
        <v>497</v>
      </c>
      <c r="BXC31" s="8" t="s">
        <v>23</v>
      </c>
      <c r="BXD31" s="11" t="s">
        <v>498</v>
      </c>
      <c r="BXE31" s="11" t="s">
        <v>9</v>
      </c>
      <c r="BXF31" s="12">
        <v>100</v>
      </c>
      <c r="BXG31" s="20">
        <v>93.45</v>
      </c>
      <c r="BXH31" s="10">
        <f>SUM(BXF31*BXG31)</f>
        <v>9345</v>
      </c>
      <c r="BXI31" s="8" t="s">
        <v>496</v>
      </c>
      <c r="BXJ31" s="9" t="s">
        <v>497</v>
      </c>
      <c r="BXK31" s="8" t="s">
        <v>23</v>
      </c>
      <c r="BXL31" s="11" t="s">
        <v>498</v>
      </c>
      <c r="BXM31" s="11" t="s">
        <v>9</v>
      </c>
      <c r="BXN31" s="12">
        <v>100</v>
      </c>
      <c r="BXO31" s="20">
        <v>93.45</v>
      </c>
      <c r="BXP31" s="10">
        <f>SUM(BXN31*BXO31)</f>
        <v>9345</v>
      </c>
      <c r="BXQ31" s="8" t="s">
        <v>496</v>
      </c>
      <c r="BXR31" s="9" t="s">
        <v>497</v>
      </c>
      <c r="BXS31" s="8" t="s">
        <v>23</v>
      </c>
      <c r="BXT31" s="11" t="s">
        <v>498</v>
      </c>
      <c r="BXU31" s="11" t="s">
        <v>9</v>
      </c>
      <c r="BXV31" s="12">
        <v>100</v>
      </c>
      <c r="BXW31" s="20">
        <v>93.45</v>
      </c>
      <c r="BXX31" s="10">
        <f>SUM(BXV31*BXW31)</f>
        <v>9345</v>
      </c>
      <c r="BXY31" s="8" t="s">
        <v>496</v>
      </c>
      <c r="BXZ31" s="9" t="s">
        <v>497</v>
      </c>
      <c r="BYA31" s="8" t="s">
        <v>23</v>
      </c>
      <c r="BYB31" s="11" t="s">
        <v>498</v>
      </c>
      <c r="BYC31" s="11" t="s">
        <v>9</v>
      </c>
      <c r="BYD31" s="12">
        <v>100</v>
      </c>
      <c r="BYE31" s="20">
        <v>93.45</v>
      </c>
      <c r="BYF31" s="10">
        <f>SUM(BYD31*BYE31)</f>
        <v>9345</v>
      </c>
      <c r="BYG31" s="8" t="s">
        <v>496</v>
      </c>
      <c r="BYH31" s="9" t="s">
        <v>497</v>
      </c>
      <c r="BYI31" s="8" t="s">
        <v>23</v>
      </c>
      <c r="BYJ31" s="11" t="s">
        <v>498</v>
      </c>
      <c r="BYK31" s="11" t="s">
        <v>9</v>
      </c>
      <c r="BYL31" s="12">
        <v>100</v>
      </c>
      <c r="BYM31" s="20">
        <v>93.45</v>
      </c>
      <c r="BYN31" s="10">
        <f>SUM(BYL31*BYM31)</f>
        <v>9345</v>
      </c>
      <c r="BYO31" s="8" t="s">
        <v>496</v>
      </c>
      <c r="BYP31" s="9" t="s">
        <v>497</v>
      </c>
      <c r="BYQ31" s="8" t="s">
        <v>23</v>
      </c>
      <c r="BYR31" s="11" t="s">
        <v>498</v>
      </c>
      <c r="BYS31" s="11" t="s">
        <v>9</v>
      </c>
      <c r="BYT31" s="12">
        <v>100</v>
      </c>
      <c r="BYU31" s="20">
        <v>93.45</v>
      </c>
      <c r="BYV31" s="10">
        <f>SUM(BYT31*BYU31)</f>
        <v>9345</v>
      </c>
      <c r="BYW31" s="8" t="s">
        <v>496</v>
      </c>
      <c r="BYX31" s="9" t="s">
        <v>497</v>
      </c>
      <c r="BYY31" s="8" t="s">
        <v>23</v>
      </c>
      <c r="BYZ31" s="11" t="s">
        <v>498</v>
      </c>
      <c r="BZA31" s="11" t="s">
        <v>9</v>
      </c>
      <c r="BZB31" s="12">
        <v>100</v>
      </c>
      <c r="BZC31" s="20">
        <v>93.45</v>
      </c>
      <c r="BZD31" s="10">
        <f>SUM(BZB31*BZC31)</f>
        <v>9345</v>
      </c>
      <c r="BZE31" s="8" t="s">
        <v>496</v>
      </c>
      <c r="BZF31" s="9" t="s">
        <v>497</v>
      </c>
      <c r="BZG31" s="8" t="s">
        <v>23</v>
      </c>
      <c r="BZH31" s="11" t="s">
        <v>498</v>
      </c>
      <c r="BZI31" s="11" t="s">
        <v>9</v>
      </c>
      <c r="BZJ31" s="12">
        <v>100</v>
      </c>
      <c r="BZK31" s="20">
        <v>93.45</v>
      </c>
      <c r="BZL31" s="10">
        <f>SUM(BZJ31*BZK31)</f>
        <v>9345</v>
      </c>
      <c r="BZM31" s="8" t="s">
        <v>496</v>
      </c>
      <c r="BZN31" s="9" t="s">
        <v>497</v>
      </c>
      <c r="BZO31" s="8" t="s">
        <v>23</v>
      </c>
      <c r="BZP31" s="11" t="s">
        <v>498</v>
      </c>
      <c r="BZQ31" s="11" t="s">
        <v>9</v>
      </c>
      <c r="BZR31" s="12">
        <v>100</v>
      </c>
      <c r="BZS31" s="20">
        <v>93.45</v>
      </c>
      <c r="BZT31" s="10">
        <f>SUM(BZR31*BZS31)</f>
        <v>9345</v>
      </c>
      <c r="BZU31" s="8" t="s">
        <v>496</v>
      </c>
      <c r="BZV31" s="9" t="s">
        <v>497</v>
      </c>
      <c r="BZW31" s="8" t="s">
        <v>23</v>
      </c>
      <c r="BZX31" s="11" t="s">
        <v>498</v>
      </c>
      <c r="BZY31" s="11" t="s">
        <v>9</v>
      </c>
      <c r="BZZ31" s="12">
        <v>100</v>
      </c>
      <c r="CAA31" s="20">
        <v>93.45</v>
      </c>
      <c r="CAB31" s="10">
        <f>SUM(BZZ31*CAA31)</f>
        <v>9345</v>
      </c>
      <c r="CAC31" s="8" t="s">
        <v>496</v>
      </c>
      <c r="CAD31" s="9" t="s">
        <v>497</v>
      </c>
      <c r="CAE31" s="8" t="s">
        <v>23</v>
      </c>
      <c r="CAF31" s="11" t="s">
        <v>498</v>
      </c>
      <c r="CAG31" s="11" t="s">
        <v>9</v>
      </c>
      <c r="CAH31" s="12">
        <v>100</v>
      </c>
      <c r="CAI31" s="20">
        <v>93.45</v>
      </c>
      <c r="CAJ31" s="10">
        <f>SUM(CAH31*CAI31)</f>
        <v>9345</v>
      </c>
      <c r="CAK31" s="8" t="s">
        <v>496</v>
      </c>
      <c r="CAL31" s="9" t="s">
        <v>497</v>
      </c>
      <c r="CAM31" s="8" t="s">
        <v>23</v>
      </c>
      <c r="CAN31" s="11" t="s">
        <v>498</v>
      </c>
      <c r="CAO31" s="11" t="s">
        <v>9</v>
      </c>
      <c r="CAP31" s="12">
        <v>100</v>
      </c>
      <c r="CAQ31" s="20">
        <v>93.45</v>
      </c>
      <c r="CAR31" s="10">
        <f>SUM(CAP31*CAQ31)</f>
        <v>9345</v>
      </c>
      <c r="CAS31" s="8" t="s">
        <v>496</v>
      </c>
      <c r="CAT31" s="9" t="s">
        <v>497</v>
      </c>
      <c r="CAU31" s="8" t="s">
        <v>23</v>
      </c>
      <c r="CAV31" s="11" t="s">
        <v>498</v>
      </c>
      <c r="CAW31" s="11" t="s">
        <v>9</v>
      </c>
      <c r="CAX31" s="12">
        <v>100</v>
      </c>
      <c r="CAY31" s="20">
        <v>93.45</v>
      </c>
      <c r="CAZ31" s="10">
        <f>SUM(CAX31*CAY31)</f>
        <v>9345</v>
      </c>
      <c r="CBA31" s="8" t="s">
        <v>496</v>
      </c>
      <c r="CBB31" s="9" t="s">
        <v>497</v>
      </c>
      <c r="CBC31" s="8" t="s">
        <v>23</v>
      </c>
      <c r="CBD31" s="11" t="s">
        <v>498</v>
      </c>
      <c r="CBE31" s="11" t="s">
        <v>9</v>
      </c>
      <c r="CBF31" s="12">
        <v>100</v>
      </c>
      <c r="CBG31" s="20">
        <v>93.45</v>
      </c>
      <c r="CBH31" s="10">
        <f>SUM(CBF31*CBG31)</f>
        <v>9345</v>
      </c>
      <c r="CBI31" s="8" t="s">
        <v>496</v>
      </c>
      <c r="CBJ31" s="9" t="s">
        <v>497</v>
      </c>
      <c r="CBK31" s="8" t="s">
        <v>23</v>
      </c>
      <c r="CBL31" s="11" t="s">
        <v>498</v>
      </c>
      <c r="CBM31" s="11" t="s">
        <v>9</v>
      </c>
      <c r="CBN31" s="12">
        <v>100</v>
      </c>
      <c r="CBO31" s="20">
        <v>93.45</v>
      </c>
      <c r="CBP31" s="10">
        <f>SUM(CBN31*CBO31)</f>
        <v>9345</v>
      </c>
      <c r="CBQ31" s="8" t="s">
        <v>496</v>
      </c>
      <c r="CBR31" s="9" t="s">
        <v>497</v>
      </c>
      <c r="CBS31" s="8" t="s">
        <v>23</v>
      </c>
      <c r="CBT31" s="11" t="s">
        <v>498</v>
      </c>
      <c r="CBU31" s="11" t="s">
        <v>9</v>
      </c>
      <c r="CBV31" s="12">
        <v>100</v>
      </c>
      <c r="CBW31" s="20">
        <v>93.45</v>
      </c>
      <c r="CBX31" s="10">
        <f>SUM(CBV31*CBW31)</f>
        <v>9345</v>
      </c>
      <c r="CBY31" s="8" t="s">
        <v>496</v>
      </c>
      <c r="CBZ31" s="9" t="s">
        <v>497</v>
      </c>
      <c r="CCA31" s="8" t="s">
        <v>23</v>
      </c>
      <c r="CCB31" s="11" t="s">
        <v>498</v>
      </c>
      <c r="CCC31" s="11" t="s">
        <v>9</v>
      </c>
      <c r="CCD31" s="12">
        <v>100</v>
      </c>
      <c r="CCE31" s="20">
        <v>93.45</v>
      </c>
      <c r="CCF31" s="10">
        <f>SUM(CCD31*CCE31)</f>
        <v>9345</v>
      </c>
      <c r="CCG31" s="8" t="s">
        <v>496</v>
      </c>
      <c r="CCH31" s="9" t="s">
        <v>497</v>
      </c>
      <c r="CCI31" s="8" t="s">
        <v>23</v>
      </c>
      <c r="CCJ31" s="11" t="s">
        <v>498</v>
      </c>
      <c r="CCK31" s="11" t="s">
        <v>9</v>
      </c>
      <c r="CCL31" s="12">
        <v>100</v>
      </c>
      <c r="CCM31" s="20">
        <v>93.45</v>
      </c>
      <c r="CCN31" s="10">
        <f>SUM(CCL31*CCM31)</f>
        <v>9345</v>
      </c>
      <c r="CCO31" s="8" t="s">
        <v>496</v>
      </c>
      <c r="CCP31" s="9" t="s">
        <v>497</v>
      </c>
      <c r="CCQ31" s="8" t="s">
        <v>23</v>
      </c>
      <c r="CCR31" s="11" t="s">
        <v>498</v>
      </c>
      <c r="CCS31" s="11" t="s">
        <v>9</v>
      </c>
      <c r="CCT31" s="12">
        <v>100</v>
      </c>
      <c r="CCU31" s="20">
        <v>93.45</v>
      </c>
      <c r="CCV31" s="10">
        <f>SUM(CCT31*CCU31)</f>
        <v>9345</v>
      </c>
      <c r="CCW31" s="8" t="s">
        <v>496</v>
      </c>
      <c r="CCX31" s="9" t="s">
        <v>497</v>
      </c>
      <c r="CCY31" s="8" t="s">
        <v>23</v>
      </c>
      <c r="CCZ31" s="11" t="s">
        <v>498</v>
      </c>
      <c r="CDA31" s="11" t="s">
        <v>9</v>
      </c>
      <c r="CDB31" s="12">
        <v>100</v>
      </c>
      <c r="CDC31" s="20">
        <v>93.45</v>
      </c>
      <c r="CDD31" s="10">
        <f>SUM(CDB31*CDC31)</f>
        <v>9345</v>
      </c>
      <c r="CDE31" s="8" t="s">
        <v>496</v>
      </c>
      <c r="CDF31" s="9" t="s">
        <v>497</v>
      </c>
      <c r="CDG31" s="8" t="s">
        <v>23</v>
      </c>
      <c r="CDH31" s="11" t="s">
        <v>498</v>
      </c>
      <c r="CDI31" s="11" t="s">
        <v>9</v>
      </c>
      <c r="CDJ31" s="12">
        <v>100</v>
      </c>
      <c r="CDK31" s="20">
        <v>93.45</v>
      </c>
      <c r="CDL31" s="10">
        <f>SUM(CDJ31*CDK31)</f>
        <v>9345</v>
      </c>
      <c r="CDM31" s="8" t="s">
        <v>496</v>
      </c>
      <c r="CDN31" s="9" t="s">
        <v>497</v>
      </c>
      <c r="CDO31" s="8" t="s">
        <v>23</v>
      </c>
      <c r="CDP31" s="11" t="s">
        <v>498</v>
      </c>
      <c r="CDQ31" s="11" t="s">
        <v>9</v>
      </c>
      <c r="CDR31" s="12">
        <v>100</v>
      </c>
      <c r="CDS31" s="20">
        <v>93.45</v>
      </c>
      <c r="CDT31" s="10">
        <f>SUM(CDR31*CDS31)</f>
        <v>9345</v>
      </c>
      <c r="CDU31" s="8" t="s">
        <v>496</v>
      </c>
      <c r="CDV31" s="9" t="s">
        <v>497</v>
      </c>
      <c r="CDW31" s="8" t="s">
        <v>23</v>
      </c>
      <c r="CDX31" s="11" t="s">
        <v>498</v>
      </c>
      <c r="CDY31" s="11" t="s">
        <v>9</v>
      </c>
      <c r="CDZ31" s="12">
        <v>100</v>
      </c>
      <c r="CEA31" s="20">
        <v>93.45</v>
      </c>
      <c r="CEB31" s="10">
        <f>SUM(CDZ31*CEA31)</f>
        <v>9345</v>
      </c>
      <c r="CEC31" s="8" t="s">
        <v>496</v>
      </c>
      <c r="CED31" s="9" t="s">
        <v>497</v>
      </c>
      <c r="CEE31" s="8" t="s">
        <v>23</v>
      </c>
      <c r="CEF31" s="11" t="s">
        <v>498</v>
      </c>
      <c r="CEG31" s="11" t="s">
        <v>9</v>
      </c>
      <c r="CEH31" s="12">
        <v>100</v>
      </c>
      <c r="CEI31" s="20">
        <v>93.45</v>
      </c>
      <c r="CEJ31" s="10">
        <f>SUM(CEH31*CEI31)</f>
        <v>9345</v>
      </c>
      <c r="CEK31" s="8" t="s">
        <v>496</v>
      </c>
      <c r="CEL31" s="9" t="s">
        <v>497</v>
      </c>
      <c r="CEM31" s="8" t="s">
        <v>23</v>
      </c>
      <c r="CEN31" s="11" t="s">
        <v>498</v>
      </c>
      <c r="CEO31" s="11" t="s">
        <v>9</v>
      </c>
      <c r="CEP31" s="12">
        <v>100</v>
      </c>
      <c r="CEQ31" s="20">
        <v>93.45</v>
      </c>
      <c r="CER31" s="10">
        <f>SUM(CEP31*CEQ31)</f>
        <v>9345</v>
      </c>
      <c r="CES31" s="8" t="s">
        <v>496</v>
      </c>
      <c r="CET31" s="9" t="s">
        <v>497</v>
      </c>
      <c r="CEU31" s="8" t="s">
        <v>23</v>
      </c>
      <c r="CEV31" s="11" t="s">
        <v>498</v>
      </c>
      <c r="CEW31" s="11" t="s">
        <v>9</v>
      </c>
      <c r="CEX31" s="12">
        <v>100</v>
      </c>
      <c r="CEY31" s="20">
        <v>93.45</v>
      </c>
      <c r="CEZ31" s="10">
        <f>SUM(CEX31*CEY31)</f>
        <v>9345</v>
      </c>
      <c r="CFA31" s="8" t="s">
        <v>496</v>
      </c>
      <c r="CFB31" s="9" t="s">
        <v>497</v>
      </c>
      <c r="CFC31" s="8" t="s">
        <v>23</v>
      </c>
      <c r="CFD31" s="11" t="s">
        <v>498</v>
      </c>
      <c r="CFE31" s="11" t="s">
        <v>9</v>
      </c>
      <c r="CFF31" s="12">
        <v>100</v>
      </c>
      <c r="CFG31" s="20">
        <v>93.45</v>
      </c>
      <c r="CFH31" s="10">
        <f>SUM(CFF31*CFG31)</f>
        <v>9345</v>
      </c>
      <c r="CFI31" s="8" t="s">
        <v>496</v>
      </c>
      <c r="CFJ31" s="9" t="s">
        <v>497</v>
      </c>
      <c r="CFK31" s="8" t="s">
        <v>23</v>
      </c>
      <c r="CFL31" s="11" t="s">
        <v>498</v>
      </c>
      <c r="CFM31" s="11" t="s">
        <v>9</v>
      </c>
      <c r="CFN31" s="12">
        <v>100</v>
      </c>
      <c r="CFO31" s="20">
        <v>93.45</v>
      </c>
      <c r="CFP31" s="10">
        <f>SUM(CFN31*CFO31)</f>
        <v>9345</v>
      </c>
      <c r="CFQ31" s="8" t="s">
        <v>496</v>
      </c>
      <c r="CFR31" s="9" t="s">
        <v>497</v>
      </c>
      <c r="CFS31" s="8" t="s">
        <v>23</v>
      </c>
      <c r="CFT31" s="11" t="s">
        <v>498</v>
      </c>
      <c r="CFU31" s="11" t="s">
        <v>9</v>
      </c>
      <c r="CFV31" s="12">
        <v>100</v>
      </c>
      <c r="CFW31" s="20">
        <v>93.45</v>
      </c>
      <c r="CFX31" s="10">
        <f>SUM(CFV31*CFW31)</f>
        <v>9345</v>
      </c>
      <c r="CFY31" s="8" t="s">
        <v>496</v>
      </c>
      <c r="CFZ31" s="9" t="s">
        <v>497</v>
      </c>
      <c r="CGA31" s="8" t="s">
        <v>23</v>
      </c>
      <c r="CGB31" s="11" t="s">
        <v>498</v>
      </c>
      <c r="CGC31" s="11" t="s">
        <v>9</v>
      </c>
      <c r="CGD31" s="12">
        <v>100</v>
      </c>
      <c r="CGE31" s="20">
        <v>93.45</v>
      </c>
      <c r="CGF31" s="10">
        <f>SUM(CGD31*CGE31)</f>
        <v>9345</v>
      </c>
      <c r="CGG31" s="8" t="s">
        <v>496</v>
      </c>
      <c r="CGH31" s="9" t="s">
        <v>497</v>
      </c>
      <c r="CGI31" s="8" t="s">
        <v>23</v>
      </c>
      <c r="CGJ31" s="11" t="s">
        <v>498</v>
      </c>
      <c r="CGK31" s="11" t="s">
        <v>9</v>
      </c>
      <c r="CGL31" s="12">
        <v>100</v>
      </c>
      <c r="CGM31" s="20">
        <v>93.45</v>
      </c>
      <c r="CGN31" s="10">
        <f>SUM(CGL31*CGM31)</f>
        <v>9345</v>
      </c>
      <c r="CGO31" s="8" t="s">
        <v>496</v>
      </c>
      <c r="CGP31" s="9" t="s">
        <v>497</v>
      </c>
      <c r="CGQ31" s="8" t="s">
        <v>23</v>
      </c>
      <c r="CGR31" s="11" t="s">
        <v>498</v>
      </c>
      <c r="CGS31" s="11" t="s">
        <v>9</v>
      </c>
      <c r="CGT31" s="12">
        <v>100</v>
      </c>
      <c r="CGU31" s="20">
        <v>93.45</v>
      </c>
      <c r="CGV31" s="10">
        <f>SUM(CGT31*CGU31)</f>
        <v>9345</v>
      </c>
      <c r="CGW31" s="8" t="s">
        <v>496</v>
      </c>
      <c r="CGX31" s="9" t="s">
        <v>497</v>
      </c>
      <c r="CGY31" s="8" t="s">
        <v>23</v>
      </c>
      <c r="CGZ31" s="11" t="s">
        <v>498</v>
      </c>
      <c r="CHA31" s="11" t="s">
        <v>9</v>
      </c>
      <c r="CHB31" s="12">
        <v>100</v>
      </c>
      <c r="CHC31" s="20">
        <v>93.45</v>
      </c>
      <c r="CHD31" s="10">
        <f>SUM(CHB31*CHC31)</f>
        <v>9345</v>
      </c>
      <c r="CHE31" s="8" t="s">
        <v>496</v>
      </c>
      <c r="CHF31" s="9" t="s">
        <v>497</v>
      </c>
      <c r="CHG31" s="8" t="s">
        <v>23</v>
      </c>
      <c r="CHH31" s="11" t="s">
        <v>498</v>
      </c>
      <c r="CHI31" s="11" t="s">
        <v>9</v>
      </c>
      <c r="CHJ31" s="12">
        <v>100</v>
      </c>
      <c r="CHK31" s="20">
        <v>93.45</v>
      </c>
      <c r="CHL31" s="10">
        <f>SUM(CHJ31*CHK31)</f>
        <v>9345</v>
      </c>
      <c r="CHM31" s="8" t="s">
        <v>496</v>
      </c>
      <c r="CHN31" s="9" t="s">
        <v>497</v>
      </c>
      <c r="CHO31" s="8" t="s">
        <v>23</v>
      </c>
      <c r="CHP31" s="11" t="s">
        <v>498</v>
      </c>
      <c r="CHQ31" s="11" t="s">
        <v>9</v>
      </c>
      <c r="CHR31" s="12">
        <v>100</v>
      </c>
      <c r="CHS31" s="20">
        <v>93.45</v>
      </c>
      <c r="CHT31" s="10">
        <f>SUM(CHR31*CHS31)</f>
        <v>9345</v>
      </c>
      <c r="CHU31" s="8" t="s">
        <v>496</v>
      </c>
      <c r="CHV31" s="9" t="s">
        <v>497</v>
      </c>
      <c r="CHW31" s="8" t="s">
        <v>23</v>
      </c>
      <c r="CHX31" s="11" t="s">
        <v>498</v>
      </c>
      <c r="CHY31" s="11" t="s">
        <v>9</v>
      </c>
      <c r="CHZ31" s="12">
        <v>100</v>
      </c>
      <c r="CIA31" s="20">
        <v>93.45</v>
      </c>
      <c r="CIB31" s="10">
        <f>SUM(CHZ31*CIA31)</f>
        <v>9345</v>
      </c>
      <c r="CIC31" s="8" t="s">
        <v>496</v>
      </c>
      <c r="CID31" s="9" t="s">
        <v>497</v>
      </c>
      <c r="CIE31" s="8" t="s">
        <v>23</v>
      </c>
      <c r="CIF31" s="11" t="s">
        <v>498</v>
      </c>
      <c r="CIG31" s="11" t="s">
        <v>9</v>
      </c>
      <c r="CIH31" s="12">
        <v>100</v>
      </c>
      <c r="CII31" s="20">
        <v>93.45</v>
      </c>
      <c r="CIJ31" s="10">
        <f>SUM(CIH31*CII31)</f>
        <v>9345</v>
      </c>
      <c r="CIK31" s="8" t="s">
        <v>496</v>
      </c>
      <c r="CIL31" s="9" t="s">
        <v>497</v>
      </c>
      <c r="CIM31" s="8" t="s">
        <v>23</v>
      </c>
      <c r="CIN31" s="11" t="s">
        <v>498</v>
      </c>
      <c r="CIO31" s="11" t="s">
        <v>9</v>
      </c>
      <c r="CIP31" s="12">
        <v>100</v>
      </c>
      <c r="CIQ31" s="20">
        <v>93.45</v>
      </c>
      <c r="CIR31" s="10">
        <f>SUM(CIP31*CIQ31)</f>
        <v>9345</v>
      </c>
      <c r="CIS31" s="8" t="s">
        <v>496</v>
      </c>
      <c r="CIT31" s="9" t="s">
        <v>497</v>
      </c>
      <c r="CIU31" s="8" t="s">
        <v>23</v>
      </c>
      <c r="CIV31" s="11" t="s">
        <v>498</v>
      </c>
      <c r="CIW31" s="11" t="s">
        <v>9</v>
      </c>
      <c r="CIX31" s="12">
        <v>100</v>
      </c>
      <c r="CIY31" s="20">
        <v>93.45</v>
      </c>
      <c r="CIZ31" s="10">
        <f>SUM(CIX31*CIY31)</f>
        <v>9345</v>
      </c>
      <c r="CJA31" s="8" t="s">
        <v>496</v>
      </c>
      <c r="CJB31" s="9" t="s">
        <v>497</v>
      </c>
      <c r="CJC31" s="8" t="s">
        <v>23</v>
      </c>
      <c r="CJD31" s="11" t="s">
        <v>498</v>
      </c>
      <c r="CJE31" s="11" t="s">
        <v>9</v>
      </c>
      <c r="CJF31" s="12">
        <v>100</v>
      </c>
      <c r="CJG31" s="20">
        <v>93.45</v>
      </c>
      <c r="CJH31" s="10">
        <f>SUM(CJF31*CJG31)</f>
        <v>9345</v>
      </c>
      <c r="CJI31" s="8" t="s">
        <v>496</v>
      </c>
      <c r="CJJ31" s="9" t="s">
        <v>497</v>
      </c>
      <c r="CJK31" s="8" t="s">
        <v>23</v>
      </c>
      <c r="CJL31" s="11" t="s">
        <v>498</v>
      </c>
      <c r="CJM31" s="11" t="s">
        <v>9</v>
      </c>
      <c r="CJN31" s="12">
        <v>100</v>
      </c>
      <c r="CJO31" s="20">
        <v>93.45</v>
      </c>
      <c r="CJP31" s="10">
        <f>SUM(CJN31*CJO31)</f>
        <v>9345</v>
      </c>
      <c r="CJQ31" s="8" t="s">
        <v>496</v>
      </c>
      <c r="CJR31" s="9" t="s">
        <v>497</v>
      </c>
      <c r="CJS31" s="8" t="s">
        <v>23</v>
      </c>
      <c r="CJT31" s="11" t="s">
        <v>498</v>
      </c>
      <c r="CJU31" s="11" t="s">
        <v>9</v>
      </c>
      <c r="CJV31" s="12">
        <v>100</v>
      </c>
      <c r="CJW31" s="20">
        <v>93.45</v>
      </c>
      <c r="CJX31" s="10">
        <f>SUM(CJV31*CJW31)</f>
        <v>9345</v>
      </c>
      <c r="CJY31" s="8" t="s">
        <v>496</v>
      </c>
      <c r="CJZ31" s="9" t="s">
        <v>497</v>
      </c>
      <c r="CKA31" s="8" t="s">
        <v>23</v>
      </c>
      <c r="CKB31" s="11" t="s">
        <v>498</v>
      </c>
      <c r="CKC31" s="11" t="s">
        <v>9</v>
      </c>
      <c r="CKD31" s="12">
        <v>100</v>
      </c>
      <c r="CKE31" s="20">
        <v>93.45</v>
      </c>
      <c r="CKF31" s="10">
        <f>SUM(CKD31*CKE31)</f>
        <v>9345</v>
      </c>
      <c r="CKG31" s="8" t="s">
        <v>496</v>
      </c>
      <c r="CKH31" s="9" t="s">
        <v>497</v>
      </c>
      <c r="CKI31" s="8" t="s">
        <v>23</v>
      </c>
      <c r="CKJ31" s="11" t="s">
        <v>498</v>
      </c>
      <c r="CKK31" s="11" t="s">
        <v>9</v>
      </c>
      <c r="CKL31" s="12">
        <v>100</v>
      </c>
      <c r="CKM31" s="20">
        <v>93.45</v>
      </c>
      <c r="CKN31" s="10">
        <f>SUM(CKL31*CKM31)</f>
        <v>9345</v>
      </c>
      <c r="CKO31" s="8" t="s">
        <v>496</v>
      </c>
      <c r="CKP31" s="9" t="s">
        <v>497</v>
      </c>
      <c r="CKQ31" s="8" t="s">
        <v>23</v>
      </c>
      <c r="CKR31" s="11" t="s">
        <v>498</v>
      </c>
      <c r="CKS31" s="11" t="s">
        <v>9</v>
      </c>
      <c r="CKT31" s="12">
        <v>100</v>
      </c>
      <c r="CKU31" s="20">
        <v>93.45</v>
      </c>
      <c r="CKV31" s="10">
        <f>SUM(CKT31*CKU31)</f>
        <v>9345</v>
      </c>
      <c r="CKW31" s="8" t="s">
        <v>496</v>
      </c>
      <c r="CKX31" s="9" t="s">
        <v>497</v>
      </c>
      <c r="CKY31" s="8" t="s">
        <v>23</v>
      </c>
      <c r="CKZ31" s="11" t="s">
        <v>498</v>
      </c>
      <c r="CLA31" s="11" t="s">
        <v>9</v>
      </c>
      <c r="CLB31" s="12">
        <v>100</v>
      </c>
      <c r="CLC31" s="20">
        <v>93.45</v>
      </c>
      <c r="CLD31" s="10">
        <f>SUM(CLB31*CLC31)</f>
        <v>9345</v>
      </c>
      <c r="CLE31" s="8" t="s">
        <v>496</v>
      </c>
      <c r="CLF31" s="9" t="s">
        <v>497</v>
      </c>
      <c r="CLG31" s="8" t="s">
        <v>23</v>
      </c>
      <c r="CLH31" s="11" t="s">
        <v>498</v>
      </c>
      <c r="CLI31" s="11" t="s">
        <v>9</v>
      </c>
      <c r="CLJ31" s="12">
        <v>100</v>
      </c>
      <c r="CLK31" s="20">
        <v>93.45</v>
      </c>
      <c r="CLL31" s="10">
        <f>SUM(CLJ31*CLK31)</f>
        <v>9345</v>
      </c>
      <c r="CLM31" s="8" t="s">
        <v>496</v>
      </c>
      <c r="CLN31" s="9" t="s">
        <v>497</v>
      </c>
      <c r="CLO31" s="8" t="s">
        <v>23</v>
      </c>
      <c r="CLP31" s="11" t="s">
        <v>498</v>
      </c>
      <c r="CLQ31" s="11" t="s">
        <v>9</v>
      </c>
      <c r="CLR31" s="12">
        <v>100</v>
      </c>
      <c r="CLS31" s="20">
        <v>93.45</v>
      </c>
      <c r="CLT31" s="10">
        <f>SUM(CLR31*CLS31)</f>
        <v>9345</v>
      </c>
      <c r="CLU31" s="8" t="s">
        <v>496</v>
      </c>
      <c r="CLV31" s="9" t="s">
        <v>497</v>
      </c>
      <c r="CLW31" s="8" t="s">
        <v>23</v>
      </c>
      <c r="CLX31" s="11" t="s">
        <v>498</v>
      </c>
      <c r="CLY31" s="11" t="s">
        <v>9</v>
      </c>
      <c r="CLZ31" s="12">
        <v>100</v>
      </c>
      <c r="CMA31" s="20">
        <v>93.45</v>
      </c>
      <c r="CMB31" s="10">
        <f>SUM(CLZ31*CMA31)</f>
        <v>9345</v>
      </c>
      <c r="CMC31" s="8" t="s">
        <v>496</v>
      </c>
      <c r="CMD31" s="9" t="s">
        <v>497</v>
      </c>
      <c r="CME31" s="8" t="s">
        <v>23</v>
      </c>
      <c r="CMF31" s="11" t="s">
        <v>498</v>
      </c>
      <c r="CMG31" s="11" t="s">
        <v>9</v>
      </c>
      <c r="CMH31" s="12">
        <v>100</v>
      </c>
      <c r="CMI31" s="20">
        <v>93.45</v>
      </c>
      <c r="CMJ31" s="10">
        <f>SUM(CMH31*CMI31)</f>
        <v>9345</v>
      </c>
      <c r="CMK31" s="8" t="s">
        <v>496</v>
      </c>
      <c r="CML31" s="9" t="s">
        <v>497</v>
      </c>
      <c r="CMM31" s="8" t="s">
        <v>23</v>
      </c>
      <c r="CMN31" s="11" t="s">
        <v>498</v>
      </c>
      <c r="CMO31" s="11" t="s">
        <v>9</v>
      </c>
      <c r="CMP31" s="12">
        <v>100</v>
      </c>
      <c r="CMQ31" s="20">
        <v>93.45</v>
      </c>
      <c r="CMR31" s="10">
        <f>SUM(CMP31*CMQ31)</f>
        <v>9345</v>
      </c>
      <c r="CMS31" s="8" t="s">
        <v>496</v>
      </c>
      <c r="CMT31" s="9" t="s">
        <v>497</v>
      </c>
      <c r="CMU31" s="8" t="s">
        <v>23</v>
      </c>
      <c r="CMV31" s="11" t="s">
        <v>498</v>
      </c>
      <c r="CMW31" s="11" t="s">
        <v>9</v>
      </c>
      <c r="CMX31" s="12">
        <v>100</v>
      </c>
      <c r="CMY31" s="20">
        <v>93.45</v>
      </c>
      <c r="CMZ31" s="10">
        <f>SUM(CMX31*CMY31)</f>
        <v>9345</v>
      </c>
      <c r="CNA31" s="8" t="s">
        <v>496</v>
      </c>
      <c r="CNB31" s="9" t="s">
        <v>497</v>
      </c>
      <c r="CNC31" s="8" t="s">
        <v>23</v>
      </c>
      <c r="CND31" s="11" t="s">
        <v>498</v>
      </c>
      <c r="CNE31" s="11" t="s">
        <v>9</v>
      </c>
      <c r="CNF31" s="12">
        <v>100</v>
      </c>
      <c r="CNG31" s="20">
        <v>93.45</v>
      </c>
      <c r="CNH31" s="10">
        <f>SUM(CNF31*CNG31)</f>
        <v>9345</v>
      </c>
      <c r="CNI31" s="8" t="s">
        <v>496</v>
      </c>
      <c r="CNJ31" s="9" t="s">
        <v>497</v>
      </c>
      <c r="CNK31" s="8" t="s">
        <v>23</v>
      </c>
      <c r="CNL31" s="11" t="s">
        <v>498</v>
      </c>
      <c r="CNM31" s="11" t="s">
        <v>9</v>
      </c>
      <c r="CNN31" s="12">
        <v>100</v>
      </c>
      <c r="CNO31" s="20">
        <v>93.45</v>
      </c>
      <c r="CNP31" s="10">
        <f>SUM(CNN31*CNO31)</f>
        <v>9345</v>
      </c>
      <c r="CNQ31" s="8" t="s">
        <v>496</v>
      </c>
      <c r="CNR31" s="9" t="s">
        <v>497</v>
      </c>
      <c r="CNS31" s="8" t="s">
        <v>23</v>
      </c>
      <c r="CNT31" s="11" t="s">
        <v>498</v>
      </c>
      <c r="CNU31" s="11" t="s">
        <v>9</v>
      </c>
      <c r="CNV31" s="12">
        <v>100</v>
      </c>
      <c r="CNW31" s="20">
        <v>93.45</v>
      </c>
      <c r="CNX31" s="10">
        <f>SUM(CNV31*CNW31)</f>
        <v>9345</v>
      </c>
      <c r="CNY31" s="8" t="s">
        <v>496</v>
      </c>
      <c r="CNZ31" s="9" t="s">
        <v>497</v>
      </c>
      <c r="COA31" s="8" t="s">
        <v>23</v>
      </c>
      <c r="COB31" s="11" t="s">
        <v>498</v>
      </c>
      <c r="COC31" s="11" t="s">
        <v>9</v>
      </c>
      <c r="COD31" s="12">
        <v>100</v>
      </c>
      <c r="COE31" s="20">
        <v>93.45</v>
      </c>
      <c r="COF31" s="10">
        <f>SUM(COD31*COE31)</f>
        <v>9345</v>
      </c>
      <c r="COG31" s="8" t="s">
        <v>496</v>
      </c>
      <c r="COH31" s="9" t="s">
        <v>497</v>
      </c>
      <c r="COI31" s="8" t="s">
        <v>23</v>
      </c>
      <c r="COJ31" s="11" t="s">
        <v>498</v>
      </c>
      <c r="COK31" s="11" t="s">
        <v>9</v>
      </c>
      <c r="COL31" s="12">
        <v>100</v>
      </c>
      <c r="COM31" s="20">
        <v>93.45</v>
      </c>
      <c r="CON31" s="10">
        <f>SUM(COL31*COM31)</f>
        <v>9345</v>
      </c>
      <c r="COO31" s="8" t="s">
        <v>496</v>
      </c>
      <c r="COP31" s="9" t="s">
        <v>497</v>
      </c>
      <c r="COQ31" s="8" t="s">
        <v>23</v>
      </c>
      <c r="COR31" s="11" t="s">
        <v>498</v>
      </c>
      <c r="COS31" s="11" t="s">
        <v>9</v>
      </c>
      <c r="COT31" s="12">
        <v>100</v>
      </c>
      <c r="COU31" s="20">
        <v>93.45</v>
      </c>
      <c r="COV31" s="10">
        <f>SUM(COT31*COU31)</f>
        <v>9345</v>
      </c>
      <c r="COW31" s="8" t="s">
        <v>496</v>
      </c>
      <c r="COX31" s="9" t="s">
        <v>497</v>
      </c>
      <c r="COY31" s="8" t="s">
        <v>23</v>
      </c>
      <c r="COZ31" s="11" t="s">
        <v>498</v>
      </c>
      <c r="CPA31" s="11" t="s">
        <v>9</v>
      </c>
      <c r="CPB31" s="12">
        <v>100</v>
      </c>
      <c r="CPC31" s="20">
        <v>93.45</v>
      </c>
      <c r="CPD31" s="10">
        <f>SUM(CPB31*CPC31)</f>
        <v>9345</v>
      </c>
      <c r="CPE31" s="8" t="s">
        <v>496</v>
      </c>
      <c r="CPF31" s="9" t="s">
        <v>497</v>
      </c>
      <c r="CPG31" s="8" t="s">
        <v>23</v>
      </c>
      <c r="CPH31" s="11" t="s">
        <v>498</v>
      </c>
      <c r="CPI31" s="11" t="s">
        <v>9</v>
      </c>
      <c r="CPJ31" s="12">
        <v>100</v>
      </c>
      <c r="CPK31" s="20">
        <v>93.45</v>
      </c>
      <c r="CPL31" s="10">
        <f>SUM(CPJ31*CPK31)</f>
        <v>9345</v>
      </c>
      <c r="CPM31" s="8" t="s">
        <v>496</v>
      </c>
      <c r="CPN31" s="9" t="s">
        <v>497</v>
      </c>
      <c r="CPO31" s="8" t="s">
        <v>23</v>
      </c>
      <c r="CPP31" s="11" t="s">
        <v>498</v>
      </c>
      <c r="CPQ31" s="11" t="s">
        <v>9</v>
      </c>
      <c r="CPR31" s="12">
        <v>100</v>
      </c>
      <c r="CPS31" s="20">
        <v>93.45</v>
      </c>
      <c r="CPT31" s="10">
        <f>SUM(CPR31*CPS31)</f>
        <v>9345</v>
      </c>
      <c r="CPU31" s="8" t="s">
        <v>496</v>
      </c>
      <c r="CPV31" s="9" t="s">
        <v>497</v>
      </c>
      <c r="CPW31" s="8" t="s">
        <v>23</v>
      </c>
      <c r="CPX31" s="11" t="s">
        <v>498</v>
      </c>
      <c r="CPY31" s="11" t="s">
        <v>9</v>
      </c>
      <c r="CPZ31" s="12">
        <v>100</v>
      </c>
      <c r="CQA31" s="20">
        <v>93.45</v>
      </c>
      <c r="CQB31" s="10">
        <f>SUM(CPZ31*CQA31)</f>
        <v>9345</v>
      </c>
      <c r="CQC31" s="8" t="s">
        <v>496</v>
      </c>
      <c r="CQD31" s="9" t="s">
        <v>497</v>
      </c>
      <c r="CQE31" s="8" t="s">
        <v>23</v>
      </c>
      <c r="CQF31" s="11" t="s">
        <v>498</v>
      </c>
      <c r="CQG31" s="11" t="s">
        <v>9</v>
      </c>
      <c r="CQH31" s="12">
        <v>100</v>
      </c>
      <c r="CQI31" s="20">
        <v>93.45</v>
      </c>
      <c r="CQJ31" s="10">
        <f>SUM(CQH31*CQI31)</f>
        <v>9345</v>
      </c>
      <c r="CQK31" s="8" t="s">
        <v>496</v>
      </c>
      <c r="CQL31" s="9" t="s">
        <v>497</v>
      </c>
      <c r="CQM31" s="8" t="s">
        <v>23</v>
      </c>
      <c r="CQN31" s="11" t="s">
        <v>498</v>
      </c>
      <c r="CQO31" s="11" t="s">
        <v>9</v>
      </c>
      <c r="CQP31" s="12">
        <v>100</v>
      </c>
      <c r="CQQ31" s="20">
        <v>93.45</v>
      </c>
      <c r="CQR31" s="10">
        <f>SUM(CQP31*CQQ31)</f>
        <v>9345</v>
      </c>
      <c r="CQS31" s="8" t="s">
        <v>496</v>
      </c>
      <c r="CQT31" s="9" t="s">
        <v>497</v>
      </c>
      <c r="CQU31" s="8" t="s">
        <v>23</v>
      </c>
      <c r="CQV31" s="11" t="s">
        <v>498</v>
      </c>
      <c r="CQW31" s="11" t="s">
        <v>9</v>
      </c>
      <c r="CQX31" s="12">
        <v>100</v>
      </c>
      <c r="CQY31" s="20">
        <v>93.45</v>
      </c>
      <c r="CQZ31" s="10">
        <f>SUM(CQX31*CQY31)</f>
        <v>9345</v>
      </c>
      <c r="CRA31" s="8" t="s">
        <v>496</v>
      </c>
      <c r="CRB31" s="9" t="s">
        <v>497</v>
      </c>
      <c r="CRC31" s="8" t="s">
        <v>23</v>
      </c>
      <c r="CRD31" s="11" t="s">
        <v>498</v>
      </c>
      <c r="CRE31" s="11" t="s">
        <v>9</v>
      </c>
      <c r="CRF31" s="12">
        <v>100</v>
      </c>
      <c r="CRG31" s="20">
        <v>93.45</v>
      </c>
      <c r="CRH31" s="10">
        <f>SUM(CRF31*CRG31)</f>
        <v>9345</v>
      </c>
      <c r="CRI31" s="8" t="s">
        <v>496</v>
      </c>
      <c r="CRJ31" s="9" t="s">
        <v>497</v>
      </c>
      <c r="CRK31" s="8" t="s">
        <v>23</v>
      </c>
      <c r="CRL31" s="11" t="s">
        <v>498</v>
      </c>
      <c r="CRM31" s="11" t="s">
        <v>9</v>
      </c>
      <c r="CRN31" s="12">
        <v>100</v>
      </c>
      <c r="CRO31" s="20">
        <v>93.45</v>
      </c>
      <c r="CRP31" s="10">
        <f>SUM(CRN31*CRO31)</f>
        <v>9345</v>
      </c>
      <c r="CRQ31" s="8" t="s">
        <v>496</v>
      </c>
      <c r="CRR31" s="9" t="s">
        <v>497</v>
      </c>
      <c r="CRS31" s="8" t="s">
        <v>23</v>
      </c>
      <c r="CRT31" s="11" t="s">
        <v>498</v>
      </c>
      <c r="CRU31" s="11" t="s">
        <v>9</v>
      </c>
      <c r="CRV31" s="12">
        <v>100</v>
      </c>
      <c r="CRW31" s="20">
        <v>93.45</v>
      </c>
      <c r="CRX31" s="10">
        <f>SUM(CRV31*CRW31)</f>
        <v>9345</v>
      </c>
      <c r="CRY31" s="8" t="s">
        <v>496</v>
      </c>
      <c r="CRZ31" s="9" t="s">
        <v>497</v>
      </c>
      <c r="CSA31" s="8" t="s">
        <v>23</v>
      </c>
      <c r="CSB31" s="11" t="s">
        <v>498</v>
      </c>
      <c r="CSC31" s="11" t="s">
        <v>9</v>
      </c>
      <c r="CSD31" s="12">
        <v>100</v>
      </c>
      <c r="CSE31" s="20">
        <v>93.45</v>
      </c>
      <c r="CSF31" s="10">
        <f>SUM(CSD31*CSE31)</f>
        <v>9345</v>
      </c>
      <c r="CSG31" s="8" t="s">
        <v>496</v>
      </c>
      <c r="CSH31" s="9" t="s">
        <v>497</v>
      </c>
      <c r="CSI31" s="8" t="s">
        <v>23</v>
      </c>
      <c r="CSJ31" s="11" t="s">
        <v>498</v>
      </c>
      <c r="CSK31" s="11" t="s">
        <v>9</v>
      </c>
      <c r="CSL31" s="12">
        <v>100</v>
      </c>
      <c r="CSM31" s="20">
        <v>93.45</v>
      </c>
      <c r="CSN31" s="10">
        <f>SUM(CSL31*CSM31)</f>
        <v>9345</v>
      </c>
      <c r="CSO31" s="8" t="s">
        <v>496</v>
      </c>
      <c r="CSP31" s="9" t="s">
        <v>497</v>
      </c>
      <c r="CSQ31" s="8" t="s">
        <v>23</v>
      </c>
      <c r="CSR31" s="11" t="s">
        <v>498</v>
      </c>
      <c r="CSS31" s="11" t="s">
        <v>9</v>
      </c>
      <c r="CST31" s="12">
        <v>100</v>
      </c>
      <c r="CSU31" s="20">
        <v>93.45</v>
      </c>
      <c r="CSV31" s="10">
        <f>SUM(CST31*CSU31)</f>
        <v>9345</v>
      </c>
      <c r="CSW31" s="8" t="s">
        <v>496</v>
      </c>
      <c r="CSX31" s="9" t="s">
        <v>497</v>
      </c>
      <c r="CSY31" s="8" t="s">
        <v>23</v>
      </c>
      <c r="CSZ31" s="11" t="s">
        <v>498</v>
      </c>
      <c r="CTA31" s="11" t="s">
        <v>9</v>
      </c>
      <c r="CTB31" s="12">
        <v>100</v>
      </c>
      <c r="CTC31" s="20">
        <v>93.45</v>
      </c>
      <c r="CTD31" s="10">
        <f>SUM(CTB31*CTC31)</f>
        <v>9345</v>
      </c>
      <c r="CTE31" s="8" t="s">
        <v>496</v>
      </c>
      <c r="CTF31" s="9" t="s">
        <v>497</v>
      </c>
      <c r="CTG31" s="8" t="s">
        <v>23</v>
      </c>
      <c r="CTH31" s="11" t="s">
        <v>498</v>
      </c>
      <c r="CTI31" s="11" t="s">
        <v>9</v>
      </c>
      <c r="CTJ31" s="12">
        <v>100</v>
      </c>
      <c r="CTK31" s="20">
        <v>93.45</v>
      </c>
      <c r="CTL31" s="10">
        <f>SUM(CTJ31*CTK31)</f>
        <v>9345</v>
      </c>
      <c r="CTM31" s="8" t="s">
        <v>496</v>
      </c>
      <c r="CTN31" s="9" t="s">
        <v>497</v>
      </c>
      <c r="CTO31" s="8" t="s">
        <v>23</v>
      </c>
      <c r="CTP31" s="11" t="s">
        <v>498</v>
      </c>
      <c r="CTQ31" s="11" t="s">
        <v>9</v>
      </c>
      <c r="CTR31" s="12">
        <v>100</v>
      </c>
      <c r="CTS31" s="20">
        <v>93.45</v>
      </c>
      <c r="CTT31" s="10">
        <f>SUM(CTR31*CTS31)</f>
        <v>9345</v>
      </c>
      <c r="CTU31" s="8" t="s">
        <v>496</v>
      </c>
      <c r="CTV31" s="9" t="s">
        <v>497</v>
      </c>
      <c r="CTW31" s="8" t="s">
        <v>23</v>
      </c>
      <c r="CTX31" s="11" t="s">
        <v>498</v>
      </c>
      <c r="CTY31" s="11" t="s">
        <v>9</v>
      </c>
      <c r="CTZ31" s="12">
        <v>100</v>
      </c>
      <c r="CUA31" s="20">
        <v>93.45</v>
      </c>
      <c r="CUB31" s="10">
        <f>SUM(CTZ31*CUA31)</f>
        <v>9345</v>
      </c>
      <c r="CUC31" s="8" t="s">
        <v>496</v>
      </c>
      <c r="CUD31" s="9" t="s">
        <v>497</v>
      </c>
      <c r="CUE31" s="8" t="s">
        <v>23</v>
      </c>
      <c r="CUF31" s="11" t="s">
        <v>498</v>
      </c>
      <c r="CUG31" s="11" t="s">
        <v>9</v>
      </c>
      <c r="CUH31" s="12">
        <v>100</v>
      </c>
      <c r="CUI31" s="20">
        <v>93.45</v>
      </c>
      <c r="CUJ31" s="10">
        <f>SUM(CUH31*CUI31)</f>
        <v>9345</v>
      </c>
      <c r="CUK31" s="8" t="s">
        <v>496</v>
      </c>
      <c r="CUL31" s="9" t="s">
        <v>497</v>
      </c>
      <c r="CUM31" s="8" t="s">
        <v>23</v>
      </c>
      <c r="CUN31" s="11" t="s">
        <v>498</v>
      </c>
      <c r="CUO31" s="11" t="s">
        <v>9</v>
      </c>
      <c r="CUP31" s="12">
        <v>100</v>
      </c>
      <c r="CUQ31" s="20">
        <v>93.45</v>
      </c>
      <c r="CUR31" s="10">
        <f>SUM(CUP31*CUQ31)</f>
        <v>9345</v>
      </c>
      <c r="CUS31" s="8" t="s">
        <v>496</v>
      </c>
      <c r="CUT31" s="9" t="s">
        <v>497</v>
      </c>
      <c r="CUU31" s="8" t="s">
        <v>23</v>
      </c>
      <c r="CUV31" s="11" t="s">
        <v>498</v>
      </c>
      <c r="CUW31" s="11" t="s">
        <v>9</v>
      </c>
      <c r="CUX31" s="12">
        <v>100</v>
      </c>
      <c r="CUY31" s="20">
        <v>93.45</v>
      </c>
      <c r="CUZ31" s="10">
        <f>SUM(CUX31*CUY31)</f>
        <v>9345</v>
      </c>
      <c r="CVA31" s="8" t="s">
        <v>496</v>
      </c>
      <c r="CVB31" s="9" t="s">
        <v>497</v>
      </c>
      <c r="CVC31" s="8" t="s">
        <v>23</v>
      </c>
      <c r="CVD31" s="11" t="s">
        <v>498</v>
      </c>
      <c r="CVE31" s="11" t="s">
        <v>9</v>
      </c>
      <c r="CVF31" s="12">
        <v>100</v>
      </c>
      <c r="CVG31" s="20">
        <v>93.45</v>
      </c>
      <c r="CVH31" s="10">
        <f>SUM(CVF31*CVG31)</f>
        <v>9345</v>
      </c>
      <c r="CVI31" s="8" t="s">
        <v>496</v>
      </c>
      <c r="CVJ31" s="9" t="s">
        <v>497</v>
      </c>
      <c r="CVK31" s="8" t="s">
        <v>23</v>
      </c>
      <c r="CVL31" s="11" t="s">
        <v>498</v>
      </c>
      <c r="CVM31" s="11" t="s">
        <v>9</v>
      </c>
      <c r="CVN31" s="12">
        <v>100</v>
      </c>
      <c r="CVO31" s="20">
        <v>93.45</v>
      </c>
      <c r="CVP31" s="10">
        <f>SUM(CVN31*CVO31)</f>
        <v>9345</v>
      </c>
      <c r="CVQ31" s="8" t="s">
        <v>496</v>
      </c>
      <c r="CVR31" s="9" t="s">
        <v>497</v>
      </c>
      <c r="CVS31" s="8" t="s">
        <v>23</v>
      </c>
      <c r="CVT31" s="11" t="s">
        <v>498</v>
      </c>
      <c r="CVU31" s="11" t="s">
        <v>9</v>
      </c>
      <c r="CVV31" s="12">
        <v>100</v>
      </c>
      <c r="CVW31" s="20">
        <v>93.45</v>
      </c>
      <c r="CVX31" s="10">
        <f>SUM(CVV31*CVW31)</f>
        <v>9345</v>
      </c>
      <c r="CVY31" s="8" t="s">
        <v>496</v>
      </c>
      <c r="CVZ31" s="9" t="s">
        <v>497</v>
      </c>
      <c r="CWA31" s="8" t="s">
        <v>23</v>
      </c>
      <c r="CWB31" s="11" t="s">
        <v>498</v>
      </c>
      <c r="CWC31" s="11" t="s">
        <v>9</v>
      </c>
      <c r="CWD31" s="12">
        <v>100</v>
      </c>
      <c r="CWE31" s="20">
        <v>93.45</v>
      </c>
      <c r="CWF31" s="10">
        <f>SUM(CWD31*CWE31)</f>
        <v>9345</v>
      </c>
      <c r="CWG31" s="8" t="s">
        <v>496</v>
      </c>
      <c r="CWH31" s="9" t="s">
        <v>497</v>
      </c>
      <c r="CWI31" s="8" t="s">
        <v>23</v>
      </c>
      <c r="CWJ31" s="11" t="s">
        <v>498</v>
      </c>
      <c r="CWK31" s="11" t="s">
        <v>9</v>
      </c>
      <c r="CWL31" s="12">
        <v>100</v>
      </c>
      <c r="CWM31" s="20">
        <v>93.45</v>
      </c>
      <c r="CWN31" s="10">
        <f>SUM(CWL31*CWM31)</f>
        <v>9345</v>
      </c>
      <c r="CWO31" s="8" t="s">
        <v>496</v>
      </c>
      <c r="CWP31" s="9" t="s">
        <v>497</v>
      </c>
      <c r="CWQ31" s="8" t="s">
        <v>23</v>
      </c>
      <c r="CWR31" s="11" t="s">
        <v>498</v>
      </c>
      <c r="CWS31" s="11" t="s">
        <v>9</v>
      </c>
      <c r="CWT31" s="12">
        <v>100</v>
      </c>
      <c r="CWU31" s="20">
        <v>93.45</v>
      </c>
      <c r="CWV31" s="10">
        <f>SUM(CWT31*CWU31)</f>
        <v>9345</v>
      </c>
      <c r="CWW31" s="8" t="s">
        <v>496</v>
      </c>
      <c r="CWX31" s="9" t="s">
        <v>497</v>
      </c>
      <c r="CWY31" s="8" t="s">
        <v>23</v>
      </c>
      <c r="CWZ31" s="11" t="s">
        <v>498</v>
      </c>
      <c r="CXA31" s="11" t="s">
        <v>9</v>
      </c>
      <c r="CXB31" s="12">
        <v>100</v>
      </c>
      <c r="CXC31" s="20">
        <v>93.45</v>
      </c>
      <c r="CXD31" s="10">
        <f>SUM(CXB31*CXC31)</f>
        <v>9345</v>
      </c>
      <c r="CXE31" s="8" t="s">
        <v>496</v>
      </c>
      <c r="CXF31" s="9" t="s">
        <v>497</v>
      </c>
      <c r="CXG31" s="8" t="s">
        <v>23</v>
      </c>
      <c r="CXH31" s="11" t="s">
        <v>498</v>
      </c>
      <c r="CXI31" s="11" t="s">
        <v>9</v>
      </c>
      <c r="CXJ31" s="12">
        <v>100</v>
      </c>
      <c r="CXK31" s="20">
        <v>93.45</v>
      </c>
      <c r="CXL31" s="10">
        <f>SUM(CXJ31*CXK31)</f>
        <v>9345</v>
      </c>
      <c r="CXM31" s="8" t="s">
        <v>496</v>
      </c>
      <c r="CXN31" s="9" t="s">
        <v>497</v>
      </c>
      <c r="CXO31" s="8" t="s">
        <v>23</v>
      </c>
      <c r="CXP31" s="11" t="s">
        <v>498</v>
      </c>
      <c r="CXQ31" s="11" t="s">
        <v>9</v>
      </c>
      <c r="CXR31" s="12">
        <v>100</v>
      </c>
      <c r="CXS31" s="20">
        <v>93.45</v>
      </c>
      <c r="CXT31" s="10">
        <f>SUM(CXR31*CXS31)</f>
        <v>9345</v>
      </c>
      <c r="CXU31" s="8" t="s">
        <v>496</v>
      </c>
      <c r="CXV31" s="9" t="s">
        <v>497</v>
      </c>
      <c r="CXW31" s="8" t="s">
        <v>23</v>
      </c>
      <c r="CXX31" s="11" t="s">
        <v>498</v>
      </c>
      <c r="CXY31" s="11" t="s">
        <v>9</v>
      </c>
      <c r="CXZ31" s="12">
        <v>100</v>
      </c>
      <c r="CYA31" s="20">
        <v>93.45</v>
      </c>
      <c r="CYB31" s="10">
        <f>SUM(CXZ31*CYA31)</f>
        <v>9345</v>
      </c>
      <c r="CYC31" s="8" t="s">
        <v>496</v>
      </c>
      <c r="CYD31" s="9" t="s">
        <v>497</v>
      </c>
      <c r="CYE31" s="8" t="s">
        <v>23</v>
      </c>
      <c r="CYF31" s="11" t="s">
        <v>498</v>
      </c>
      <c r="CYG31" s="11" t="s">
        <v>9</v>
      </c>
      <c r="CYH31" s="12">
        <v>100</v>
      </c>
      <c r="CYI31" s="20">
        <v>93.45</v>
      </c>
      <c r="CYJ31" s="10">
        <f>SUM(CYH31*CYI31)</f>
        <v>9345</v>
      </c>
      <c r="CYK31" s="8" t="s">
        <v>496</v>
      </c>
      <c r="CYL31" s="9" t="s">
        <v>497</v>
      </c>
      <c r="CYM31" s="8" t="s">
        <v>23</v>
      </c>
      <c r="CYN31" s="11" t="s">
        <v>498</v>
      </c>
      <c r="CYO31" s="11" t="s">
        <v>9</v>
      </c>
      <c r="CYP31" s="12">
        <v>100</v>
      </c>
      <c r="CYQ31" s="20">
        <v>93.45</v>
      </c>
      <c r="CYR31" s="10">
        <f>SUM(CYP31*CYQ31)</f>
        <v>9345</v>
      </c>
      <c r="CYS31" s="8" t="s">
        <v>496</v>
      </c>
      <c r="CYT31" s="9" t="s">
        <v>497</v>
      </c>
      <c r="CYU31" s="8" t="s">
        <v>23</v>
      </c>
      <c r="CYV31" s="11" t="s">
        <v>498</v>
      </c>
      <c r="CYW31" s="11" t="s">
        <v>9</v>
      </c>
      <c r="CYX31" s="12">
        <v>100</v>
      </c>
      <c r="CYY31" s="20">
        <v>93.45</v>
      </c>
      <c r="CYZ31" s="10">
        <f>SUM(CYX31*CYY31)</f>
        <v>9345</v>
      </c>
      <c r="CZA31" s="8" t="s">
        <v>496</v>
      </c>
      <c r="CZB31" s="9" t="s">
        <v>497</v>
      </c>
      <c r="CZC31" s="8" t="s">
        <v>23</v>
      </c>
      <c r="CZD31" s="11" t="s">
        <v>498</v>
      </c>
      <c r="CZE31" s="11" t="s">
        <v>9</v>
      </c>
      <c r="CZF31" s="12">
        <v>100</v>
      </c>
      <c r="CZG31" s="20">
        <v>93.45</v>
      </c>
      <c r="CZH31" s="10">
        <f>SUM(CZF31*CZG31)</f>
        <v>9345</v>
      </c>
      <c r="CZI31" s="8" t="s">
        <v>496</v>
      </c>
      <c r="CZJ31" s="9" t="s">
        <v>497</v>
      </c>
      <c r="CZK31" s="8" t="s">
        <v>23</v>
      </c>
      <c r="CZL31" s="11" t="s">
        <v>498</v>
      </c>
      <c r="CZM31" s="11" t="s">
        <v>9</v>
      </c>
      <c r="CZN31" s="12">
        <v>100</v>
      </c>
      <c r="CZO31" s="20">
        <v>93.45</v>
      </c>
      <c r="CZP31" s="10">
        <f>SUM(CZN31*CZO31)</f>
        <v>9345</v>
      </c>
      <c r="CZQ31" s="8" t="s">
        <v>496</v>
      </c>
      <c r="CZR31" s="9" t="s">
        <v>497</v>
      </c>
      <c r="CZS31" s="8" t="s">
        <v>23</v>
      </c>
      <c r="CZT31" s="11" t="s">
        <v>498</v>
      </c>
      <c r="CZU31" s="11" t="s">
        <v>9</v>
      </c>
      <c r="CZV31" s="12">
        <v>100</v>
      </c>
      <c r="CZW31" s="20">
        <v>93.45</v>
      </c>
      <c r="CZX31" s="10">
        <f>SUM(CZV31*CZW31)</f>
        <v>9345</v>
      </c>
      <c r="CZY31" s="8" t="s">
        <v>496</v>
      </c>
      <c r="CZZ31" s="9" t="s">
        <v>497</v>
      </c>
      <c r="DAA31" s="8" t="s">
        <v>23</v>
      </c>
      <c r="DAB31" s="11" t="s">
        <v>498</v>
      </c>
      <c r="DAC31" s="11" t="s">
        <v>9</v>
      </c>
      <c r="DAD31" s="12">
        <v>100</v>
      </c>
      <c r="DAE31" s="20">
        <v>93.45</v>
      </c>
      <c r="DAF31" s="10">
        <f>SUM(DAD31*DAE31)</f>
        <v>9345</v>
      </c>
      <c r="DAG31" s="8" t="s">
        <v>496</v>
      </c>
      <c r="DAH31" s="9" t="s">
        <v>497</v>
      </c>
      <c r="DAI31" s="8" t="s">
        <v>23</v>
      </c>
      <c r="DAJ31" s="11" t="s">
        <v>498</v>
      </c>
      <c r="DAK31" s="11" t="s">
        <v>9</v>
      </c>
      <c r="DAL31" s="12">
        <v>100</v>
      </c>
      <c r="DAM31" s="20">
        <v>93.45</v>
      </c>
      <c r="DAN31" s="10">
        <f>SUM(DAL31*DAM31)</f>
        <v>9345</v>
      </c>
      <c r="DAO31" s="8" t="s">
        <v>496</v>
      </c>
      <c r="DAP31" s="9" t="s">
        <v>497</v>
      </c>
      <c r="DAQ31" s="8" t="s">
        <v>23</v>
      </c>
      <c r="DAR31" s="11" t="s">
        <v>498</v>
      </c>
      <c r="DAS31" s="11" t="s">
        <v>9</v>
      </c>
      <c r="DAT31" s="12">
        <v>100</v>
      </c>
      <c r="DAU31" s="20">
        <v>93.45</v>
      </c>
      <c r="DAV31" s="10">
        <f>SUM(DAT31*DAU31)</f>
        <v>9345</v>
      </c>
      <c r="DAW31" s="8" t="s">
        <v>496</v>
      </c>
      <c r="DAX31" s="9" t="s">
        <v>497</v>
      </c>
      <c r="DAY31" s="8" t="s">
        <v>23</v>
      </c>
      <c r="DAZ31" s="11" t="s">
        <v>498</v>
      </c>
      <c r="DBA31" s="11" t="s">
        <v>9</v>
      </c>
      <c r="DBB31" s="12">
        <v>100</v>
      </c>
      <c r="DBC31" s="20">
        <v>93.45</v>
      </c>
      <c r="DBD31" s="10">
        <f>SUM(DBB31*DBC31)</f>
        <v>9345</v>
      </c>
      <c r="DBE31" s="8" t="s">
        <v>496</v>
      </c>
      <c r="DBF31" s="9" t="s">
        <v>497</v>
      </c>
      <c r="DBG31" s="8" t="s">
        <v>23</v>
      </c>
      <c r="DBH31" s="11" t="s">
        <v>498</v>
      </c>
      <c r="DBI31" s="11" t="s">
        <v>9</v>
      </c>
      <c r="DBJ31" s="12">
        <v>100</v>
      </c>
      <c r="DBK31" s="20">
        <v>93.45</v>
      </c>
      <c r="DBL31" s="10">
        <f>SUM(DBJ31*DBK31)</f>
        <v>9345</v>
      </c>
      <c r="DBM31" s="8" t="s">
        <v>496</v>
      </c>
      <c r="DBN31" s="9" t="s">
        <v>497</v>
      </c>
      <c r="DBO31" s="8" t="s">
        <v>23</v>
      </c>
      <c r="DBP31" s="11" t="s">
        <v>498</v>
      </c>
      <c r="DBQ31" s="11" t="s">
        <v>9</v>
      </c>
      <c r="DBR31" s="12">
        <v>100</v>
      </c>
      <c r="DBS31" s="20">
        <v>93.45</v>
      </c>
      <c r="DBT31" s="10">
        <f>SUM(DBR31*DBS31)</f>
        <v>9345</v>
      </c>
      <c r="DBU31" s="8" t="s">
        <v>496</v>
      </c>
      <c r="DBV31" s="9" t="s">
        <v>497</v>
      </c>
      <c r="DBW31" s="8" t="s">
        <v>23</v>
      </c>
      <c r="DBX31" s="11" t="s">
        <v>498</v>
      </c>
      <c r="DBY31" s="11" t="s">
        <v>9</v>
      </c>
      <c r="DBZ31" s="12">
        <v>100</v>
      </c>
      <c r="DCA31" s="20">
        <v>93.45</v>
      </c>
      <c r="DCB31" s="10">
        <f>SUM(DBZ31*DCA31)</f>
        <v>9345</v>
      </c>
      <c r="DCC31" s="8" t="s">
        <v>496</v>
      </c>
      <c r="DCD31" s="9" t="s">
        <v>497</v>
      </c>
      <c r="DCE31" s="8" t="s">
        <v>23</v>
      </c>
      <c r="DCF31" s="11" t="s">
        <v>498</v>
      </c>
      <c r="DCG31" s="11" t="s">
        <v>9</v>
      </c>
      <c r="DCH31" s="12">
        <v>100</v>
      </c>
      <c r="DCI31" s="20">
        <v>93.45</v>
      </c>
      <c r="DCJ31" s="10">
        <f>SUM(DCH31*DCI31)</f>
        <v>9345</v>
      </c>
      <c r="DCK31" s="8" t="s">
        <v>496</v>
      </c>
      <c r="DCL31" s="9" t="s">
        <v>497</v>
      </c>
      <c r="DCM31" s="8" t="s">
        <v>23</v>
      </c>
      <c r="DCN31" s="11" t="s">
        <v>498</v>
      </c>
      <c r="DCO31" s="11" t="s">
        <v>9</v>
      </c>
      <c r="DCP31" s="12">
        <v>100</v>
      </c>
      <c r="DCQ31" s="20">
        <v>93.45</v>
      </c>
      <c r="DCR31" s="10">
        <f>SUM(DCP31*DCQ31)</f>
        <v>9345</v>
      </c>
      <c r="DCS31" s="8" t="s">
        <v>496</v>
      </c>
      <c r="DCT31" s="9" t="s">
        <v>497</v>
      </c>
      <c r="DCU31" s="8" t="s">
        <v>23</v>
      </c>
      <c r="DCV31" s="11" t="s">
        <v>498</v>
      </c>
      <c r="DCW31" s="11" t="s">
        <v>9</v>
      </c>
      <c r="DCX31" s="12">
        <v>100</v>
      </c>
      <c r="DCY31" s="20">
        <v>93.45</v>
      </c>
      <c r="DCZ31" s="10">
        <f>SUM(DCX31*DCY31)</f>
        <v>9345</v>
      </c>
      <c r="DDA31" s="8" t="s">
        <v>496</v>
      </c>
      <c r="DDB31" s="9" t="s">
        <v>497</v>
      </c>
      <c r="DDC31" s="8" t="s">
        <v>23</v>
      </c>
      <c r="DDD31" s="11" t="s">
        <v>498</v>
      </c>
      <c r="DDE31" s="11" t="s">
        <v>9</v>
      </c>
      <c r="DDF31" s="12">
        <v>100</v>
      </c>
      <c r="DDG31" s="20">
        <v>93.45</v>
      </c>
      <c r="DDH31" s="10">
        <f>SUM(DDF31*DDG31)</f>
        <v>9345</v>
      </c>
      <c r="DDI31" s="8" t="s">
        <v>496</v>
      </c>
      <c r="DDJ31" s="9" t="s">
        <v>497</v>
      </c>
      <c r="DDK31" s="8" t="s">
        <v>23</v>
      </c>
      <c r="DDL31" s="11" t="s">
        <v>498</v>
      </c>
      <c r="DDM31" s="11" t="s">
        <v>9</v>
      </c>
      <c r="DDN31" s="12">
        <v>100</v>
      </c>
      <c r="DDO31" s="20">
        <v>93.45</v>
      </c>
      <c r="DDP31" s="10">
        <f>SUM(DDN31*DDO31)</f>
        <v>9345</v>
      </c>
      <c r="DDQ31" s="8" t="s">
        <v>496</v>
      </c>
      <c r="DDR31" s="9" t="s">
        <v>497</v>
      </c>
      <c r="DDS31" s="8" t="s">
        <v>23</v>
      </c>
      <c r="DDT31" s="11" t="s">
        <v>498</v>
      </c>
      <c r="DDU31" s="11" t="s">
        <v>9</v>
      </c>
      <c r="DDV31" s="12">
        <v>100</v>
      </c>
      <c r="DDW31" s="20">
        <v>93.45</v>
      </c>
      <c r="DDX31" s="10">
        <f>SUM(DDV31*DDW31)</f>
        <v>9345</v>
      </c>
      <c r="DDY31" s="8" t="s">
        <v>496</v>
      </c>
      <c r="DDZ31" s="9" t="s">
        <v>497</v>
      </c>
      <c r="DEA31" s="8" t="s">
        <v>23</v>
      </c>
      <c r="DEB31" s="11" t="s">
        <v>498</v>
      </c>
      <c r="DEC31" s="11" t="s">
        <v>9</v>
      </c>
      <c r="DED31" s="12">
        <v>100</v>
      </c>
      <c r="DEE31" s="20">
        <v>93.45</v>
      </c>
      <c r="DEF31" s="10">
        <f>SUM(DED31*DEE31)</f>
        <v>9345</v>
      </c>
      <c r="DEG31" s="8" t="s">
        <v>496</v>
      </c>
      <c r="DEH31" s="9" t="s">
        <v>497</v>
      </c>
      <c r="DEI31" s="8" t="s">
        <v>23</v>
      </c>
      <c r="DEJ31" s="11" t="s">
        <v>498</v>
      </c>
      <c r="DEK31" s="11" t="s">
        <v>9</v>
      </c>
      <c r="DEL31" s="12">
        <v>100</v>
      </c>
      <c r="DEM31" s="20">
        <v>93.45</v>
      </c>
      <c r="DEN31" s="10">
        <f>SUM(DEL31*DEM31)</f>
        <v>9345</v>
      </c>
      <c r="DEO31" s="8" t="s">
        <v>496</v>
      </c>
      <c r="DEP31" s="9" t="s">
        <v>497</v>
      </c>
      <c r="DEQ31" s="8" t="s">
        <v>23</v>
      </c>
      <c r="DER31" s="11" t="s">
        <v>498</v>
      </c>
      <c r="DES31" s="11" t="s">
        <v>9</v>
      </c>
      <c r="DET31" s="12">
        <v>100</v>
      </c>
      <c r="DEU31" s="20">
        <v>93.45</v>
      </c>
      <c r="DEV31" s="10">
        <f>SUM(DET31*DEU31)</f>
        <v>9345</v>
      </c>
      <c r="DEW31" s="8" t="s">
        <v>496</v>
      </c>
      <c r="DEX31" s="9" t="s">
        <v>497</v>
      </c>
      <c r="DEY31" s="8" t="s">
        <v>23</v>
      </c>
      <c r="DEZ31" s="11" t="s">
        <v>498</v>
      </c>
      <c r="DFA31" s="11" t="s">
        <v>9</v>
      </c>
      <c r="DFB31" s="12">
        <v>100</v>
      </c>
      <c r="DFC31" s="20">
        <v>93.45</v>
      </c>
      <c r="DFD31" s="10">
        <f>SUM(DFB31*DFC31)</f>
        <v>9345</v>
      </c>
      <c r="DFE31" s="8" t="s">
        <v>496</v>
      </c>
      <c r="DFF31" s="9" t="s">
        <v>497</v>
      </c>
      <c r="DFG31" s="8" t="s">
        <v>23</v>
      </c>
      <c r="DFH31" s="11" t="s">
        <v>498</v>
      </c>
      <c r="DFI31" s="11" t="s">
        <v>9</v>
      </c>
      <c r="DFJ31" s="12">
        <v>100</v>
      </c>
      <c r="DFK31" s="20">
        <v>93.45</v>
      </c>
      <c r="DFL31" s="10">
        <f>SUM(DFJ31*DFK31)</f>
        <v>9345</v>
      </c>
      <c r="DFM31" s="8" t="s">
        <v>496</v>
      </c>
      <c r="DFN31" s="9" t="s">
        <v>497</v>
      </c>
      <c r="DFO31" s="8" t="s">
        <v>23</v>
      </c>
      <c r="DFP31" s="11" t="s">
        <v>498</v>
      </c>
      <c r="DFQ31" s="11" t="s">
        <v>9</v>
      </c>
      <c r="DFR31" s="12">
        <v>100</v>
      </c>
      <c r="DFS31" s="20">
        <v>93.45</v>
      </c>
      <c r="DFT31" s="10">
        <f>SUM(DFR31*DFS31)</f>
        <v>9345</v>
      </c>
      <c r="DFU31" s="8" t="s">
        <v>496</v>
      </c>
      <c r="DFV31" s="9" t="s">
        <v>497</v>
      </c>
      <c r="DFW31" s="8" t="s">
        <v>23</v>
      </c>
      <c r="DFX31" s="11" t="s">
        <v>498</v>
      </c>
      <c r="DFY31" s="11" t="s">
        <v>9</v>
      </c>
      <c r="DFZ31" s="12">
        <v>100</v>
      </c>
      <c r="DGA31" s="20">
        <v>93.45</v>
      </c>
      <c r="DGB31" s="10">
        <f>SUM(DFZ31*DGA31)</f>
        <v>9345</v>
      </c>
      <c r="DGC31" s="8" t="s">
        <v>496</v>
      </c>
      <c r="DGD31" s="9" t="s">
        <v>497</v>
      </c>
      <c r="DGE31" s="8" t="s">
        <v>23</v>
      </c>
      <c r="DGF31" s="11" t="s">
        <v>498</v>
      </c>
      <c r="DGG31" s="11" t="s">
        <v>9</v>
      </c>
      <c r="DGH31" s="12">
        <v>100</v>
      </c>
      <c r="DGI31" s="20">
        <v>93.45</v>
      </c>
      <c r="DGJ31" s="10">
        <f>SUM(DGH31*DGI31)</f>
        <v>9345</v>
      </c>
      <c r="DGK31" s="8" t="s">
        <v>496</v>
      </c>
      <c r="DGL31" s="9" t="s">
        <v>497</v>
      </c>
      <c r="DGM31" s="8" t="s">
        <v>23</v>
      </c>
      <c r="DGN31" s="11" t="s">
        <v>498</v>
      </c>
      <c r="DGO31" s="11" t="s">
        <v>9</v>
      </c>
      <c r="DGP31" s="12">
        <v>100</v>
      </c>
      <c r="DGQ31" s="20">
        <v>93.45</v>
      </c>
      <c r="DGR31" s="10">
        <f>SUM(DGP31*DGQ31)</f>
        <v>9345</v>
      </c>
      <c r="DGS31" s="8" t="s">
        <v>496</v>
      </c>
      <c r="DGT31" s="9" t="s">
        <v>497</v>
      </c>
      <c r="DGU31" s="8" t="s">
        <v>23</v>
      </c>
      <c r="DGV31" s="11" t="s">
        <v>498</v>
      </c>
      <c r="DGW31" s="11" t="s">
        <v>9</v>
      </c>
      <c r="DGX31" s="12">
        <v>100</v>
      </c>
      <c r="DGY31" s="20">
        <v>93.45</v>
      </c>
      <c r="DGZ31" s="10">
        <f>SUM(DGX31*DGY31)</f>
        <v>9345</v>
      </c>
      <c r="DHA31" s="8" t="s">
        <v>496</v>
      </c>
      <c r="DHB31" s="9" t="s">
        <v>497</v>
      </c>
      <c r="DHC31" s="8" t="s">
        <v>23</v>
      </c>
      <c r="DHD31" s="11" t="s">
        <v>498</v>
      </c>
      <c r="DHE31" s="11" t="s">
        <v>9</v>
      </c>
      <c r="DHF31" s="12">
        <v>100</v>
      </c>
      <c r="DHG31" s="20">
        <v>93.45</v>
      </c>
      <c r="DHH31" s="10">
        <f>SUM(DHF31*DHG31)</f>
        <v>9345</v>
      </c>
      <c r="DHI31" s="8" t="s">
        <v>496</v>
      </c>
      <c r="DHJ31" s="9" t="s">
        <v>497</v>
      </c>
      <c r="DHK31" s="8" t="s">
        <v>23</v>
      </c>
      <c r="DHL31" s="11" t="s">
        <v>498</v>
      </c>
      <c r="DHM31" s="11" t="s">
        <v>9</v>
      </c>
      <c r="DHN31" s="12">
        <v>100</v>
      </c>
      <c r="DHO31" s="20">
        <v>93.45</v>
      </c>
      <c r="DHP31" s="10">
        <f>SUM(DHN31*DHO31)</f>
        <v>9345</v>
      </c>
      <c r="DHQ31" s="8" t="s">
        <v>496</v>
      </c>
      <c r="DHR31" s="9" t="s">
        <v>497</v>
      </c>
      <c r="DHS31" s="8" t="s">
        <v>23</v>
      </c>
      <c r="DHT31" s="11" t="s">
        <v>498</v>
      </c>
      <c r="DHU31" s="11" t="s">
        <v>9</v>
      </c>
      <c r="DHV31" s="12">
        <v>100</v>
      </c>
      <c r="DHW31" s="20">
        <v>93.45</v>
      </c>
      <c r="DHX31" s="10">
        <f>SUM(DHV31*DHW31)</f>
        <v>9345</v>
      </c>
      <c r="DHY31" s="8" t="s">
        <v>496</v>
      </c>
      <c r="DHZ31" s="9" t="s">
        <v>497</v>
      </c>
      <c r="DIA31" s="8" t="s">
        <v>23</v>
      </c>
      <c r="DIB31" s="11" t="s">
        <v>498</v>
      </c>
      <c r="DIC31" s="11" t="s">
        <v>9</v>
      </c>
      <c r="DID31" s="12">
        <v>100</v>
      </c>
      <c r="DIE31" s="20">
        <v>93.45</v>
      </c>
      <c r="DIF31" s="10">
        <f>SUM(DID31*DIE31)</f>
        <v>9345</v>
      </c>
      <c r="DIG31" s="8" t="s">
        <v>496</v>
      </c>
      <c r="DIH31" s="9" t="s">
        <v>497</v>
      </c>
      <c r="DII31" s="8" t="s">
        <v>23</v>
      </c>
      <c r="DIJ31" s="11" t="s">
        <v>498</v>
      </c>
      <c r="DIK31" s="11" t="s">
        <v>9</v>
      </c>
      <c r="DIL31" s="12">
        <v>100</v>
      </c>
      <c r="DIM31" s="20">
        <v>93.45</v>
      </c>
      <c r="DIN31" s="10">
        <f>SUM(DIL31*DIM31)</f>
        <v>9345</v>
      </c>
      <c r="DIO31" s="8" t="s">
        <v>496</v>
      </c>
      <c r="DIP31" s="9" t="s">
        <v>497</v>
      </c>
      <c r="DIQ31" s="8" t="s">
        <v>23</v>
      </c>
      <c r="DIR31" s="11" t="s">
        <v>498</v>
      </c>
      <c r="DIS31" s="11" t="s">
        <v>9</v>
      </c>
      <c r="DIT31" s="12">
        <v>100</v>
      </c>
      <c r="DIU31" s="20">
        <v>93.45</v>
      </c>
      <c r="DIV31" s="10">
        <f>SUM(DIT31*DIU31)</f>
        <v>9345</v>
      </c>
      <c r="DIW31" s="8" t="s">
        <v>496</v>
      </c>
      <c r="DIX31" s="9" t="s">
        <v>497</v>
      </c>
      <c r="DIY31" s="8" t="s">
        <v>23</v>
      </c>
      <c r="DIZ31" s="11" t="s">
        <v>498</v>
      </c>
      <c r="DJA31" s="11" t="s">
        <v>9</v>
      </c>
      <c r="DJB31" s="12">
        <v>100</v>
      </c>
      <c r="DJC31" s="20">
        <v>93.45</v>
      </c>
      <c r="DJD31" s="10">
        <f>SUM(DJB31*DJC31)</f>
        <v>9345</v>
      </c>
      <c r="DJE31" s="8" t="s">
        <v>496</v>
      </c>
      <c r="DJF31" s="9" t="s">
        <v>497</v>
      </c>
      <c r="DJG31" s="8" t="s">
        <v>23</v>
      </c>
      <c r="DJH31" s="11" t="s">
        <v>498</v>
      </c>
      <c r="DJI31" s="11" t="s">
        <v>9</v>
      </c>
      <c r="DJJ31" s="12">
        <v>100</v>
      </c>
      <c r="DJK31" s="20">
        <v>93.45</v>
      </c>
      <c r="DJL31" s="10">
        <f>SUM(DJJ31*DJK31)</f>
        <v>9345</v>
      </c>
      <c r="DJM31" s="8" t="s">
        <v>496</v>
      </c>
      <c r="DJN31" s="9" t="s">
        <v>497</v>
      </c>
      <c r="DJO31" s="8" t="s">
        <v>23</v>
      </c>
      <c r="DJP31" s="11" t="s">
        <v>498</v>
      </c>
      <c r="DJQ31" s="11" t="s">
        <v>9</v>
      </c>
      <c r="DJR31" s="12">
        <v>100</v>
      </c>
      <c r="DJS31" s="20">
        <v>93.45</v>
      </c>
      <c r="DJT31" s="10">
        <f>SUM(DJR31*DJS31)</f>
        <v>9345</v>
      </c>
      <c r="DJU31" s="8" t="s">
        <v>496</v>
      </c>
      <c r="DJV31" s="9" t="s">
        <v>497</v>
      </c>
      <c r="DJW31" s="8" t="s">
        <v>23</v>
      </c>
      <c r="DJX31" s="11" t="s">
        <v>498</v>
      </c>
      <c r="DJY31" s="11" t="s">
        <v>9</v>
      </c>
      <c r="DJZ31" s="12">
        <v>100</v>
      </c>
      <c r="DKA31" s="20">
        <v>93.45</v>
      </c>
      <c r="DKB31" s="10">
        <f>SUM(DJZ31*DKA31)</f>
        <v>9345</v>
      </c>
      <c r="DKC31" s="8" t="s">
        <v>496</v>
      </c>
      <c r="DKD31" s="9" t="s">
        <v>497</v>
      </c>
      <c r="DKE31" s="8" t="s">
        <v>23</v>
      </c>
      <c r="DKF31" s="11" t="s">
        <v>498</v>
      </c>
      <c r="DKG31" s="11" t="s">
        <v>9</v>
      </c>
      <c r="DKH31" s="12">
        <v>100</v>
      </c>
      <c r="DKI31" s="20">
        <v>93.45</v>
      </c>
      <c r="DKJ31" s="10">
        <f>SUM(DKH31*DKI31)</f>
        <v>9345</v>
      </c>
      <c r="DKK31" s="8" t="s">
        <v>496</v>
      </c>
      <c r="DKL31" s="9" t="s">
        <v>497</v>
      </c>
      <c r="DKM31" s="8" t="s">
        <v>23</v>
      </c>
      <c r="DKN31" s="11" t="s">
        <v>498</v>
      </c>
      <c r="DKO31" s="11" t="s">
        <v>9</v>
      </c>
      <c r="DKP31" s="12">
        <v>100</v>
      </c>
      <c r="DKQ31" s="20">
        <v>93.45</v>
      </c>
      <c r="DKR31" s="10">
        <f>SUM(DKP31*DKQ31)</f>
        <v>9345</v>
      </c>
      <c r="DKS31" s="8" t="s">
        <v>496</v>
      </c>
      <c r="DKT31" s="9" t="s">
        <v>497</v>
      </c>
      <c r="DKU31" s="8" t="s">
        <v>23</v>
      </c>
      <c r="DKV31" s="11" t="s">
        <v>498</v>
      </c>
      <c r="DKW31" s="11" t="s">
        <v>9</v>
      </c>
      <c r="DKX31" s="12">
        <v>100</v>
      </c>
      <c r="DKY31" s="20">
        <v>93.45</v>
      </c>
      <c r="DKZ31" s="10">
        <f>SUM(DKX31*DKY31)</f>
        <v>9345</v>
      </c>
      <c r="DLA31" s="8" t="s">
        <v>496</v>
      </c>
      <c r="DLB31" s="9" t="s">
        <v>497</v>
      </c>
      <c r="DLC31" s="8" t="s">
        <v>23</v>
      </c>
      <c r="DLD31" s="11" t="s">
        <v>498</v>
      </c>
      <c r="DLE31" s="11" t="s">
        <v>9</v>
      </c>
      <c r="DLF31" s="12">
        <v>100</v>
      </c>
      <c r="DLG31" s="20">
        <v>93.45</v>
      </c>
      <c r="DLH31" s="10">
        <f>SUM(DLF31*DLG31)</f>
        <v>9345</v>
      </c>
      <c r="DLI31" s="8" t="s">
        <v>496</v>
      </c>
      <c r="DLJ31" s="9" t="s">
        <v>497</v>
      </c>
      <c r="DLK31" s="8" t="s">
        <v>23</v>
      </c>
      <c r="DLL31" s="11" t="s">
        <v>498</v>
      </c>
      <c r="DLM31" s="11" t="s">
        <v>9</v>
      </c>
      <c r="DLN31" s="12">
        <v>100</v>
      </c>
      <c r="DLO31" s="20">
        <v>93.45</v>
      </c>
      <c r="DLP31" s="10">
        <f>SUM(DLN31*DLO31)</f>
        <v>9345</v>
      </c>
      <c r="DLQ31" s="8" t="s">
        <v>496</v>
      </c>
      <c r="DLR31" s="9" t="s">
        <v>497</v>
      </c>
      <c r="DLS31" s="8" t="s">
        <v>23</v>
      </c>
      <c r="DLT31" s="11" t="s">
        <v>498</v>
      </c>
      <c r="DLU31" s="11" t="s">
        <v>9</v>
      </c>
      <c r="DLV31" s="12">
        <v>100</v>
      </c>
      <c r="DLW31" s="20">
        <v>93.45</v>
      </c>
      <c r="DLX31" s="10">
        <f>SUM(DLV31*DLW31)</f>
        <v>9345</v>
      </c>
      <c r="DLY31" s="8" t="s">
        <v>496</v>
      </c>
      <c r="DLZ31" s="9" t="s">
        <v>497</v>
      </c>
      <c r="DMA31" s="8" t="s">
        <v>23</v>
      </c>
      <c r="DMB31" s="11" t="s">
        <v>498</v>
      </c>
      <c r="DMC31" s="11" t="s">
        <v>9</v>
      </c>
      <c r="DMD31" s="12">
        <v>100</v>
      </c>
      <c r="DME31" s="20">
        <v>93.45</v>
      </c>
      <c r="DMF31" s="10">
        <f>SUM(DMD31*DME31)</f>
        <v>9345</v>
      </c>
      <c r="DMG31" s="8" t="s">
        <v>496</v>
      </c>
      <c r="DMH31" s="9" t="s">
        <v>497</v>
      </c>
      <c r="DMI31" s="8" t="s">
        <v>23</v>
      </c>
      <c r="DMJ31" s="11" t="s">
        <v>498</v>
      </c>
      <c r="DMK31" s="11" t="s">
        <v>9</v>
      </c>
      <c r="DML31" s="12">
        <v>100</v>
      </c>
      <c r="DMM31" s="20">
        <v>93.45</v>
      </c>
      <c r="DMN31" s="10">
        <f>SUM(DML31*DMM31)</f>
        <v>9345</v>
      </c>
      <c r="DMO31" s="8" t="s">
        <v>496</v>
      </c>
      <c r="DMP31" s="9" t="s">
        <v>497</v>
      </c>
      <c r="DMQ31" s="8" t="s">
        <v>23</v>
      </c>
      <c r="DMR31" s="11" t="s">
        <v>498</v>
      </c>
      <c r="DMS31" s="11" t="s">
        <v>9</v>
      </c>
      <c r="DMT31" s="12">
        <v>100</v>
      </c>
      <c r="DMU31" s="20">
        <v>93.45</v>
      </c>
      <c r="DMV31" s="10">
        <f>SUM(DMT31*DMU31)</f>
        <v>9345</v>
      </c>
      <c r="DMW31" s="8" t="s">
        <v>496</v>
      </c>
      <c r="DMX31" s="9" t="s">
        <v>497</v>
      </c>
      <c r="DMY31" s="8" t="s">
        <v>23</v>
      </c>
      <c r="DMZ31" s="11" t="s">
        <v>498</v>
      </c>
      <c r="DNA31" s="11" t="s">
        <v>9</v>
      </c>
      <c r="DNB31" s="12">
        <v>100</v>
      </c>
      <c r="DNC31" s="20">
        <v>93.45</v>
      </c>
      <c r="DND31" s="10">
        <f>SUM(DNB31*DNC31)</f>
        <v>9345</v>
      </c>
      <c r="DNE31" s="8" t="s">
        <v>496</v>
      </c>
      <c r="DNF31" s="9" t="s">
        <v>497</v>
      </c>
      <c r="DNG31" s="8" t="s">
        <v>23</v>
      </c>
      <c r="DNH31" s="11" t="s">
        <v>498</v>
      </c>
      <c r="DNI31" s="11" t="s">
        <v>9</v>
      </c>
      <c r="DNJ31" s="12">
        <v>100</v>
      </c>
      <c r="DNK31" s="20">
        <v>93.45</v>
      </c>
      <c r="DNL31" s="10">
        <f>SUM(DNJ31*DNK31)</f>
        <v>9345</v>
      </c>
      <c r="DNM31" s="8" t="s">
        <v>496</v>
      </c>
      <c r="DNN31" s="9" t="s">
        <v>497</v>
      </c>
      <c r="DNO31" s="8" t="s">
        <v>23</v>
      </c>
      <c r="DNP31" s="11" t="s">
        <v>498</v>
      </c>
      <c r="DNQ31" s="11" t="s">
        <v>9</v>
      </c>
      <c r="DNR31" s="12">
        <v>100</v>
      </c>
      <c r="DNS31" s="20">
        <v>93.45</v>
      </c>
      <c r="DNT31" s="10">
        <f>SUM(DNR31*DNS31)</f>
        <v>9345</v>
      </c>
      <c r="DNU31" s="8" t="s">
        <v>496</v>
      </c>
      <c r="DNV31" s="9" t="s">
        <v>497</v>
      </c>
      <c r="DNW31" s="8" t="s">
        <v>23</v>
      </c>
      <c r="DNX31" s="11" t="s">
        <v>498</v>
      </c>
      <c r="DNY31" s="11" t="s">
        <v>9</v>
      </c>
      <c r="DNZ31" s="12">
        <v>100</v>
      </c>
      <c r="DOA31" s="20">
        <v>93.45</v>
      </c>
      <c r="DOB31" s="10">
        <f>SUM(DNZ31*DOA31)</f>
        <v>9345</v>
      </c>
      <c r="DOC31" s="8" t="s">
        <v>496</v>
      </c>
      <c r="DOD31" s="9" t="s">
        <v>497</v>
      </c>
      <c r="DOE31" s="8" t="s">
        <v>23</v>
      </c>
      <c r="DOF31" s="11" t="s">
        <v>498</v>
      </c>
      <c r="DOG31" s="11" t="s">
        <v>9</v>
      </c>
      <c r="DOH31" s="12">
        <v>100</v>
      </c>
      <c r="DOI31" s="20">
        <v>93.45</v>
      </c>
      <c r="DOJ31" s="10">
        <f>SUM(DOH31*DOI31)</f>
        <v>9345</v>
      </c>
      <c r="DOK31" s="8" t="s">
        <v>496</v>
      </c>
      <c r="DOL31" s="9" t="s">
        <v>497</v>
      </c>
      <c r="DOM31" s="8" t="s">
        <v>23</v>
      </c>
      <c r="DON31" s="11" t="s">
        <v>498</v>
      </c>
      <c r="DOO31" s="11" t="s">
        <v>9</v>
      </c>
      <c r="DOP31" s="12">
        <v>100</v>
      </c>
      <c r="DOQ31" s="20">
        <v>93.45</v>
      </c>
      <c r="DOR31" s="10">
        <f>SUM(DOP31*DOQ31)</f>
        <v>9345</v>
      </c>
      <c r="DOS31" s="8" t="s">
        <v>496</v>
      </c>
      <c r="DOT31" s="9" t="s">
        <v>497</v>
      </c>
      <c r="DOU31" s="8" t="s">
        <v>23</v>
      </c>
      <c r="DOV31" s="11" t="s">
        <v>498</v>
      </c>
      <c r="DOW31" s="11" t="s">
        <v>9</v>
      </c>
      <c r="DOX31" s="12">
        <v>100</v>
      </c>
      <c r="DOY31" s="20">
        <v>93.45</v>
      </c>
      <c r="DOZ31" s="10">
        <f>SUM(DOX31*DOY31)</f>
        <v>9345</v>
      </c>
      <c r="DPA31" s="8" t="s">
        <v>496</v>
      </c>
      <c r="DPB31" s="9" t="s">
        <v>497</v>
      </c>
      <c r="DPC31" s="8" t="s">
        <v>23</v>
      </c>
      <c r="DPD31" s="11" t="s">
        <v>498</v>
      </c>
      <c r="DPE31" s="11" t="s">
        <v>9</v>
      </c>
      <c r="DPF31" s="12">
        <v>100</v>
      </c>
      <c r="DPG31" s="20">
        <v>93.45</v>
      </c>
      <c r="DPH31" s="10">
        <f>SUM(DPF31*DPG31)</f>
        <v>9345</v>
      </c>
      <c r="DPI31" s="8" t="s">
        <v>496</v>
      </c>
      <c r="DPJ31" s="9" t="s">
        <v>497</v>
      </c>
      <c r="DPK31" s="8" t="s">
        <v>23</v>
      </c>
      <c r="DPL31" s="11" t="s">
        <v>498</v>
      </c>
      <c r="DPM31" s="11" t="s">
        <v>9</v>
      </c>
      <c r="DPN31" s="12">
        <v>100</v>
      </c>
      <c r="DPO31" s="20">
        <v>93.45</v>
      </c>
      <c r="DPP31" s="10">
        <f>SUM(DPN31*DPO31)</f>
        <v>9345</v>
      </c>
      <c r="DPQ31" s="8" t="s">
        <v>496</v>
      </c>
      <c r="DPR31" s="9" t="s">
        <v>497</v>
      </c>
      <c r="DPS31" s="8" t="s">
        <v>23</v>
      </c>
      <c r="DPT31" s="11" t="s">
        <v>498</v>
      </c>
      <c r="DPU31" s="11" t="s">
        <v>9</v>
      </c>
      <c r="DPV31" s="12">
        <v>100</v>
      </c>
      <c r="DPW31" s="20">
        <v>93.45</v>
      </c>
      <c r="DPX31" s="10">
        <f>SUM(DPV31*DPW31)</f>
        <v>9345</v>
      </c>
      <c r="DPY31" s="8" t="s">
        <v>496</v>
      </c>
      <c r="DPZ31" s="9" t="s">
        <v>497</v>
      </c>
      <c r="DQA31" s="8" t="s">
        <v>23</v>
      </c>
      <c r="DQB31" s="11" t="s">
        <v>498</v>
      </c>
      <c r="DQC31" s="11" t="s">
        <v>9</v>
      </c>
      <c r="DQD31" s="12">
        <v>100</v>
      </c>
      <c r="DQE31" s="20">
        <v>93.45</v>
      </c>
      <c r="DQF31" s="10">
        <f>SUM(DQD31*DQE31)</f>
        <v>9345</v>
      </c>
      <c r="DQG31" s="8" t="s">
        <v>496</v>
      </c>
      <c r="DQH31" s="9" t="s">
        <v>497</v>
      </c>
      <c r="DQI31" s="8" t="s">
        <v>23</v>
      </c>
      <c r="DQJ31" s="11" t="s">
        <v>498</v>
      </c>
      <c r="DQK31" s="11" t="s">
        <v>9</v>
      </c>
      <c r="DQL31" s="12">
        <v>100</v>
      </c>
      <c r="DQM31" s="20">
        <v>93.45</v>
      </c>
      <c r="DQN31" s="10">
        <f>SUM(DQL31*DQM31)</f>
        <v>9345</v>
      </c>
      <c r="DQO31" s="8" t="s">
        <v>496</v>
      </c>
      <c r="DQP31" s="9" t="s">
        <v>497</v>
      </c>
      <c r="DQQ31" s="8" t="s">
        <v>23</v>
      </c>
      <c r="DQR31" s="11" t="s">
        <v>498</v>
      </c>
      <c r="DQS31" s="11" t="s">
        <v>9</v>
      </c>
      <c r="DQT31" s="12">
        <v>100</v>
      </c>
      <c r="DQU31" s="20">
        <v>93.45</v>
      </c>
      <c r="DQV31" s="10">
        <f>SUM(DQT31*DQU31)</f>
        <v>9345</v>
      </c>
      <c r="DQW31" s="8" t="s">
        <v>496</v>
      </c>
      <c r="DQX31" s="9" t="s">
        <v>497</v>
      </c>
      <c r="DQY31" s="8" t="s">
        <v>23</v>
      </c>
      <c r="DQZ31" s="11" t="s">
        <v>498</v>
      </c>
      <c r="DRA31" s="11" t="s">
        <v>9</v>
      </c>
      <c r="DRB31" s="12">
        <v>100</v>
      </c>
      <c r="DRC31" s="20">
        <v>93.45</v>
      </c>
      <c r="DRD31" s="10">
        <f>SUM(DRB31*DRC31)</f>
        <v>9345</v>
      </c>
      <c r="DRE31" s="8" t="s">
        <v>496</v>
      </c>
      <c r="DRF31" s="9" t="s">
        <v>497</v>
      </c>
      <c r="DRG31" s="8" t="s">
        <v>23</v>
      </c>
      <c r="DRH31" s="11" t="s">
        <v>498</v>
      </c>
      <c r="DRI31" s="11" t="s">
        <v>9</v>
      </c>
      <c r="DRJ31" s="12">
        <v>100</v>
      </c>
      <c r="DRK31" s="20">
        <v>93.45</v>
      </c>
      <c r="DRL31" s="10">
        <f>SUM(DRJ31*DRK31)</f>
        <v>9345</v>
      </c>
      <c r="DRM31" s="8" t="s">
        <v>496</v>
      </c>
      <c r="DRN31" s="9" t="s">
        <v>497</v>
      </c>
      <c r="DRO31" s="8" t="s">
        <v>23</v>
      </c>
      <c r="DRP31" s="11" t="s">
        <v>498</v>
      </c>
      <c r="DRQ31" s="11" t="s">
        <v>9</v>
      </c>
      <c r="DRR31" s="12">
        <v>100</v>
      </c>
      <c r="DRS31" s="20">
        <v>93.45</v>
      </c>
      <c r="DRT31" s="10">
        <f>SUM(DRR31*DRS31)</f>
        <v>9345</v>
      </c>
      <c r="DRU31" s="8" t="s">
        <v>496</v>
      </c>
      <c r="DRV31" s="9" t="s">
        <v>497</v>
      </c>
      <c r="DRW31" s="8" t="s">
        <v>23</v>
      </c>
      <c r="DRX31" s="11" t="s">
        <v>498</v>
      </c>
      <c r="DRY31" s="11" t="s">
        <v>9</v>
      </c>
      <c r="DRZ31" s="12">
        <v>100</v>
      </c>
      <c r="DSA31" s="20">
        <v>93.45</v>
      </c>
      <c r="DSB31" s="10">
        <f>SUM(DRZ31*DSA31)</f>
        <v>9345</v>
      </c>
      <c r="DSC31" s="8" t="s">
        <v>496</v>
      </c>
      <c r="DSD31" s="9" t="s">
        <v>497</v>
      </c>
      <c r="DSE31" s="8" t="s">
        <v>23</v>
      </c>
      <c r="DSF31" s="11" t="s">
        <v>498</v>
      </c>
      <c r="DSG31" s="11" t="s">
        <v>9</v>
      </c>
      <c r="DSH31" s="12">
        <v>100</v>
      </c>
      <c r="DSI31" s="20">
        <v>93.45</v>
      </c>
      <c r="DSJ31" s="10">
        <f>SUM(DSH31*DSI31)</f>
        <v>9345</v>
      </c>
      <c r="DSK31" s="8" t="s">
        <v>496</v>
      </c>
      <c r="DSL31" s="9" t="s">
        <v>497</v>
      </c>
      <c r="DSM31" s="8" t="s">
        <v>23</v>
      </c>
      <c r="DSN31" s="11" t="s">
        <v>498</v>
      </c>
      <c r="DSO31" s="11" t="s">
        <v>9</v>
      </c>
      <c r="DSP31" s="12">
        <v>100</v>
      </c>
      <c r="DSQ31" s="20">
        <v>93.45</v>
      </c>
      <c r="DSR31" s="10">
        <f>SUM(DSP31*DSQ31)</f>
        <v>9345</v>
      </c>
      <c r="DSS31" s="8" t="s">
        <v>496</v>
      </c>
      <c r="DST31" s="9" t="s">
        <v>497</v>
      </c>
      <c r="DSU31" s="8" t="s">
        <v>23</v>
      </c>
      <c r="DSV31" s="11" t="s">
        <v>498</v>
      </c>
      <c r="DSW31" s="11" t="s">
        <v>9</v>
      </c>
      <c r="DSX31" s="12">
        <v>100</v>
      </c>
      <c r="DSY31" s="20">
        <v>93.45</v>
      </c>
      <c r="DSZ31" s="10">
        <f>SUM(DSX31*DSY31)</f>
        <v>9345</v>
      </c>
      <c r="DTA31" s="8" t="s">
        <v>496</v>
      </c>
      <c r="DTB31" s="9" t="s">
        <v>497</v>
      </c>
      <c r="DTC31" s="8" t="s">
        <v>23</v>
      </c>
      <c r="DTD31" s="11" t="s">
        <v>498</v>
      </c>
      <c r="DTE31" s="11" t="s">
        <v>9</v>
      </c>
      <c r="DTF31" s="12">
        <v>100</v>
      </c>
      <c r="DTG31" s="20">
        <v>93.45</v>
      </c>
      <c r="DTH31" s="10">
        <f>SUM(DTF31*DTG31)</f>
        <v>9345</v>
      </c>
      <c r="DTI31" s="8" t="s">
        <v>496</v>
      </c>
      <c r="DTJ31" s="9" t="s">
        <v>497</v>
      </c>
      <c r="DTK31" s="8" t="s">
        <v>23</v>
      </c>
      <c r="DTL31" s="11" t="s">
        <v>498</v>
      </c>
      <c r="DTM31" s="11" t="s">
        <v>9</v>
      </c>
      <c r="DTN31" s="12">
        <v>100</v>
      </c>
      <c r="DTO31" s="20">
        <v>93.45</v>
      </c>
      <c r="DTP31" s="10">
        <f>SUM(DTN31*DTO31)</f>
        <v>9345</v>
      </c>
      <c r="DTQ31" s="8" t="s">
        <v>496</v>
      </c>
      <c r="DTR31" s="9" t="s">
        <v>497</v>
      </c>
      <c r="DTS31" s="8" t="s">
        <v>23</v>
      </c>
      <c r="DTT31" s="11" t="s">
        <v>498</v>
      </c>
      <c r="DTU31" s="11" t="s">
        <v>9</v>
      </c>
      <c r="DTV31" s="12">
        <v>100</v>
      </c>
      <c r="DTW31" s="20">
        <v>93.45</v>
      </c>
      <c r="DTX31" s="10">
        <f>SUM(DTV31*DTW31)</f>
        <v>9345</v>
      </c>
      <c r="DTY31" s="8" t="s">
        <v>496</v>
      </c>
      <c r="DTZ31" s="9" t="s">
        <v>497</v>
      </c>
      <c r="DUA31" s="8" t="s">
        <v>23</v>
      </c>
      <c r="DUB31" s="11" t="s">
        <v>498</v>
      </c>
      <c r="DUC31" s="11" t="s">
        <v>9</v>
      </c>
      <c r="DUD31" s="12">
        <v>100</v>
      </c>
      <c r="DUE31" s="20">
        <v>93.45</v>
      </c>
      <c r="DUF31" s="10">
        <f>SUM(DUD31*DUE31)</f>
        <v>9345</v>
      </c>
      <c r="DUG31" s="8" t="s">
        <v>496</v>
      </c>
      <c r="DUH31" s="9" t="s">
        <v>497</v>
      </c>
      <c r="DUI31" s="8" t="s">
        <v>23</v>
      </c>
      <c r="DUJ31" s="11" t="s">
        <v>498</v>
      </c>
      <c r="DUK31" s="11" t="s">
        <v>9</v>
      </c>
      <c r="DUL31" s="12">
        <v>100</v>
      </c>
      <c r="DUM31" s="20">
        <v>93.45</v>
      </c>
      <c r="DUN31" s="10">
        <f>SUM(DUL31*DUM31)</f>
        <v>9345</v>
      </c>
      <c r="DUO31" s="8" t="s">
        <v>496</v>
      </c>
      <c r="DUP31" s="9" t="s">
        <v>497</v>
      </c>
      <c r="DUQ31" s="8" t="s">
        <v>23</v>
      </c>
      <c r="DUR31" s="11" t="s">
        <v>498</v>
      </c>
      <c r="DUS31" s="11" t="s">
        <v>9</v>
      </c>
      <c r="DUT31" s="12">
        <v>100</v>
      </c>
      <c r="DUU31" s="20">
        <v>93.45</v>
      </c>
      <c r="DUV31" s="10">
        <f>SUM(DUT31*DUU31)</f>
        <v>9345</v>
      </c>
      <c r="DUW31" s="8" t="s">
        <v>496</v>
      </c>
      <c r="DUX31" s="9" t="s">
        <v>497</v>
      </c>
      <c r="DUY31" s="8" t="s">
        <v>23</v>
      </c>
      <c r="DUZ31" s="11" t="s">
        <v>498</v>
      </c>
      <c r="DVA31" s="11" t="s">
        <v>9</v>
      </c>
      <c r="DVB31" s="12">
        <v>100</v>
      </c>
      <c r="DVC31" s="20">
        <v>93.45</v>
      </c>
      <c r="DVD31" s="10">
        <f>SUM(DVB31*DVC31)</f>
        <v>9345</v>
      </c>
      <c r="DVE31" s="8" t="s">
        <v>496</v>
      </c>
      <c r="DVF31" s="9" t="s">
        <v>497</v>
      </c>
      <c r="DVG31" s="8" t="s">
        <v>23</v>
      </c>
      <c r="DVH31" s="11" t="s">
        <v>498</v>
      </c>
      <c r="DVI31" s="11" t="s">
        <v>9</v>
      </c>
      <c r="DVJ31" s="12">
        <v>100</v>
      </c>
      <c r="DVK31" s="20">
        <v>93.45</v>
      </c>
      <c r="DVL31" s="10">
        <f>SUM(DVJ31*DVK31)</f>
        <v>9345</v>
      </c>
      <c r="DVM31" s="8" t="s">
        <v>496</v>
      </c>
      <c r="DVN31" s="9" t="s">
        <v>497</v>
      </c>
      <c r="DVO31" s="8" t="s">
        <v>23</v>
      </c>
      <c r="DVP31" s="11" t="s">
        <v>498</v>
      </c>
      <c r="DVQ31" s="11" t="s">
        <v>9</v>
      </c>
      <c r="DVR31" s="12">
        <v>100</v>
      </c>
      <c r="DVS31" s="20">
        <v>93.45</v>
      </c>
      <c r="DVT31" s="10">
        <f>SUM(DVR31*DVS31)</f>
        <v>9345</v>
      </c>
      <c r="DVU31" s="8" t="s">
        <v>496</v>
      </c>
      <c r="DVV31" s="9" t="s">
        <v>497</v>
      </c>
      <c r="DVW31" s="8" t="s">
        <v>23</v>
      </c>
      <c r="DVX31" s="11" t="s">
        <v>498</v>
      </c>
      <c r="DVY31" s="11" t="s">
        <v>9</v>
      </c>
      <c r="DVZ31" s="12">
        <v>100</v>
      </c>
      <c r="DWA31" s="20">
        <v>93.45</v>
      </c>
      <c r="DWB31" s="10">
        <f>SUM(DVZ31*DWA31)</f>
        <v>9345</v>
      </c>
      <c r="DWC31" s="8" t="s">
        <v>496</v>
      </c>
      <c r="DWD31" s="9" t="s">
        <v>497</v>
      </c>
      <c r="DWE31" s="8" t="s">
        <v>23</v>
      </c>
      <c r="DWF31" s="11" t="s">
        <v>498</v>
      </c>
      <c r="DWG31" s="11" t="s">
        <v>9</v>
      </c>
      <c r="DWH31" s="12">
        <v>100</v>
      </c>
      <c r="DWI31" s="20">
        <v>93.45</v>
      </c>
      <c r="DWJ31" s="10">
        <f>SUM(DWH31*DWI31)</f>
        <v>9345</v>
      </c>
      <c r="DWK31" s="8" t="s">
        <v>496</v>
      </c>
      <c r="DWL31" s="9" t="s">
        <v>497</v>
      </c>
      <c r="DWM31" s="8" t="s">
        <v>23</v>
      </c>
      <c r="DWN31" s="11" t="s">
        <v>498</v>
      </c>
      <c r="DWO31" s="11" t="s">
        <v>9</v>
      </c>
      <c r="DWP31" s="12">
        <v>100</v>
      </c>
      <c r="DWQ31" s="20">
        <v>93.45</v>
      </c>
      <c r="DWR31" s="10">
        <f>SUM(DWP31*DWQ31)</f>
        <v>9345</v>
      </c>
      <c r="DWS31" s="8" t="s">
        <v>496</v>
      </c>
      <c r="DWT31" s="9" t="s">
        <v>497</v>
      </c>
      <c r="DWU31" s="8" t="s">
        <v>23</v>
      </c>
      <c r="DWV31" s="11" t="s">
        <v>498</v>
      </c>
      <c r="DWW31" s="11" t="s">
        <v>9</v>
      </c>
      <c r="DWX31" s="12">
        <v>100</v>
      </c>
      <c r="DWY31" s="20">
        <v>93.45</v>
      </c>
      <c r="DWZ31" s="10">
        <f>SUM(DWX31*DWY31)</f>
        <v>9345</v>
      </c>
      <c r="DXA31" s="8" t="s">
        <v>496</v>
      </c>
      <c r="DXB31" s="9" t="s">
        <v>497</v>
      </c>
      <c r="DXC31" s="8" t="s">
        <v>23</v>
      </c>
      <c r="DXD31" s="11" t="s">
        <v>498</v>
      </c>
      <c r="DXE31" s="11" t="s">
        <v>9</v>
      </c>
      <c r="DXF31" s="12">
        <v>100</v>
      </c>
      <c r="DXG31" s="20">
        <v>93.45</v>
      </c>
      <c r="DXH31" s="10">
        <f>SUM(DXF31*DXG31)</f>
        <v>9345</v>
      </c>
      <c r="DXI31" s="8" t="s">
        <v>496</v>
      </c>
      <c r="DXJ31" s="9" t="s">
        <v>497</v>
      </c>
      <c r="DXK31" s="8" t="s">
        <v>23</v>
      </c>
      <c r="DXL31" s="11" t="s">
        <v>498</v>
      </c>
      <c r="DXM31" s="11" t="s">
        <v>9</v>
      </c>
      <c r="DXN31" s="12">
        <v>100</v>
      </c>
      <c r="DXO31" s="20">
        <v>93.45</v>
      </c>
      <c r="DXP31" s="10">
        <f>SUM(DXN31*DXO31)</f>
        <v>9345</v>
      </c>
      <c r="DXQ31" s="8" t="s">
        <v>496</v>
      </c>
      <c r="DXR31" s="9" t="s">
        <v>497</v>
      </c>
      <c r="DXS31" s="8" t="s">
        <v>23</v>
      </c>
      <c r="DXT31" s="11" t="s">
        <v>498</v>
      </c>
      <c r="DXU31" s="11" t="s">
        <v>9</v>
      </c>
      <c r="DXV31" s="12">
        <v>100</v>
      </c>
      <c r="DXW31" s="20">
        <v>93.45</v>
      </c>
      <c r="DXX31" s="10">
        <f>SUM(DXV31*DXW31)</f>
        <v>9345</v>
      </c>
      <c r="DXY31" s="8" t="s">
        <v>496</v>
      </c>
      <c r="DXZ31" s="9" t="s">
        <v>497</v>
      </c>
      <c r="DYA31" s="8" t="s">
        <v>23</v>
      </c>
      <c r="DYB31" s="11" t="s">
        <v>498</v>
      </c>
      <c r="DYC31" s="11" t="s">
        <v>9</v>
      </c>
      <c r="DYD31" s="12">
        <v>100</v>
      </c>
      <c r="DYE31" s="20">
        <v>93.45</v>
      </c>
      <c r="DYF31" s="10">
        <f>SUM(DYD31*DYE31)</f>
        <v>9345</v>
      </c>
      <c r="DYG31" s="8" t="s">
        <v>496</v>
      </c>
      <c r="DYH31" s="9" t="s">
        <v>497</v>
      </c>
      <c r="DYI31" s="8" t="s">
        <v>23</v>
      </c>
      <c r="DYJ31" s="11" t="s">
        <v>498</v>
      </c>
      <c r="DYK31" s="11" t="s">
        <v>9</v>
      </c>
      <c r="DYL31" s="12">
        <v>100</v>
      </c>
      <c r="DYM31" s="20">
        <v>93.45</v>
      </c>
      <c r="DYN31" s="10">
        <f>SUM(DYL31*DYM31)</f>
        <v>9345</v>
      </c>
      <c r="DYO31" s="8" t="s">
        <v>496</v>
      </c>
      <c r="DYP31" s="9" t="s">
        <v>497</v>
      </c>
      <c r="DYQ31" s="8" t="s">
        <v>23</v>
      </c>
      <c r="DYR31" s="11" t="s">
        <v>498</v>
      </c>
      <c r="DYS31" s="11" t="s">
        <v>9</v>
      </c>
      <c r="DYT31" s="12">
        <v>100</v>
      </c>
      <c r="DYU31" s="20">
        <v>93.45</v>
      </c>
      <c r="DYV31" s="10">
        <f>SUM(DYT31*DYU31)</f>
        <v>9345</v>
      </c>
      <c r="DYW31" s="8" t="s">
        <v>496</v>
      </c>
      <c r="DYX31" s="9" t="s">
        <v>497</v>
      </c>
      <c r="DYY31" s="8" t="s">
        <v>23</v>
      </c>
      <c r="DYZ31" s="11" t="s">
        <v>498</v>
      </c>
      <c r="DZA31" s="11" t="s">
        <v>9</v>
      </c>
      <c r="DZB31" s="12">
        <v>100</v>
      </c>
      <c r="DZC31" s="20">
        <v>93.45</v>
      </c>
      <c r="DZD31" s="10">
        <f>SUM(DZB31*DZC31)</f>
        <v>9345</v>
      </c>
      <c r="DZE31" s="8" t="s">
        <v>496</v>
      </c>
      <c r="DZF31" s="9" t="s">
        <v>497</v>
      </c>
      <c r="DZG31" s="8" t="s">
        <v>23</v>
      </c>
      <c r="DZH31" s="11" t="s">
        <v>498</v>
      </c>
      <c r="DZI31" s="11" t="s">
        <v>9</v>
      </c>
      <c r="DZJ31" s="12">
        <v>100</v>
      </c>
      <c r="DZK31" s="20">
        <v>93.45</v>
      </c>
      <c r="DZL31" s="10">
        <f>SUM(DZJ31*DZK31)</f>
        <v>9345</v>
      </c>
      <c r="DZM31" s="8" t="s">
        <v>496</v>
      </c>
      <c r="DZN31" s="9" t="s">
        <v>497</v>
      </c>
      <c r="DZO31" s="8" t="s">
        <v>23</v>
      </c>
      <c r="DZP31" s="11" t="s">
        <v>498</v>
      </c>
      <c r="DZQ31" s="11" t="s">
        <v>9</v>
      </c>
      <c r="DZR31" s="12">
        <v>100</v>
      </c>
      <c r="DZS31" s="20">
        <v>93.45</v>
      </c>
      <c r="DZT31" s="10">
        <f>SUM(DZR31*DZS31)</f>
        <v>9345</v>
      </c>
      <c r="DZU31" s="8" t="s">
        <v>496</v>
      </c>
      <c r="DZV31" s="9" t="s">
        <v>497</v>
      </c>
      <c r="DZW31" s="8" t="s">
        <v>23</v>
      </c>
      <c r="DZX31" s="11" t="s">
        <v>498</v>
      </c>
      <c r="DZY31" s="11" t="s">
        <v>9</v>
      </c>
      <c r="DZZ31" s="12">
        <v>100</v>
      </c>
      <c r="EAA31" s="20">
        <v>93.45</v>
      </c>
      <c r="EAB31" s="10">
        <f>SUM(DZZ31*EAA31)</f>
        <v>9345</v>
      </c>
      <c r="EAC31" s="8" t="s">
        <v>496</v>
      </c>
      <c r="EAD31" s="9" t="s">
        <v>497</v>
      </c>
      <c r="EAE31" s="8" t="s">
        <v>23</v>
      </c>
      <c r="EAF31" s="11" t="s">
        <v>498</v>
      </c>
      <c r="EAG31" s="11" t="s">
        <v>9</v>
      </c>
      <c r="EAH31" s="12">
        <v>100</v>
      </c>
      <c r="EAI31" s="20">
        <v>93.45</v>
      </c>
      <c r="EAJ31" s="10">
        <f>SUM(EAH31*EAI31)</f>
        <v>9345</v>
      </c>
      <c r="EAK31" s="8" t="s">
        <v>496</v>
      </c>
      <c r="EAL31" s="9" t="s">
        <v>497</v>
      </c>
      <c r="EAM31" s="8" t="s">
        <v>23</v>
      </c>
      <c r="EAN31" s="11" t="s">
        <v>498</v>
      </c>
      <c r="EAO31" s="11" t="s">
        <v>9</v>
      </c>
      <c r="EAP31" s="12">
        <v>100</v>
      </c>
      <c r="EAQ31" s="20">
        <v>93.45</v>
      </c>
      <c r="EAR31" s="10">
        <f>SUM(EAP31*EAQ31)</f>
        <v>9345</v>
      </c>
      <c r="EAS31" s="8" t="s">
        <v>496</v>
      </c>
      <c r="EAT31" s="9" t="s">
        <v>497</v>
      </c>
      <c r="EAU31" s="8" t="s">
        <v>23</v>
      </c>
      <c r="EAV31" s="11" t="s">
        <v>498</v>
      </c>
      <c r="EAW31" s="11" t="s">
        <v>9</v>
      </c>
      <c r="EAX31" s="12">
        <v>100</v>
      </c>
      <c r="EAY31" s="20">
        <v>93.45</v>
      </c>
      <c r="EAZ31" s="10">
        <f>SUM(EAX31*EAY31)</f>
        <v>9345</v>
      </c>
      <c r="EBA31" s="8" t="s">
        <v>496</v>
      </c>
      <c r="EBB31" s="9" t="s">
        <v>497</v>
      </c>
      <c r="EBC31" s="8" t="s">
        <v>23</v>
      </c>
      <c r="EBD31" s="11" t="s">
        <v>498</v>
      </c>
      <c r="EBE31" s="11" t="s">
        <v>9</v>
      </c>
      <c r="EBF31" s="12">
        <v>100</v>
      </c>
      <c r="EBG31" s="20">
        <v>93.45</v>
      </c>
      <c r="EBH31" s="10">
        <f>SUM(EBF31*EBG31)</f>
        <v>9345</v>
      </c>
      <c r="EBI31" s="8" t="s">
        <v>496</v>
      </c>
      <c r="EBJ31" s="9" t="s">
        <v>497</v>
      </c>
      <c r="EBK31" s="8" t="s">
        <v>23</v>
      </c>
      <c r="EBL31" s="11" t="s">
        <v>498</v>
      </c>
      <c r="EBM31" s="11" t="s">
        <v>9</v>
      </c>
      <c r="EBN31" s="12">
        <v>100</v>
      </c>
      <c r="EBO31" s="20">
        <v>93.45</v>
      </c>
      <c r="EBP31" s="10">
        <f>SUM(EBN31*EBO31)</f>
        <v>9345</v>
      </c>
      <c r="EBQ31" s="8" t="s">
        <v>496</v>
      </c>
      <c r="EBR31" s="9" t="s">
        <v>497</v>
      </c>
      <c r="EBS31" s="8" t="s">
        <v>23</v>
      </c>
      <c r="EBT31" s="11" t="s">
        <v>498</v>
      </c>
      <c r="EBU31" s="11" t="s">
        <v>9</v>
      </c>
      <c r="EBV31" s="12">
        <v>100</v>
      </c>
      <c r="EBW31" s="20">
        <v>93.45</v>
      </c>
      <c r="EBX31" s="10">
        <f>SUM(EBV31*EBW31)</f>
        <v>9345</v>
      </c>
      <c r="EBY31" s="8" t="s">
        <v>496</v>
      </c>
      <c r="EBZ31" s="9" t="s">
        <v>497</v>
      </c>
      <c r="ECA31" s="8" t="s">
        <v>23</v>
      </c>
      <c r="ECB31" s="11" t="s">
        <v>498</v>
      </c>
      <c r="ECC31" s="11" t="s">
        <v>9</v>
      </c>
      <c r="ECD31" s="12">
        <v>100</v>
      </c>
      <c r="ECE31" s="20">
        <v>93.45</v>
      </c>
      <c r="ECF31" s="10">
        <f>SUM(ECD31*ECE31)</f>
        <v>9345</v>
      </c>
      <c r="ECG31" s="8" t="s">
        <v>496</v>
      </c>
      <c r="ECH31" s="9" t="s">
        <v>497</v>
      </c>
      <c r="ECI31" s="8" t="s">
        <v>23</v>
      </c>
      <c r="ECJ31" s="11" t="s">
        <v>498</v>
      </c>
      <c r="ECK31" s="11" t="s">
        <v>9</v>
      </c>
      <c r="ECL31" s="12">
        <v>100</v>
      </c>
      <c r="ECM31" s="20">
        <v>93.45</v>
      </c>
      <c r="ECN31" s="10">
        <f>SUM(ECL31*ECM31)</f>
        <v>9345</v>
      </c>
      <c r="ECO31" s="8" t="s">
        <v>496</v>
      </c>
      <c r="ECP31" s="9" t="s">
        <v>497</v>
      </c>
      <c r="ECQ31" s="8" t="s">
        <v>23</v>
      </c>
      <c r="ECR31" s="11" t="s">
        <v>498</v>
      </c>
      <c r="ECS31" s="11" t="s">
        <v>9</v>
      </c>
      <c r="ECT31" s="12">
        <v>100</v>
      </c>
      <c r="ECU31" s="20">
        <v>93.45</v>
      </c>
      <c r="ECV31" s="10">
        <f>SUM(ECT31*ECU31)</f>
        <v>9345</v>
      </c>
      <c r="ECW31" s="8" t="s">
        <v>496</v>
      </c>
      <c r="ECX31" s="9" t="s">
        <v>497</v>
      </c>
      <c r="ECY31" s="8" t="s">
        <v>23</v>
      </c>
      <c r="ECZ31" s="11" t="s">
        <v>498</v>
      </c>
      <c r="EDA31" s="11" t="s">
        <v>9</v>
      </c>
      <c r="EDB31" s="12">
        <v>100</v>
      </c>
      <c r="EDC31" s="20">
        <v>93.45</v>
      </c>
      <c r="EDD31" s="10">
        <f>SUM(EDB31*EDC31)</f>
        <v>9345</v>
      </c>
      <c r="EDE31" s="8" t="s">
        <v>496</v>
      </c>
      <c r="EDF31" s="9" t="s">
        <v>497</v>
      </c>
      <c r="EDG31" s="8" t="s">
        <v>23</v>
      </c>
      <c r="EDH31" s="11" t="s">
        <v>498</v>
      </c>
      <c r="EDI31" s="11" t="s">
        <v>9</v>
      </c>
      <c r="EDJ31" s="12">
        <v>100</v>
      </c>
      <c r="EDK31" s="20">
        <v>93.45</v>
      </c>
      <c r="EDL31" s="10">
        <f>SUM(EDJ31*EDK31)</f>
        <v>9345</v>
      </c>
      <c r="EDM31" s="8" t="s">
        <v>496</v>
      </c>
      <c r="EDN31" s="9" t="s">
        <v>497</v>
      </c>
      <c r="EDO31" s="8" t="s">
        <v>23</v>
      </c>
      <c r="EDP31" s="11" t="s">
        <v>498</v>
      </c>
      <c r="EDQ31" s="11" t="s">
        <v>9</v>
      </c>
      <c r="EDR31" s="12">
        <v>100</v>
      </c>
      <c r="EDS31" s="20">
        <v>93.45</v>
      </c>
      <c r="EDT31" s="10">
        <f>SUM(EDR31*EDS31)</f>
        <v>9345</v>
      </c>
      <c r="EDU31" s="8" t="s">
        <v>496</v>
      </c>
      <c r="EDV31" s="9" t="s">
        <v>497</v>
      </c>
      <c r="EDW31" s="8" t="s">
        <v>23</v>
      </c>
      <c r="EDX31" s="11" t="s">
        <v>498</v>
      </c>
      <c r="EDY31" s="11" t="s">
        <v>9</v>
      </c>
      <c r="EDZ31" s="12">
        <v>100</v>
      </c>
      <c r="EEA31" s="20">
        <v>93.45</v>
      </c>
      <c r="EEB31" s="10">
        <f>SUM(EDZ31*EEA31)</f>
        <v>9345</v>
      </c>
      <c r="EEC31" s="8" t="s">
        <v>496</v>
      </c>
      <c r="EED31" s="9" t="s">
        <v>497</v>
      </c>
      <c r="EEE31" s="8" t="s">
        <v>23</v>
      </c>
      <c r="EEF31" s="11" t="s">
        <v>498</v>
      </c>
      <c r="EEG31" s="11" t="s">
        <v>9</v>
      </c>
      <c r="EEH31" s="12">
        <v>100</v>
      </c>
      <c r="EEI31" s="20">
        <v>93.45</v>
      </c>
      <c r="EEJ31" s="10">
        <f>SUM(EEH31*EEI31)</f>
        <v>9345</v>
      </c>
      <c r="EEK31" s="8" t="s">
        <v>496</v>
      </c>
      <c r="EEL31" s="9" t="s">
        <v>497</v>
      </c>
      <c r="EEM31" s="8" t="s">
        <v>23</v>
      </c>
      <c r="EEN31" s="11" t="s">
        <v>498</v>
      </c>
      <c r="EEO31" s="11" t="s">
        <v>9</v>
      </c>
      <c r="EEP31" s="12">
        <v>100</v>
      </c>
      <c r="EEQ31" s="20">
        <v>93.45</v>
      </c>
      <c r="EER31" s="10">
        <f>SUM(EEP31*EEQ31)</f>
        <v>9345</v>
      </c>
      <c r="EES31" s="8" t="s">
        <v>496</v>
      </c>
      <c r="EET31" s="9" t="s">
        <v>497</v>
      </c>
      <c r="EEU31" s="8" t="s">
        <v>23</v>
      </c>
      <c r="EEV31" s="11" t="s">
        <v>498</v>
      </c>
      <c r="EEW31" s="11" t="s">
        <v>9</v>
      </c>
      <c r="EEX31" s="12">
        <v>100</v>
      </c>
      <c r="EEY31" s="20">
        <v>93.45</v>
      </c>
      <c r="EEZ31" s="10">
        <f>SUM(EEX31*EEY31)</f>
        <v>9345</v>
      </c>
      <c r="EFA31" s="8" t="s">
        <v>496</v>
      </c>
      <c r="EFB31" s="9" t="s">
        <v>497</v>
      </c>
      <c r="EFC31" s="8" t="s">
        <v>23</v>
      </c>
      <c r="EFD31" s="11" t="s">
        <v>498</v>
      </c>
      <c r="EFE31" s="11" t="s">
        <v>9</v>
      </c>
      <c r="EFF31" s="12">
        <v>100</v>
      </c>
      <c r="EFG31" s="20">
        <v>93.45</v>
      </c>
      <c r="EFH31" s="10">
        <f>SUM(EFF31*EFG31)</f>
        <v>9345</v>
      </c>
      <c r="EFI31" s="8" t="s">
        <v>496</v>
      </c>
      <c r="EFJ31" s="9" t="s">
        <v>497</v>
      </c>
      <c r="EFK31" s="8" t="s">
        <v>23</v>
      </c>
      <c r="EFL31" s="11" t="s">
        <v>498</v>
      </c>
      <c r="EFM31" s="11" t="s">
        <v>9</v>
      </c>
      <c r="EFN31" s="12">
        <v>100</v>
      </c>
      <c r="EFO31" s="20">
        <v>93.45</v>
      </c>
      <c r="EFP31" s="10">
        <f>SUM(EFN31*EFO31)</f>
        <v>9345</v>
      </c>
      <c r="EFQ31" s="8" t="s">
        <v>496</v>
      </c>
      <c r="EFR31" s="9" t="s">
        <v>497</v>
      </c>
      <c r="EFS31" s="8" t="s">
        <v>23</v>
      </c>
      <c r="EFT31" s="11" t="s">
        <v>498</v>
      </c>
      <c r="EFU31" s="11" t="s">
        <v>9</v>
      </c>
      <c r="EFV31" s="12">
        <v>100</v>
      </c>
      <c r="EFW31" s="20">
        <v>93.45</v>
      </c>
      <c r="EFX31" s="10">
        <f>SUM(EFV31*EFW31)</f>
        <v>9345</v>
      </c>
      <c r="EFY31" s="8" t="s">
        <v>496</v>
      </c>
      <c r="EFZ31" s="9" t="s">
        <v>497</v>
      </c>
      <c r="EGA31" s="8" t="s">
        <v>23</v>
      </c>
      <c r="EGB31" s="11" t="s">
        <v>498</v>
      </c>
      <c r="EGC31" s="11" t="s">
        <v>9</v>
      </c>
      <c r="EGD31" s="12">
        <v>100</v>
      </c>
      <c r="EGE31" s="20">
        <v>93.45</v>
      </c>
      <c r="EGF31" s="10">
        <f>SUM(EGD31*EGE31)</f>
        <v>9345</v>
      </c>
      <c r="EGG31" s="8" t="s">
        <v>496</v>
      </c>
      <c r="EGH31" s="9" t="s">
        <v>497</v>
      </c>
      <c r="EGI31" s="8" t="s">
        <v>23</v>
      </c>
      <c r="EGJ31" s="11" t="s">
        <v>498</v>
      </c>
      <c r="EGK31" s="11" t="s">
        <v>9</v>
      </c>
      <c r="EGL31" s="12">
        <v>100</v>
      </c>
      <c r="EGM31" s="20">
        <v>93.45</v>
      </c>
      <c r="EGN31" s="10">
        <f>SUM(EGL31*EGM31)</f>
        <v>9345</v>
      </c>
      <c r="EGO31" s="8" t="s">
        <v>496</v>
      </c>
      <c r="EGP31" s="9" t="s">
        <v>497</v>
      </c>
      <c r="EGQ31" s="8" t="s">
        <v>23</v>
      </c>
      <c r="EGR31" s="11" t="s">
        <v>498</v>
      </c>
      <c r="EGS31" s="11" t="s">
        <v>9</v>
      </c>
      <c r="EGT31" s="12">
        <v>100</v>
      </c>
      <c r="EGU31" s="20">
        <v>93.45</v>
      </c>
      <c r="EGV31" s="10">
        <f>SUM(EGT31*EGU31)</f>
        <v>9345</v>
      </c>
      <c r="EGW31" s="8" t="s">
        <v>496</v>
      </c>
      <c r="EGX31" s="9" t="s">
        <v>497</v>
      </c>
      <c r="EGY31" s="8" t="s">
        <v>23</v>
      </c>
      <c r="EGZ31" s="11" t="s">
        <v>498</v>
      </c>
      <c r="EHA31" s="11" t="s">
        <v>9</v>
      </c>
      <c r="EHB31" s="12">
        <v>100</v>
      </c>
      <c r="EHC31" s="20">
        <v>93.45</v>
      </c>
      <c r="EHD31" s="10">
        <f>SUM(EHB31*EHC31)</f>
        <v>9345</v>
      </c>
      <c r="EHE31" s="8" t="s">
        <v>496</v>
      </c>
      <c r="EHF31" s="9" t="s">
        <v>497</v>
      </c>
      <c r="EHG31" s="8" t="s">
        <v>23</v>
      </c>
      <c r="EHH31" s="11" t="s">
        <v>498</v>
      </c>
      <c r="EHI31" s="11" t="s">
        <v>9</v>
      </c>
      <c r="EHJ31" s="12">
        <v>100</v>
      </c>
      <c r="EHK31" s="20">
        <v>93.45</v>
      </c>
      <c r="EHL31" s="10">
        <f>SUM(EHJ31*EHK31)</f>
        <v>9345</v>
      </c>
      <c r="EHM31" s="8" t="s">
        <v>496</v>
      </c>
      <c r="EHN31" s="9" t="s">
        <v>497</v>
      </c>
      <c r="EHO31" s="8" t="s">
        <v>23</v>
      </c>
      <c r="EHP31" s="11" t="s">
        <v>498</v>
      </c>
      <c r="EHQ31" s="11" t="s">
        <v>9</v>
      </c>
      <c r="EHR31" s="12">
        <v>100</v>
      </c>
      <c r="EHS31" s="20">
        <v>93.45</v>
      </c>
      <c r="EHT31" s="10">
        <f>SUM(EHR31*EHS31)</f>
        <v>9345</v>
      </c>
      <c r="EHU31" s="8" t="s">
        <v>496</v>
      </c>
      <c r="EHV31" s="9" t="s">
        <v>497</v>
      </c>
      <c r="EHW31" s="8" t="s">
        <v>23</v>
      </c>
      <c r="EHX31" s="11" t="s">
        <v>498</v>
      </c>
      <c r="EHY31" s="11" t="s">
        <v>9</v>
      </c>
      <c r="EHZ31" s="12">
        <v>100</v>
      </c>
      <c r="EIA31" s="20">
        <v>93.45</v>
      </c>
      <c r="EIB31" s="10">
        <f>SUM(EHZ31*EIA31)</f>
        <v>9345</v>
      </c>
      <c r="EIC31" s="8" t="s">
        <v>496</v>
      </c>
      <c r="EID31" s="9" t="s">
        <v>497</v>
      </c>
      <c r="EIE31" s="8" t="s">
        <v>23</v>
      </c>
      <c r="EIF31" s="11" t="s">
        <v>498</v>
      </c>
      <c r="EIG31" s="11" t="s">
        <v>9</v>
      </c>
      <c r="EIH31" s="12">
        <v>100</v>
      </c>
      <c r="EII31" s="20">
        <v>93.45</v>
      </c>
      <c r="EIJ31" s="10">
        <f>SUM(EIH31*EII31)</f>
        <v>9345</v>
      </c>
      <c r="EIK31" s="8" t="s">
        <v>496</v>
      </c>
      <c r="EIL31" s="9" t="s">
        <v>497</v>
      </c>
      <c r="EIM31" s="8" t="s">
        <v>23</v>
      </c>
      <c r="EIN31" s="11" t="s">
        <v>498</v>
      </c>
      <c r="EIO31" s="11" t="s">
        <v>9</v>
      </c>
      <c r="EIP31" s="12">
        <v>100</v>
      </c>
      <c r="EIQ31" s="20">
        <v>93.45</v>
      </c>
      <c r="EIR31" s="10">
        <f>SUM(EIP31*EIQ31)</f>
        <v>9345</v>
      </c>
      <c r="EIS31" s="8" t="s">
        <v>496</v>
      </c>
      <c r="EIT31" s="9" t="s">
        <v>497</v>
      </c>
      <c r="EIU31" s="8" t="s">
        <v>23</v>
      </c>
      <c r="EIV31" s="11" t="s">
        <v>498</v>
      </c>
      <c r="EIW31" s="11" t="s">
        <v>9</v>
      </c>
      <c r="EIX31" s="12">
        <v>100</v>
      </c>
      <c r="EIY31" s="20">
        <v>93.45</v>
      </c>
      <c r="EIZ31" s="10">
        <f>SUM(EIX31*EIY31)</f>
        <v>9345</v>
      </c>
      <c r="EJA31" s="8" t="s">
        <v>496</v>
      </c>
      <c r="EJB31" s="9" t="s">
        <v>497</v>
      </c>
      <c r="EJC31" s="8" t="s">
        <v>23</v>
      </c>
      <c r="EJD31" s="11" t="s">
        <v>498</v>
      </c>
      <c r="EJE31" s="11" t="s">
        <v>9</v>
      </c>
      <c r="EJF31" s="12">
        <v>100</v>
      </c>
      <c r="EJG31" s="20">
        <v>93.45</v>
      </c>
      <c r="EJH31" s="10">
        <f>SUM(EJF31*EJG31)</f>
        <v>9345</v>
      </c>
      <c r="EJI31" s="8" t="s">
        <v>496</v>
      </c>
      <c r="EJJ31" s="9" t="s">
        <v>497</v>
      </c>
      <c r="EJK31" s="8" t="s">
        <v>23</v>
      </c>
      <c r="EJL31" s="11" t="s">
        <v>498</v>
      </c>
      <c r="EJM31" s="11" t="s">
        <v>9</v>
      </c>
      <c r="EJN31" s="12">
        <v>100</v>
      </c>
      <c r="EJO31" s="20">
        <v>93.45</v>
      </c>
      <c r="EJP31" s="10">
        <f>SUM(EJN31*EJO31)</f>
        <v>9345</v>
      </c>
      <c r="EJQ31" s="8" t="s">
        <v>496</v>
      </c>
      <c r="EJR31" s="9" t="s">
        <v>497</v>
      </c>
      <c r="EJS31" s="8" t="s">
        <v>23</v>
      </c>
      <c r="EJT31" s="11" t="s">
        <v>498</v>
      </c>
      <c r="EJU31" s="11" t="s">
        <v>9</v>
      </c>
      <c r="EJV31" s="12">
        <v>100</v>
      </c>
      <c r="EJW31" s="20">
        <v>93.45</v>
      </c>
      <c r="EJX31" s="10">
        <f>SUM(EJV31*EJW31)</f>
        <v>9345</v>
      </c>
      <c r="EJY31" s="8" t="s">
        <v>496</v>
      </c>
      <c r="EJZ31" s="9" t="s">
        <v>497</v>
      </c>
      <c r="EKA31" s="8" t="s">
        <v>23</v>
      </c>
      <c r="EKB31" s="11" t="s">
        <v>498</v>
      </c>
      <c r="EKC31" s="11" t="s">
        <v>9</v>
      </c>
      <c r="EKD31" s="12">
        <v>100</v>
      </c>
      <c r="EKE31" s="20">
        <v>93.45</v>
      </c>
      <c r="EKF31" s="10">
        <f>SUM(EKD31*EKE31)</f>
        <v>9345</v>
      </c>
      <c r="EKG31" s="8" t="s">
        <v>496</v>
      </c>
      <c r="EKH31" s="9" t="s">
        <v>497</v>
      </c>
      <c r="EKI31" s="8" t="s">
        <v>23</v>
      </c>
      <c r="EKJ31" s="11" t="s">
        <v>498</v>
      </c>
      <c r="EKK31" s="11" t="s">
        <v>9</v>
      </c>
      <c r="EKL31" s="12">
        <v>100</v>
      </c>
      <c r="EKM31" s="20">
        <v>93.45</v>
      </c>
      <c r="EKN31" s="10">
        <f>SUM(EKL31*EKM31)</f>
        <v>9345</v>
      </c>
      <c r="EKO31" s="8" t="s">
        <v>496</v>
      </c>
      <c r="EKP31" s="9" t="s">
        <v>497</v>
      </c>
      <c r="EKQ31" s="8" t="s">
        <v>23</v>
      </c>
      <c r="EKR31" s="11" t="s">
        <v>498</v>
      </c>
      <c r="EKS31" s="11" t="s">
        <v>9</v>
      </c>
      <c r="EKT31" s="12">
        <v>100</v>
      </c>
      <c r="EKU31" s="20">
        <v>93.45</v>
      </c>
      <c r="EKV31" s="10">
        <f>SUM(EKT31*EKU31)</f>
        <v>9345</v>
      </c>
      <c r="EKW31" s="8" t="s">
        <v>496</v>
      </c>
      <c r="EKX31" s="9" t="s">
        <v>497</v>
      </c>
      <c r="EKY31" s="8" t="s">
        <v>23</v>
      </c>
      <c r="EKZ31" s="11" t="s">
        <v>498</v>
      </c>
      <c r="ELA31" s="11" t="s">
        <v>9</v>
      </c>
      <c r="ELB31" s="12">
        <v>100</v>
      </c>
      <c r="ELC31" s="20">
        <v>93.45</v>
      </c>
      <c r="ELD31" s="10">
        <f>SUM(ELB31*ELC31)</f>
        <v>9345</v>
      </c>
      <c r="ELE31" s="8" t="s">
        <v>496</v>
      </c>
      <c r="ELF31" s="9" t="s">
        <v>497</v>
      </c>
      <c r="ELG31" s="8" t="s">
        <v>23</v>
      </c>
      <c r="ELH31" s="11" t="s">
        <v>498</v>
      </c>
      <c r="ELI31" s="11" t="s">
        <v>9</v>
      </c>
      <c r="ELJ31" s="12">
        <v>100</v>
      </c>
      <c r="ELK31" s="20">
        <v>93.45</v>
      </c>
      <c r="ELL31" s="10">
        <f>SUM(ELJ31*ELK31)</f>
        <v>9345</v>
      </c>
      <c r="ELM31" s="8" t="s">
        <v>496</v>
      </c>
      <c r="ELN31" s="9" t="s">
        <v>497</v>
      </c>
      <c r="ELO31" s="8" t="s">
        <v>23</v>
      </c>
      <c r="ELP31" s="11" t="s">
        <v>498</v>
      </c>
      <c r="ELQ31" s="11" t="s">
        <v>9</v>
      </c>
      <c r="ELR31" s="12">
        <v>100</v>
      </c>
      <c r="ELS31" s="20">
        <v>93.45</v>
      </c>
      <c r="ELT31" s="10">
        <f>SUM(ELR31*ELS31)</f>
        <v>9345</v>
      </c>
      <c r="ELU31" s="8" t="s">
        <v>496</v>
      </c>
      <c r="ELV31" s="9" t="s">
        <v>497</v>
      </c>
      <c r="ELW31" s="8" t="s">
        <v>23</v>
      </c>
      <c r="ELX31" s="11" t="s">
        <v>498</v>
      </c>
      <c r="ELY31" s="11" t="s">
        <v>9</v>
      </c>
      <c r="ELZ31" s="12">
        <v>100</v>
      </c>
      <c r="EMA31" s="20">
        <v>93.45</v>
      </c>
      <c r="EMB31" s="10">
        <f>SUM(ELZ31*EMA31)</f>
        <v>9345</v>
      </c>
      <c r="EMC31" s="8" t="s">
        <v>496</v>
      </c>
      <c r="EMD31" s="9" t="s">
        <v>497</v>
      </c>
      <c r="EME31" s="8" t="s">
        <v>23</v>
      </c>
      <c r="EMF31" s="11" t="s">
        <v>498</v>
      </c>
      <c r="EMG31" s="11" t="s">
        <v>9</v>
      </c>
      <c r="EMH31" s="12">
        <v>100</v>
      </c>
      <c r="EMI31" s="20">
        <v>93.45</v>
      </c>
      <c r="EMJ31" s="10">
        <f>SUM(EMH31*EMI31)</f>
        <v>9345</v>
      </c>
      <c r="EMK31" s="8" t="s">
        <v>496</v>
      </c>
      <c r="EML31" s="9" t="s">
        <v>497</v>
      </c>
      <c r="EMM31" s="8" t="s">
        <v>23</v>
      </c>
      <c r="EMN31" s="11" t="s">
        <v>498</v>
      </c>
      <c r="EMO31" s="11" t="s">
        <v>9</v>
      </c>
      <c r="EMP31" s="12">
        <v>100</v>
      </c>
      <c r="EMQ31" s="20">
        <v>93.45</v>
      </c>
      <c r="EMR31" s="10">
        <f>SUM(EMP31*EMQ31)</f>
        <v>9345</v>
      </c>
      <c r="EMS31" s="8" t="s">
        <v>496</v>
      </c>
      <c r="EMT31" s="9" t="s">
        <v>497</v>
      </c>
      <c r="EMU31" s="8" t="s">
        <v>23</v>
      </c>
      <c r="EMV31" s="11" t="s">
        <v>498</v>
      </c>
      <c r="EMW31" s="11" t="s">
        <v>9</v>
      </c>
      <c r="EMX31" s="12">
        <v>100</v>
      </c>
      <c r="EMY31" s="20">
        <v>93.45</v>
      </c>
      <c r="EMZ31" s="10">
        <f>SUM(EMX31*EMY31)</f>
        <v>9345</v>
      </c>
      <c r="ENA31" s="8" t="s">
        <v>496</v>
      </c>
      <c r="ENB31" s="9" t="s">
        <v>497</v>
      </c>
      <c r="ENC31" s="8" t="s">
        <v>23</v>
      </c>
      <c r="END31" s="11" t="s">
        <v>498</v>
      </c>
      <c r="ENE31" s="11" t="s">
        <v>9</v>
      </c>
      <c r="ENF31" s="12">
        <v>100</v>
      </c>
      <c r="ENG31" s="20">
        <v>93.45</v>
      </c>
      <c r="ENH31" s="10">
        <f>SUM(ENF31*ENG31)</f>
        <v>9345</v>
      </c>
      <c r="ENI31" s="8" t="s">
        <v>496</v>
      </c>
      <c r="ENJ31" s="9" t="s">
        <v>497</v>
      </c>
      <c r="ENK31" s="8" t="s">
        <v>23</v>
      </c>
      <c r="ENL31" s="11" t="s">
        <v>498</v>
      </c>
      <c r="ENM31" s="11" t="s">
        <v>9</v>
      </c>
      <c r="ENN31" s="12">
        <v>100</v>
      </c>
      <c r="ENO31" s="20">
        <v>93.45</v>
      </c>
      <c r="ENP31" s="10">
        <f>SUM(ENN31*ENO31)</f>
        <v>9345</v>
      </c>
      <c r="ENQ31" s="8" t="s">
        <v>496</v>
      </c>
      <c r="ENR31" s="9" t="s">
        <v>497</v>
      </c>
      <c r="ENS31" s="8" t="s">
        <v>23</v>
      </c>
      <c r="ENT31" s="11" t="s">
        <v>498</v>
      </c>
      <c r="ENU31" s="11" t="s">
        <v>9</v>
      </c>
      <c r="ENV31" s="12">
        <v>100</v>
      </c>
      <c r="ENW31" s="20">
        <v>93.45</v>
      </c>
      <c r="ENX31" s="10">
        <f>SUM(ENV31*ENW31)</f>
        <v>9345</v>
      </c>
      <c r="ENY31" s="8" t="s">
        <v>496</v>
      </c>
      <c r="ENZ31" s="9" t="s">
        <v>497</v>
      </c>
      <c r="EOA31" s="8" t="s">
        <v>23</v>
      </c>
      <c r="EOB31" s="11" t="s">
        <v>498</v>
      </c>
      <c r="EOC31" s="11" t="s">
        <v>9</v>
      </c>
      <c r="EOD31" s="12">
        <v>100</v>
      </c>
      <c r="EOE31" s="20">
        <v>93.45</v>
      </c>
      <c r="EOF31" s="10">
        <f>SUM(EOD31*EOE31)</f>
        <v>9345</v>
      </c>
      <c r="EOG31" s="8" t="s">
        <v>496</v>
      </c>
      <c r="EOH31" s="9" t="s">
        <v>497</v>
      </c>
      <c r="EOI31" s="8" t="s">
        <v>23</v>
      </c>
      <c r="EOJ31" s="11" t="s">
        <v>498</v>
      </c>
      <c r="EOK31" s="11" t="s">
        <v>9</v>
      </c>
      <c r="EOL31" s="12">
        <v>100</v>
      </c>
      <c r="EOM31" s="20">
        <v>93.45</v>
      </c>
      <c r="EON31" s="10">
        <f>SUM(EOL31*EOM31)</f>
        <v>9345</v>
      </c>
      <c r="EOO31" s="8" t="s">
        <v>496</v>
      </c>
      <c r="EOP31" s="9" t="s">
        <v>497</v>
      </c>
      <c r="EOQ31" s="8" t="s">
        <v>23</v>
      </c>
      <c r="EOR31" s="11" t="s">
        <v>498</v>
      </c>
      <c r="EOS31" s="11" t="s">
        <v>9</v>
      </c>
      <c r="EOT31" s="12">
        <v>100</v>
      </c>
      <c r="EOU31" s="20">
        <v>93.45</v>
      </c>
      <c r="EOV31" s="10">
        <f>SUM(EOT31*EOU31)</f>
        <v>9345</v>
      </c>
      <c r="EOW31" s="8" t="s">
        <v>496</v>
      </c>
      <c r="EOX31" s="9" t="s">
        <v>497</v>
      </c>
      <c r="EOY31" s="8" t="s">
        <v>23</v>
      </c>
      <c r="EOZ31" s="11" t="s">
        <v>498</v>
      </c>
      <c r="EPA31" s="11" t="s">
        <v>9</v>
      </c>
      <c r="EPB31" s="12">
        <v>100</v>
      </c>
      <c r="EPC31" s="20">
        <v>93.45</v>
      </c>
      <c r="EPD31" s="10">
        <f>SUM(EPB31*EPC31)</f>
        <v>9345</v>
      </c>
      <c r="EPE31" s="8" t="s">
        <v>496</v>
      </c>
      <c r="EPF31" s="9" t="s">
        <v>497</v>
      </c>
      <c r="EPG31" s="8" t="s">
        <v>23</v>
      </c>
      <c r="EPH31" s="11" t="s">
        <v>498</v>
      </c>
      <c r="EPI31" s="11" t="s">
        <v>9</v>
      </c>
      <c r="EPJ31" s="12">
        <v>100</v>
      </c>
      <c r="EPK31" s="20">
        <v>93.45</v>
      </c>
      <c r="EPL31" s="10">
        <f>SUM(EPJ31*EPK31)</f>
        <v>9345</v>
      </c>
      <c r="EPM31" s="8" t="s">
        <v>496</v>
      </c>
      <c r="EPN31" s="9" t="s">
        <v>497</v>
      </c>
      <c r="EPO31" s="8" t="s">
        <v>23</v>
      </c>
      <c r="EPP31" s="11" t="s">
        <v>498</v>
      </c>
      <c r="EPQ31" s="11" t="s">
        <v>9</v>
      </c>
      <c r="EPR31" s="12">
        <v>100</v>
      </c>
      <c r="EPS31" s="20">
        <v>93.45</v>
      </c>
      <c r="EPT31" s="10">
        <f>SUM(EPR31*EPS31)</f>
        <v>9345</v>
      </c>
      <c r="EPU31" s="8" t="s">
        <v>496</v>
      </c>
      <c r="EPV31" s="9" t="s">
        <v>497</v>
      </c>
      <c r="EPW31" s="8" t="s">
        <v>23</v>
      </c>
      <c r="EPX31" s="11" t="s">
        <v>498</v>
      </c>
      <c r="EPY31" s="11" t="s">
        <v>9</v>
      </c>
      <c r="EPZ31" s="12">
        <v>100</v>
      </c>
      <c r="EQA31" s="20">
        <v>93.45</v>
      </c>
      <c r="EQB31" s="10">
        <f>SUM(EPZ31*EQA31)</f>
        <v>9345</v>
      </c>
      <c r="EQC31" s="8" t="s">
        <v>496</v>
      </c>
      <c r="EQD31" s="9" t="s">
        <v>497</v>
      </c>
      <c r="EQE31" s="8" t="s">
        <v>23</v>
      </c>
      <c r="EQF31" s="11" t="s">
        <v>498</v>
      </c>
      <c r="EQG31" s="11" t="s">
        <v>9</v>
      </c>
      <c r="EQH31" s="12">
        <v>100</v>
      </c>
      <c r="EQI31" s="20">
        <v>93.45</v>
      </c>
      <c r="EQJ31" s="10">
        <f>SUM(EQH31*EQI31)</f>
        <v>9345</v>
      </c>
      <c r="EQK31" s="8" t="s">
        <v>496</v>
      </c>
      <c r="EQL31" s="9" t="s">
        <v>497</v>
      </c>
      <c r="EQM31" s="8" t="s">
        <v>23</v>
      </c>
      <c r="EQN31" s="11" t="s">
        <v>498</v>
      </c>
      <c r="EQO31" s="11" t="s">
        <v>9</v>
      </c>
      <c r="EQP31" s="12">
        <v>100</v>
      </c>
      <c r="EQQ31" s="20">
        <v>93.45</v>
      </c>
      <c r="EQR31" s="10">
        <f>SUM(EQP31*EQQ31)</f>
        <v>9345</v>
      </c>
      <c r="EQS31" s="8" t="s">
        <v>496</v>
      </c>
      <c r="EQT31" s="9" t="s">
        <v>497</v>
      </c>
      <c r="EQU31" s="8" t="s">
        <v>23</v>
      </c>
      <c r="EQV31" s="11" t="s">
        <v>498</v>
      </c>
      <c r="EQW31" s="11" t="s">
        <v>9</v>
      </c>
      <c r="EQX31" s="12">
        <v>100</v>
      </c>
      <c r="EQY31" s="20">
        <v>93.45</v>
      </c>
      <c r="EQZ31" s="10">
        <f>SUM(EQX31*EQY31)</f>
        <v>9345</v>
      </c>
      <c r="ERA31" s="8" t="s">
        <v>496</v>
      </c>
      <c r="ERB31" s="9" t="s">
        <v>497</v>
      </c>
      <c r="ERC31" s="8" t="s">
        <v>23</v>
      </c>
      <c r="ERD31" s="11" t="s">
        <v>498</v>
      </c>
      <c r="ERE31" s="11" t="s">
        <v>9</v>
      </c>
      <c r="ERF31" s="12">
        <v>100</v>
      </c>
      <c r="ERG31" s="20">
        <v>93.45</v>
      </c>
      <c r="ERH31" s="10">
        <f>SUM(ERF31*ERG31)</f>
        <v>9345</v>
      </c>
      <c r="ERI31" s="8" t="s">
        <v>496</v>
      </c>
      <c r="ERJ31" s="9" t="s">
        <v>497</v>
      </c>
      <c r="ERK31" s="8" t="s">
        <v>23</v>
      </c>
      <c r="ERL31" s="11" t="s">
        <v>498</v>
      </c>
      <c r="ERM31" s="11" t="s">
        <v>9</v>
      </c>
      <c r="ERN31" s="12">
        <v>100</v>
      </c>
      <c r="ERO31" s="20">
        <v>93.45</v>
      </c>
      <c r="ERP31" s="10">
        <f>SUM(ERN31*ERO31)</f>
        <v>9345</v>
      </c>
      <c r="ERQ31" s="8" t="s">
        <v>496</v>
      </c>
      <c r="ERR31" s="9" t="s">
        <v>497</v>
      </c>
      <c r="ERS31" s="8" t="s">
        <v>23</v>
      </c>
      <c r="ERT31" s="11" t="s">
        <v>498</v>
      </c>
      <c r="ERU31" s="11" t="s">
        <v>9</v>
      </c>
      <c r="ERV31" s="12">
        <v>100</v>
      </c>
      <c r="ERW31" s="20">
        <v>93.45</v>
      </c>
      <c r="ERX31" s="10">
        <f>SUM(ERV31*ERW31)</f>
        <v>9345</v>
      </c>
      <c r="ERY31" s="8" t="s">
        <v>496</v>
      </c>
      <c r="ERZ31" s="9" t="s">
        <v>497</v>
      </c>
      <c r="ESA31" s="8" t="s">
        <v>23</v>
      </c>
      <c r="ESB31" s="11" t="s">
        <v>498</v>
      </c>
      <c r="ESC31" s="11" t="s">
        <v>9</v>
      </c>
      <c r="ESD31" s="12">
        <v>100</v>
      </c>
      <c r="ESE31" s="20">
        <v>93.45</v>
      </c>
      <c r="ESF31" s="10">
        <f>SUM(ESD31*ESE31)</f>
        <v>9345</v>
      </c>
      <c r="ESG31" s="8" t="s">
        <v>496</v>
      </c>
      <c r="ESH31" s="9" t="s">
        <v>497</v>
      </c>
      <c r="ESI31" s="8" t="s">
        <v>23</v>
      </c>
      <c r="ESJ31" s="11" t="s">
        <v>498</v>
      </c>
      <c r="ESK31" s="11" t="s">
        <v>9</v>
      </c>
      <c r="ESL31" s="12">
        <v>100</v>
      </c>
      <c r="ESM31" s="20">
        <v>93.45</v>
      </c>
      <c r="ESN31" s="10">
        <f>SUM(ESL31*ESM31)</f>
        <v>9345</v>
      </c>
      <c r="ESO31" s="8" t="s">
        <v>496</v>
      </c>
      <c r="ESP31" s="9" t="s">
        <v>497</v>
      </c>
      <c r="ESQ31" s="8" t="s">
        <v>23</v>
      </c>
      <c r="ESR31" s="11" t="s">
        <v>498</v>
      </c>
      <c r="ESS31" s="11" t="s">
        <v>9</v>
      </c>
      <c r="EST31" s="12">
        <v>100</v>
      </c>
      <c r="ESU31" s="20">
        <v>93.45</v>
      </c>
      <c r="ESV31" s="10">
        <f>SUM(EST31*ESU31)</f>
        <v>9345</v>
      </c>
      <c r="ESW31" s="8" t="s">
        <v>496</v>
      </c>
      <c r="ESX31" s="9" t="s">
        <v>497</v>
      </c>
      <c r="ESY31" s="8" t="s">
        <v>23</v>
      </c>
      <c r="ESZ31" s="11" t="s">
        <v>498</v>
      </c>
      <c r="ETA31" s="11" t="s">
        <v>9</v>
      </c>
      <c r="ETB31" s="12">
        <v>100</v>
      </c>
      <c r="ETC31" s="20">
        <v>93.45</v>
      </c>
      <c r="ETD31" s="10">
        <f>SUM(ETB31*ETC31)</f>
        <v>9345</v>
      </c>
      <c r="ETE31" s="8" t="s">
        <v>496</v>
      </c>
      <c r="ETF31" s="9" t="s">
        <v>497</v>
      </c>
      <c r="ETG31" s="8" t="s">
        <v>23</v>
      </c>
      <c r="ETH31" s="11" t="s">
        <v>498</v>
      </c>
      <c r="ETI31" s="11" t="s">
        <v>9</v>
      </c>
      <c r="ETJ31" s="12">
        <v>100</v>
      </c>
      <c r="ETK31" s="20">
        <v>93.45</v>
      </c>
      <c r="ETL31" s="10">
        <f>SUM(ETJ31*ETK31)</f>
        <v>9345</v>
      </c>
      <c r="ETM31" s="8" t="s">
        <v>496</v>
      </c>
      <c r="ETN31" s="9" t="s">
        <v>497</v>
      </c>
      <c r="ETO31" s="8" t="s">
        <v>23</v>
      </c>
      <c r="ETP31" s="11" t="s">
        <v>498</v>
      </c>
      <c r="ETQ31" s="11" t="s">
        <v>9</v>
      </c>
      <c r="ETR31" s="12">
        <v>100</v>
      </c>
      <c r="ETS31" s="20">
        <v>93.45</v>
      </c>
      <c r="ETT31" s="10">
        <f>SUM(ETR31*ETS31)</f>
        <v>9345</v>
      </c>
      <c r="ETU31" s="8" t="s">
        <v>496</v>
      </c>
      <c r="ETV31" s="9" t="s">
        <v>497</v>
      </c>
      <c r="ETW31" s="8" t="s">
        <v>23</v>
      </c>
      <c r="ETX31" s="11" t="s">
        <v>498</v>
      </c>
      <c r="ETY31" s="11" t="s">
        <v>9</v>
      </c>
      <c r="ETZ31" s="12">
        <v>100</v>
      </c>
      <c r="EUA31" s="20">
        <v>93.45</v>
      </c>
      <c r="EUB31" s="10">
        <f>SUM(ETZ31*EUA31)</f>
        <v>9345</v>
      </c>
      <c r="EUC31" s="8" t="s">
        <v>496</v>
      </c>
      <c r="EUD31" s="9" t="s">
        <v>497</v>
      </c>
      <c r="EUE31" s="8" t="s">
        <v>23</v>
      </c>
      <c r="EUF31" s="11" t="s">
        <v>498</v>
      </c>
      <c r="EUG31" s="11" t="s">
        <v>9</v>
      </c>
      <c r="EUH31" s="12">
        <v>100</v>
      </c>
      <c r="EUI31" s="20">
        <v>93.45</v>
      </c>
      <c r="EUJ31" s="10">
        <f>SUM(EUH31*EUI31)</f>
        <v>9345</v>
      </c>
      <c r="EUK31" s="8" t="s">
        <v>496</v>
      </c>
      <c r="EUL31" s="9" t="s">
        <v>497</v>
      </c>
      <c r="EUM31" s="8" t="s">
        <v>23</v>
      </c>
      <c r="EUN31" s="11" t="s">
        <v>498</v>
      </c>
      <c r="EUO31" s="11" t="s">
        <v>9</v>
      </c>
      <c r="EUP31" s="12">
        <v>100</v>
      </c>
      <c r="EUQ31" s="20">
        <v>93.45</v>
      </c>
      <c r="EUR31" s="10">
        <f>SUM(EUP31*EUQ31)</f>
        <v>9345</v>
      </c>
      <c r="EUS31" s="8" t="s">
        <v>496</v>
      </c>
      <c r="EUT31" s="9" t="s">
        <v>497</v>
      </c>
      <c r="EUU31" s="8" t="s">
        <v>23</v>
      </c>
      <c r="EUV31" s="11" t="s">
        <v>498</v>
      </c>
      <c r="EUW31" s="11" t="s">
        <v>9</v>
      </c>
      <c r="EUX31" s="12">
        <v>100</v>
      </c>
      <c r="EUY31" s="20">
        <v>93.45</v>
      </c>
      <c r="EUZ31" s="10">
        <f>SUM(EUX31*EUY31)</f>
        <v>9345</v>
      </c>
      <c r="EVA31" s="8" t="s">
        <v>496</v>
      </c>
      <c r="EVB31" s="9" t="s">
        <v>497</v>
      </c>
      <c r="EVC31" s="8" t="s">
        <v>23</v>
      </c>
      <c r="EVD31" s="11" t="s">
        <v>498</v>
      </c>
      <c r="EVE31" s="11" t="s">
        <v>9</v>
      </c>
      <c r="EVF31" s="12">
        <v>100</v>
      </c>
      <c r="EVG31" s="20">
        <v>93.45</v>
      </c>
      <c r="EVH31" s="10">
        <f>SUM(EVF31*EVG31)</f>
        <v>9345</v>
      </c>
      <c r="EVI31" s="8" t="s">
        <v>496</v>
      </c>
      <c r="EVJ31" s="9" t="s">
        <v>497</v>
      </c>
      <c r="EVK31" s="8" t="s">
        <v>23</v>
      </c>
      <c r="EVL31" s="11" t="s">
        <v>498</v>
      </c>
      <c r="EVM31" s="11" t="s">
        <v>9</v>
      </c>
      <c r="EVN31" s="12">
        <v>100</v>
      </c>
      <c r="EVO31" s="20">
        <v>93.45</v>
      </c>
      <c r="EVP31" s="10">
        <f>SUM(EVN31*EVO31)</f>
        <v>9345</v>
      </c>
      <c r="EVQ31" s="8" t="s">
        <v>496</v>
      </c>
      <c r="EVR31" s="9" t="s">
        <v>497</v>
      </c>
      <c r="EVS31" s="8" t="s">
        <v>23</v>
      </c>
      <c r="EVT31" s="11" t="s">
        <v>498</v>
      </c>
      <c r="EVU31" s="11" t="s">
        <v>9</v>
      </c>
      <c r="EVV31" s="12">
        <v>100</v>
      </c>
      <c r="EVW31" s="20">
        <v>93.45</v>
      </c>
      <c r="EVX31" s="10">
        <f>SUM(EVV31*EVW31)</f>
        <v>9345</v>
      </c>
      <c r="EVY31" s="8" t="s">
        <v>496</v>
      </c>
      <c r="EVZ31" s="9" t="s">
        <v>497</v>
      </c>
      <c r="EWA31" s="8" t="s">
        <v>23</v>
      </c>
      <c r="EWB31" s="11" t="s">
        <v>498</v>
      </c>
      <c r="EWC31" s="11" t="s">
        <v>9</v>
      </c>
      <c r="EWD31" s="12">
        <v>100</v>
      </c>
      <c r="EWE31" s="20">
        <v>93.45</v>
      </c>
      <c r="EWF31" s="10">
        <f>SUM(EWD31*EWE31)</f>
        <v>9345</v>
      </c>
      <c r="EWG31" s="8" t="s">
        <v>496</v>
      </c>
      <c r="EWH31" s="9" t="s">
        <v>497</v>
      </c>
      <c r="EWI31" s="8" t="s">
        <v>23</v>
      </c>
      <c r="EWJ31" s="11" t="s">
        <v>498</v>
      </c>
      <c r="EWK31" s="11" t="s">
        <v>9</v>
      </c>
      <c r="EWL31" s="12">
        <v>100</v>
      </c>
      <c r="EWM31" s="20">
        <v>93.45</v>
      </c>
      <c r="EWN31" s="10">
        <f>SUM(EWL31*EWM31)</f>
        <v>9345</v>
      </c>
      <c r="EWO31" s="8" t="s">
        <v>496</v>
      </c>
      <c r="EWP31" s="9" t="s">
        <v>497</v>
      </c>
      <c r="EWQ31" s="8" t="s">
        <v>23</v>
      </c>
      <c r="EWR31" s="11" t="s">
        <v>498</v>
      </c>
      <c r="EWS31" s="11" t="s">
        <v>9</v>
      </c>
      <c r="EWT31" s="12">
        <v>100</v>
      </c>
      <c r="EWU31" s="20">
        <v>93.45</v>
      </c>
      <c r="EWV31" s="10">
        <f>SUM(EWT31*EWU31)</f>
        <v>9345</v>
      </c>
      <c r="EWW31" s="8" t="s">
        <v>496</v>
      </c>
      <c r="EWX31" s="9" t="s">
        <v>497</v>
      </c>
      <c r="EWY31" s="8" t="s">
        <v>23</v>
      </c>
      <c r="EWZ31" s="11" t="s">
        <v>498</v>
      </c>
      <c r="EXA31" s="11" t="s">
        <v>9</v>
      </c>
      <c r="EXB31" s="12">
        <v>100</v>
      </c>
      <c r="EXC31" s="20">
        <v>93.45</v>
      </c>
      <c r="EXD31" s="10">
        <f>SUM(EXB31*EXC31)</f>
        <v>9345</v>
      </c>
      <c r="EXE31" s="8" t="s">
        <v>496</v>
      </c>
      <c r="EXF31" s="9" t="s">
        <v>497</v>
      </c>
      <c r="EXG31" s="8" t="s">
        <v>23</v>
      </c>
      <c r="EXH31" s="11" t="s">
        <v>498</v>
      </c>
      <c r="EXI31" s="11" t="s">
        <v>9</v>
      </c>
      <c r="EXJ31" s="12">
        <v>100</v>
      </c>
      <c r="EXK31" s="20">
        <v>93.45</v>
      </c>
      <c r="EXL31" s="10">
        <f>SUM(EXJ31*EXK31)</f>
        <v>9345</v>
      </c>
      <c r="EXM31" s="8" t="s">
        <v>496</v>
      </c>
      <c r="EXN31" s="9" t="s">
        <v>497</v>
      </c>
      <c r="EXO31" s="8" t="s">
        <v>23</v>
      </c>
      <c r="EXP31" s="11" t="s">
        <v>498</v>
      </c>
      <c r="EXQ31" s="11" t="s">
        <v>9</v>
      </c>
      <c r="EXR31" s="12">
        <v>100</v>
      </c>
      <c r="EXS31" s="20">
        <v>93.45</v>
      </c>
      <c r="EXT31" s="10">
        <f>SUM(EXR31*EXS31)</f>
        <v>9345</v>
      </c>
      <c r="EXU31" s="8" t="s">
        <v>496</v>
      </c>
      <c r="EXV31" s="9" t="s">
        <v>497</v>
      </c>
      <c r="EXW31" s="8" t="s">
        <v>23</v>
      </c>
      <c r="EXX31" s="11" t="s">
        <v>498</v>
      </c>
      <c r="EXY31" s="11" t="s">
        <v>9</v>
      </c>
      <c r="EXZ31" s="12">
        <v>100</v>
      </c>
      <c r="EYA31" s="20">
        <v>93.45</v>
      </c>
      <c r="EYB31" s="10">
        <f>SUM(EXZ31*EYA31)</f>
        <v>9345</v>
      </c>
      <c r="EYC31" s="8" t="s">
        <v>496</v>
      </c>
      <c r="EYD31" s="9" t="s">
        <v>497</v>
      </c>
      <c r="EYE31" s="8" t="s">
        <v>23</v>
      </c>
      <c r="EYF31" s="11" t="s">
        <v>498</v>
      </c>
      <c r="EYG31" s="11" t="s">
        <v>9</v>
      </c>
      <c r="EYH31" s="12">
        <v>100</v>
      </c>
      <c r="EYI31" s="20">
        <v>93.45</v>
      </c>
      <c r="EYJ31" s="10">
        <f>SUM(EYH31*EYI31)</f>
        <v>9345</v>
      </c>
      <c r="EYK31" s="8" t="s">
        <v>496</v>
      </c>
      <c r="EYL31" s="9" t="s">
        <v>497</v>
      </c>
      <c r="EYM31" s="8" t="s">
        <v>23</v>
      </c>
      <c r="EYN31" s="11" t="s">
        <v>498</v>
      </c>
      <c r="EYO31" s="11" t="s">
        <v>9</v>
      </c>
      <c r="EYP31" s="12">
        <v>100</v>
      </c>
      <c r="EYQ31" s="20">
        <v>93.45</v>
      </c>
      <c r="EYR31" s="10">
        <f>SUM(EYP31*EYQ31)</f>
        <v>9345</v>
      </c>
      <c r="EYS31" s="8" t="s">
        <v>496</v>
      </c>
      <c r="EYT31" s="9" t="s">
        <v>497</v>
      </c>
      <c r="EYU31" s="8" t="s">
        <v>23</v>
      </c>
      <c r="EYV31" s="11" t="s">
        <v>498</v>
      </c>
      <c r="EYW31" s="11" t="s">
        <v>9</v>
      </c>
      <c r="EYX31" s="12">
        <v>100</v>
      </c>
      <c r="EYY31" s="20">
        <v>93.45</v>
      </c>
      <c r="EYZ31" s="10">
        <f>SUM(EYX31*EYY31)</f>
        <v>9345</v>
      </c>
      <c r="EZA31" s="8" t="s">
        <v>496</v>
      </c>
      <c r="EZB31" s="9" t="s">
        <v>497</v>
      </c>
      <c r="EZC31" s="8" t="s">
        <v>23</v>
      </c>
      <c r="EZD31" s="11" t="s">
        <v>498</v>
      </c>
      <c r="EZE31" s="11" t="s">
        <v>9</v>
      </c>
      <c r="EZF31" s="12">
        <v>100</v>
      </c>
      <c r="EZG31" s="20">
        <v>93.45</v>
      </c>
      <c r="EZH31" s="10">
        <f>SUM(EZF31*EZG31)</f>
        <v>9345</v>
      </c>
      <c r="EZI31" s="8" t="s">
        <v>496</v>
      </c>
      <c r="EZJ31" s="9" t="s">
        <v>497</v>
      </c>
      <c r="EZK31" s="8" t="s">
        <v>23</v>
      </c>
      <c r="EZL31" s="11" t="s">
        <v>498</v>
      </c>
      <c r="EZM31" s="11" t="s">
        <v>9</v>
      </c>
      <c r="EZN31" s="12">
        <v>100</v>
      </c>
      <c r="EZO31" s="20">
        <v>93.45</v>
      </c>
      <c r="EZP31" s="10">
        <f>SUM(EZN31*EZO31)</f>
        <v>9345</v>
      </c>
      <c r="EZQ31" s="8" t="s">
        <v>496</v>
      </c>
      <c r="EZR31" s="9" t="s">
        <v>497</v>
      </c>
      <c r="EZS31" s="8" t="s">
        <v>23</v>
      </c>
      <c r="EZT31" s="11" t="s">
        <v>498</v>
      </c>
      <c r="EZU31" s="11" t="s">
        <v>9</v>
      </c>
      <c r="EZV31" s="12">
        <v>100</v>
      </c>
      <c r="EZW31" s="20">
        <v>93.45</v>
      </c>
      <c r="EZX31" s="10">
        <f>SUM(EZV31*EZW31)</f>
        <v>9345</v>
      </c>
      <c r="EZY31" s="8" t="s">
        <v>496</v>
      </c>
      <c r="EZZ31" s="9" t="s">
        <v>497</v>
      </c>
      <c r="FAA31" s="8" t="s">
        <v>23</v>
      </c>
      <c r="FAB31" s="11" t="s">
        <v>498</v>
      </c>
      <c r="FAC31" s="11" t="s">
        <v>9</v>
      </c>
      <c r="FAD31" s="12">
        <v>100</v>
      </c>
      <c r="FAE31" s="20">
        <v>93.45</v>
      </c>
      <c r="FAF31" s="10">
        <f>SUM(FAD31*FAE31)</f>
        <v>9345</v>
      </c>
      <c r="FAG31" s="8" t="s">
        <v>496</v>
      </c>
      <c r="FAH31" s="9" t="s">
        <v>497</v>
      </c>
      <c r="FAI31" s="8" t="s">
        <v>23</v>
      </c>
      <c r="FAJ31" s="11" t="s">
        <v>498</v>
      </c>
      <c r="FAK31" s="11" t="s">
        <v>9</v>
      </c>
      <c r="FAL31" s="12">
        <v>100</v>
      </c>
      <c r="FAM31" s="20">
        <v>93.45</v>
      </c>
      <c r="FAN31" s="10">
        <f>SUM(FAL31*FAM31)</f>
        <v>9345</v>
      </c>
      <c r="FAO31" s="8" t="s">
        <v>496</v>
      </c>
      <c r="FAP31" s="9" t="s">
        <v>497</v>
      </c>
      <c r="FAQ31" s="8" t="s">
        <v>23</v>
      </c>
      <c r="FAR31" s="11" t="s">
        <v>498</v>
      </c>
      <c r="FAS31" s="11" t="s">
        <v>9</v>
      </c>
      <c r="FAT31" s="12">
        <v>100</v>
      </c>
      <c r="FAU31" s="20">
        <v>93.45</v>
      </c>
      <c r="FAV31" s="10">
        <f>SUM(FAT31*FAU31)</f>
        <v>9345</v>
      </c>
      <c r="FAW31" s="8" t="s">
        <v>496</v>
      </c>
      <c r="FAX31" s="9" t="s">
        <v>497</v>
      </c>
      <c r="FAY31" s="8" t="s">
        <v>23</v>
      </c>
      <c r="FAZ31" s="11" t="s">
        <v>498</v>
      </c>
      <c r="FBA31" s="11" t="s">
        <v>9</v>
      </c>
      <c r="FBB31" s="12">
        <v>100</v>
      </c>
      <c r="FBC31" s="20">
        <v>93.45</v>
      </c>
      <c r="FBD31" s="10">
        <f>SUM(FBB31*FBC31)</f>
        <v>9345</v>
      </c>
      <c r="FBE31" s="8" t="s">
        <v>496</v>
      </c>
      <c r="FBF31" s="9" t="s">
        <v>497</v>
      </c>
      <c r="FBG31" s="8" t="s">
        <v>23</v>
      </c>
      <c r="FBH31" s="11" t="s">
        <v>498</v>
      </c>
      <c r="FBI31" s="11" t="s">
        <v>9</v>
      </c>
      <c r="FBJ31" s="12">
        <v>100</v>
      </c>
      <c r="FBK31" s="20">
        <v>93.45</v>
      </c>
      <c r="FBL31" s="10">
        <f>SUM(FBJ31*FBK31)</f>
        <v>9345</v>
      </c>
      <c r="FBM31" s="8" t="s">
        <v>496</v>
      </c>
      <c r="FBN31" s="9" t="s">
        <v>497</v>
      </c>
      <c r="FBO31" s="8" t="s">
        <v>23</v>
      </c>
      <c r="FBP31" s="11" t="s">
        <v>498</v>
      </c>
      <c r="FBQ31" s="11" t="s">
        <v>9</v>
      </c>
      <c r="FBR31" s="12">
        <v>100</v>
      </c>
      <c r="FBS31" s="20">
        <v>93.45</v>
      </c>
      <c r="FBT31" s="10">
        <f>SUM(FBR31*FBS31)</f>
        <v>9345</v>
      </c>
      <c r="FBU31" s="8" t="s">
        <v>496</v>
      </c>
      <c r="FBV31" s="9" t="s">
        <v>497</v>
      </c>
      <c r="FBW31" s="8" t="s">
        <v>23</v>
      </c>
      <c r="FBX31" s="11" t="s">
        <v>498</v>
      </c>
      <c r="FBY31" s="11" t="s">
        <v>9</v>
      </c>
      <c r="FBZ31" s="12">
        <v>100</v>
      </c>
      <c r="FCA31" s="20">
        <v>93.45</v>
      </c>
      <c r="FCB31" s="10">
        <f>SUM(FBZ31*FCA31)</f>
        <v>9345</v>
      </c>
      <c r="FCC31" s="8" t="s">
        <v>496</v>
      </c>
      <c r="FCD31" s="9" t="s">
        <v>497</v>
      </c>
      <c r="FCE31" s="8" t="s">
        <v>23</v>
      </c>
      <c r="FCF31" s="11" t="s">
        <v>498</v>
      </c>
      <c r="FCG31" s="11" t="s">
        <v>9</v>
      </c>
      <c r="FCH31" s="12">
        <v>100</v>
      </c>
      <c r="FCI31" s="20">
        <v>93.45</v>
      </c>
      <c r="FCJ31" s="10">
        <f>SUM(FCH31*FCI31)</f>
        <v>9345</v>
      </c>
      <c r="FCK31" s="8" t="s">
        <v>496</v>
      </c>
      <c r="FCL31" s="9" t="s">
        <v>497</v>
      </c>
      <c r="FCM31" s="8" t="s">
        <v>23</v>
      </c>
      <c r="FCN31" s="11" t="s">
        <v>498</v>
      </c>
      <c r="FCO31" s="11" t="s">
        <v>9</v>
      </c>
      <c r="FCP31" s="12">
        <v>100</v>
      </c>
      <c r="FCQ31" s="20">
        <v>93.45</v>
      </c>
      <c r="FCR31" s="10">
        <f>SUM(FCP31*FCQ31)</f>
        <v>9345</v>
      </c>
      <c r="FCS31" s="8" t="s">
        <v>496</v>
      </c>
      <c r="FCT31" s="9" t="s">
        <v>497</v>
      </c>
      <c r="FCU31" s="8" t="s">
        <v>23</v>
      </c>
      <c r="FCV31" s="11" t="s">
        <v>498</v>
      </c>
      <c r="FCW31" s="11" t="s">
        <v>9</v>
      </c>
      <c r="FCX31" s="12">
        <v>100</v>
      </c>
      <c r="FCY31" s="20">
        <v>93.45</v>
      </c>
      <c r="FCZ31" s="10">
        <f>SUM(FCX31*FCY31)</f>
        <v>9345</v>
      </c>
      <c r="FDA31" s="8" t="s">
        <v>496</v>
      </c>
      <c r="FDB31" s="9" t="s">
        <v>497</v>
      </c>
      <c r="FDC31" s="8" t="s">
        <v>23</v>
      </c>
      <c r="FDD31" s="11" t="s">
        <v>498</v>
      </c>
      <c r="FDE31" s="11" t="s">
        <v>9</v>
      </c>
      <c r="FDF31" s="12">
        <v>100</v>
      </c>
      <c r="FDG31" s="20">
        <v>93.45</v>
      </c>
      <c r="FDH31" s="10">
        <f>SUM(FDF31*FDG31)</f>
        <v>9345</v>
      </c>
      <c r="FDI31" s="8" t="s">
        <v>496</v>
      </c>
      <c r="FDJ31" s="9" t="s">
        <v>497</v>
      </c>
      <c r="FDK31" s="8" t="s">
        <v>23</v>
      </c>
      <c r="FDL31" s="11" t="s">
        <v>498</v>
      </c>
      <c r="FDM31" s="11" t="s">
        <v>9</v>
      </c>
      <c r="FDN31" s="12">
        <v>100</v>
      </c>
      <c r="FDO31" s="20">
        <v>93.45</v>
      </c>
      <c r="FDP31" s="10">
        <f>SUM(FDN31*FDO31)</f>
        <v>9345</v>
      </c>
      <c r="FDQ31" s="8" t="s">
        <v>496</v>
      </c>
      <c r="FDR31" s="9" t="s">
        <v>497</v>
      </c>
      <c r="FDS31" s="8" t="s">
        <v>23</v>
      </c>
      <c r="FDT31" s="11" t="s">
        <v>498</v>
      </c>
      <c r="FDU31" s="11" t="s">
        <v>9</v>
      </c>
      <c r="FDV31" s="12">
        <v>100</v>
      </c>
      <c r="FDW31" s="20">
        <v>93.45</v>
      </c>
      <c r="FDX31" s="10">
        <f>SUM(FDV31*FDW31)</f>
        <v>9345</v>
      </c>
      <c r="FDY31" s="8" t="s">
        <v>496</v>
      </c>
      <c r="FDZ31" s="9" t="s">
        <v>497</v>
      </c>
      <c r="FEA31" s="8" t="s">
        <v>23</v>
      </c>
      <c r="FEB31" s="11" t="s">
        <v>498</v>
      </c>
      <c r="FEC31" s="11" t="s">
        <v>9</v>
      </c>
      <c r="FED31" s="12">
        <v>100</v>
      </c>
      <c r="FEE31" s="20">
        <v>93.45</v>
      </c>
      <c r="FEF31" s="10">
        <f>SUM(FED31*FEE31)</f>
        <v>9345</v>
      </c>
      <c r="FEG31" s="8" t="s">
        <v>496</v>
      </c>
      <c r="FEH31" s="9" t="s">
        <v>497</v>
      </c>
      <c r="FEI31" s="8" t="s">
        <v>23</v>
      </c>
      <c r="FEJ31" s="11" t="s">
        <v>498</v>
      </c>
      <c r="FEK31" s="11" t="s">
        <v>9</v>
      </c>
      <c r="FEL31" s="12">
        <v>100</v>
      </c>
      <c r="FEM31" s="20">
        <v>93.45</v>
      </c>
      <c r="FEN31" s="10">
        <f>SUM(FEL31*FEM31)</f>
        <v>9345</v>
      </c>
      <c r="FEO31" s="8" t="s">
        <v>496</v>
      </c>
      <c r="FEP31" s="9" t="s">
        <v>497</v>
      </c>
      <c r="FEQ31" s="8" t="s">
        <v>23</v>
      </c>
      <c r="FER31" s="11" t="s">
        <v>498</v>
      </c>
      <c r="FES31" s="11" t="s">
        <v>9</v>
      </c>
      <c r="FET31" s="12">
        <v>100</v>
      </c>
      <c r="FEU31" s="20">
        <v>93.45</v>
      </c>
      <c r="FEV31" s="10">
        <f>SUM(FET31*FEU31)</f>
        <v>9345</v>
      </c>
      <c r="FEW31" s="8" t="s">
        <v>496</v>
      </c>
      <c r="FEX31" s="9" t="s">
        <v>497</v>
      </c>
      <c r="FEY31" s="8" t="s">
        <v>23</v>
      </c>
      <c r="FEZ31" s="11" t="s">
        <v>498</v>
      </c>
      <c r="FFA31" s="11" t="s">
        <v>9</v>
      </c>
      <c r="FFB31" s="12">
        <v>100</v>
      </c>
      <c r="FFC31" s="20">
        <v>93.45</v>
      </c>
      <c r="FFD31" s="10">
        <f>SUM(FFB31*FFC31)</f>
        <v>9345</v>
      </c>
      <c r="FFE31" s="8" t="s">
        <v>496</v>
      </c>
      <c r="FFF31" s="9" t="s">
        <v>497</v>
      </c>
      <c r="FFG31" s="8" t="s">
        <v>23</v>
      </c>
      <c r="FFH31" s="11" t="s">
        <v>498</v>
      </c>
      <c r="FFI31" s="11" t="s">
        <v>9</v>
      </c>
      <c r="FFJ31" s="12">
        <v>100</v>
      </c>
      <c r="FFK31" s="20">
        <v>93.45</v>
      </c>
      <c r="FFL31" s="10">
        <f>SUM(FFJ31*FFK31)</f>
        <v>9345</v>
      </c>
      <c r="FFM31" s="8" t="s">
        <v>496</v>
      </c>
      <c r="FFN31" s="9" t="s">
        <v>497</v>
      </c>
      <c r="FFO31" s="8" t="s">
        <v>23</v>
      </c>
      <c r="FFP31" s="11" t="s">
        <v>498</v>
      </c>
      <c r="FFQ31" s="11" t="s">
        <v>9</v>
      </c>
      <c r="FFR31" s="12">
        <v>100</v>
      </c>
      <c r="FFS31" s="20">
        <v>93.45</v>
      </c>
      <c r="FFT31" s="10">
        <f>SUM(FFR31*FFS31)</f>
        <v>9345</v>
      </c>
      <c r="FFU31" s="8" t="s">
        <v>496</v>
      </c>
      <c r="FFV31" s="9" t="s">
        <v>497</v>
      </c>
      <c r="FFW31" s="8" t="s">
        <v>23</v>
      </c>
      <c r="FFX31" s="11" t="s">
        <v>498</v>
      </c>
      <c r="FFY31" s="11" t="s">
        <v>9</v>
      </c>
      <c r="FFZ31" s="12">
        <v>100</v>
      </c>
      <c r="FGA31" s="20">
        <v>93.45</v>
      </c>
      <c r="FGB31" s="10">
        <f>SUM(FFZ31*FGA31)</f>
        <v>9345</v>
      </c>
      <c r="FGC31" s="8" t="s">
        <v>496</v>
      </c>
      <c r="FGD31" s="9" t="s">
        <v>497</v>
      </c>
      <c r="FGE31" s="8" t="s">
        <v>23</v>
      </c>
      <c r="FGF31" s="11" t="s">
        <v>498</v>
      </c>
      <c r="FGG31" s="11" t="s">
        <v>9</v>
      </c>
      <c r="FGH31" s="12">
        <v>100</v>
      </c>
      <c r="FGI31" s="20">
        <v>93.45</v>
      </c>
      <c r="FGJ31" s="10">
        <f>SUM(FGH31*FGI31)</f>
        <v>9345</v>
      </c>
      <c r="FGK31" s="8" t="s">
        <v>496</v>
      </c>
      <c r="FGL31" s="9" t="s">
        <v>497</v>
      </c>
      <c r="FGM31" s="8" t="s">
        <v>23</v>
      </c>
      <c r="FGN31" s="11" t="s">
        <v>498</v>
      </c>
      <c r="FGO31" s="11" t="s">
        <v>9</v>
      </c>
      <c r="FGP31" s="12">
        <v>100</v>
      </c>
      <c r="FGQ31" s="20">
        <v>93.45</v>
      </c>
      <c r="FGR31" s="10">
        <f>SUM(FGP31*FGQ31)</f>
        <v>9345</v>
      </c>
      <c r="FGS31" s="8" t="s">
        <v>496</v>
      </c>
      <c r="FGT31" s="9" t="s">
        <v>497</v>
      </c>
      <c r="FGU31" s="8" t="s">
        <v>23</v>
      </c>
      <c r="FGV31" s="11" t="s">
        <v>498</v>
      </c>
      <c r="FGW31" s="11" t="s">
        <v>9</v>
      </c>
      <c r="FGX31" s="12">
        <v>100</v>
      </c>
      <c r="FGY31" s="20">
        <v>93.45</v>
      </c>
      <c r="FGZ31" s="10">
        <f>SUM(FGX31*FGY31)</f>
        <v>9345</v>
      </c>
      <c r="FHA31" s="8" t="s">
        <v>496</v>
      </c>
      <c r="FHB31" s="9" t="s">
        <v>497</v>
      </c>
      <c r="FHC31" s="8" t="s">
        <v>23</v>
      </c>
      <c r="FHD31" s="11" t="s">
        <v>498</v>
      </c>
      <c r="FHE31" s="11" t="s">
        <v>9</v>
      </c>
      <c r="FHF31" s="12">
        <v>100</v>
      </c>
      <c r="FHG31" s="20">
        <v>93.45</v>
      </c>
      <c r="FHH31" s="10">
        <f>SUM(FHF31*FHG31)</f>
        <v>9345</v>
      </c>
      <c r="FHI31" s="8" t="s">
        <v>496</v>
      </c>
      <c r="FHJ31" s="9" t="s">
        <v>497</v>
      </c>
      <c r="FHK31" s="8" t="s">
        <v>23</v>
      </c>
      <c r="FHL31" s="11" t="s">
        <v>498</v>
      </c>
      <c r="FHM31" s="11" t="s">
        <v>9</v>
      </c>
      <c r="FHN31" s="12">
        <v>100</v>
      </c>
      <c r="FHO31" s="20">
        <v>93.45</v>
      </c>
      <c r="FHP31" s="10">
        <f>SUM(FHN31*FHO31)</f>
        <v>9345</v>
      </c>
      <c r="FHQ31" s="8" t="s">
        <v>496</v>
      </c>
      <c r="FHR31" s="9" t="s">
        <v>497</v>
      </c>
      <c r="FHS31" s="8" t="s">
        <v>23</v>
      </c>
      <c r="FHT31" s="11" t="s">
        <v>498</v>
      </c>
      <c r="FHU31" s="11" t="s">
        <v>9</v>
      </c>
      <c r="FHV31" s="12">
        <v>100</v>
      </c>
      <c r="FHW31" s="20">
        <v>93.45</v>
      </c>
      <c r="FHX31" s="10">
        <f>SUM(FHV31*FHW31)</f>
        <v>9345</v>
      </c>
      <c r="FHY31" s="8" t="s">
        <v>496</v>
      </c>
      <c r="FHZ31" s="9" t="s">
        <v>497</v>
      </c>
      <c r="FIA31" s="8" t="s">
        <v>23</v>
      </c>
      <c r="FIB31" s="11" t="s">
        <v>498</v>
      </c>
      <c r="FIC31" s="11" t="s">
        <v>9</v>
      </c>
      <c r="FID31" s="12">
        <v>100</v>
      </c>
      <c r="FIE31" s="20">
        <v>93.45</v>
      </c>
      <c r="FIF31" s="10">
        <f>SUM(FID31*FIE31)</f>
        <v>9345</v>
      </c>
      <c r="FIG31" s="8" t="s">
        <v>496</v>
      </c>
      <c r="FIH31" s="9" t="s">
        <v>497</v>
      </c>
      <c r="FII31" s="8" t="s">
        <v>23</v>
      </c>
      <c r="FIJ31" s="11" t="s">
        <v>498</v>
      </c>
      <c r="FIK31" s="11" t="s">
        <v>9</v>
      </c>
      <c r="FIL31" s="12">
        <v>100</v>
      </c>
      <c r="FIM31" s="20">
        <v>93.45</v>
      </c>
      <c r="FIN31" s="10">
        <f>SUM(FIL31*FIM31)</f>
        <v>9345</v>
      </c>
      <c r="FIO31" s="8" t="s">
        <v>496</v>
      </c>
      <c r="FIP31" s="9" t="s">
        <v>497</v>
      </c>
      <c r="FIQ31" s="8" t="s">
        <v>23</v>
      </c>
      <c r="FIR31" s="11" t="s">
        <v>498</v>
      </c>
      <c r="FIS31" s="11" t="s">
        <v>9</v>
      </c>
      <c r="FIT31" s="12">
        <v>100</v>
      </c>
      <c r="FIU31" s="20">
        <v>93.45</v>
      </c>
      <c r="FIV31" s="10">
        <f>SUM(FIT31*FIU31)</f>
        <v>9345</v>
      </c>
      <c r="FIW31" s="8" t="s">
        <v>496</v>
      </c>
      <c r="FIX31" s="9" t="s">
        <v>497</v>
      </c>
      <c r="FIY31" s="8" t="s">
        <v>23</v>
      </c>
      <c r="FIZ31" s="11" t="s">
        <v>498</v>
      </c>
      <c r="FJA31" s="11" t="s">
        <v>9</v>
      </c>
      <c r="FJB31" s="12">
        <v>100</v>
      </c>
      <c r="FJC31" s="20">
        <v>93.45</v>
      </c>
      <c r="FJD31" s="10">
        <f>SUM(FJB31*FJC31)</f>
        <v>9345</v>
      </c>
      <c r="FJE31" s="8" t="s">
        <v>496</v>
      </c>
      <c r="FJF31" s="9" t="s">
        <v>497</v>
      </c>
      <c r="FJG31" s="8" t="s">
        <v>23</v>
      </c>
      <c r="FJH31" s="11" t="s">
        <v>498</v>
      </c>
      <c r="FJI31" s="11" t="s">
        <v>9</v>
      </c>
      <c r="FJJ31" s="12">
        <v>100</v>
      </c>
      <c r="FJK31" s="20">
        <v>93.45</v>
      </c>
      <c r="FJL31" s="10">
        <f>SUM(FJJ31*FJK31)</f>
        <v>9345</v>
      </c>
      <c r="FJM31" s="8" t="s">
        <v>496</v>
      </c>
      <c r="FJN31" s="9" t="s">
        <v>497</v>
      </c>
      <c r="FJO31" s="8" t="s">
        <v>23</v>
      </c>
      <c r="FJP31" s="11" t="s">
        <v>498</v>
      </c>
      <c r="FJQ31" s="11" t="s">
        <v>9</v>
      </c>
      <c r="FJR31" s="12">
        <v>100</v>
      </c>
      <c r="FJS31" s="20">
        <v>93.45</v>
      </c>
      <c r="FJT31" s="10">
        <f>SUM(FJR31*FJS31)</f>
        <v>9345</v>
      </c>
      <c r="FJU31" s="8" t="s">
        <v>496</v>
      </c>
      <c r="FJV31" s="9" t="s">
        <v>497</v>
      </c>
      <c r="FJW31" s="8" t="s">
        <v>23</v>
      </c>
      <c r="FJX31" s="11" t="s">
        <v>498</v>
      </c>
      <c r="FJY31" s="11" t="s">
        <v>9</v>
      </c>
      <c r="FJZ31" s="12">
        <v>100</v>
      </c>
      <c r="FKA31" s="20">
        <v>93.45</v>
      </c>
      <c r="FKB31" s="10">
        <f>SUM(FJZ31*FKA31)</f>
        <v>9345</v>
      </c>
      <c r="FKC31" s="8" t="s">
        <v>496</v>
      </c>
      <c r="FKD31" s="9" t="s">
        <v>497</v>
      </c>
      <c r="FKE31" s="8" t="s">
        <v>23</v>
      </c>
      <c r="FKF31" s="11" t="s">
        <v>498</v>
      </c>
      <c r="FKG31" s="11" t="s">
        <v>9</v>
      </c>
      <c r="FKH31" s="12">
        <v>100</v>
      </c>
      <c r="FKI31" s="20">
        <v>93.45</v>
      </c>
      <c r="FKJ31" s="10">
        <f>SUM(FKH31*FKI31)</f>
        <v>9345</v>
      </c>
      <c r="FKK31" s="8" t="s">
        <v>496</v>
      </c>
      <c r="FKL31" s="9" t="s">
        <v>497</v>
      </c>
      <c r="FKM31" s="8" t="s">
        <v>23</v>
      </c>
      <c r="FKN31" s="11" t="s">
        <v>498</v>
      </c>
      <c r="FKO31" s="11" t="s">
        <v>9</v>
      </c>
      <c r="FKP31" s="12">
        <v>100</v>
      </c>
      <c r="FKQ31" s="20">
        <v>93.45</v>
      </c>
      <c r="FKR31" s="10">
        <f>SUM(FKP31*FKQ31)</f>
        <v>9345</v>
      </c>
      <c r="FKS31" s="8" t="s">
        <v>496</v>
      </c>
      <c r="FKT31" s="9" t="s">
        <v>497</v>
      </c>
      <c r="FKU31" s="8" t="s">
        <v>23</v>
      </c>
      <c r="FKV31" s="11" t="s">
        <v>498</v>
      </c>
      <c r="FKW31" s="11" t="s">
        <v>9</v>
      </c>
      <c r="FKX31" s="12">
        <v>100</v>
      </c>
      <c r="FKY31" s="20">
        <v>93.45</v>
      </c>
      <c r="FKZ31" s="10">
        <f>SUM(FKX31*FKY31)</f>
        <v>9345</v>
      </c>
      <c r="FLA31" s="8" t="s">
        <v>496</v>
      </c>
      <c r="FLB31" s="9" t="s">
        <v>497</v>
      </c>
      <c r="FLC31" s="8" t="s">
        <v>23</v>
      </c>
      <c r="FLD31" s="11" t="s">
        <v>498</v>
      </c>
      <c r="FLE31" s="11" t="s">
        <v>9</v>
      </c>
      <c r="FLF31" s="12">
        <v>100</v>
      </c>
      <c r="FLG31" s="20">
        <v>93.45</v>
      </c>
      <c r="FLH31" s="10">
        <f>SUM(FLF31*FLG31)</f>
        <v>9345</v>
      </c>
      <c r="FLI31" s="8" t="s">
        <v>496</v>
      </c>
      <c r="FLJ31" s="9" t="s">
        <v>497</v>
      </c>
      <c r="FLK31" s="8" t="s">
        <v>23</v>
      </c>
      <c r="FLL31" s="11" t="s">
        <v>498</v>
      </c>
      <c r="FLM31" s="11" t="s">
        <v>9</v>
      </c>
      <c r="FLN31" s="12">
        <v>100</v>
      </c>
      <c r="FLO31" s="20">
        <v>93.45</v>
      </c>
      <c r="FLP31" s="10">
        <f>SUM(FLN31*FLO31)</f>
        <v>9345</v>
      </c>
      <c r="FLQ31" s="8" t="s">
        <v>496</v>
      </c>
      <c r="FLR31" s="9" t="s">
        <v>497</v>
      </c>
      <c r="FLS31" s="8" t="s">
        <v>23</v>
      </c>
      <c r="FLT31" s="11" t="s">
        <v>498</v>
      </c>
      <c r="FLU31" s="11" t="s">
        <v>9</v>
      </c>
      <c r="FLV31" s="12">
        <v>100</v>
      </c>
      <c r="FLW31" s="20">
        <v>93.45</v>
      </c>
      <c r="FLX31" s="10">
        <f>SUM(FLV31*FLW31)</f>
        <v>9345</v>
      </c>
      <c r="FLY31" s="8" t="s">
        <v>496</v>
      </c>
      <c r="FLZ31" s="9" t="s">
        <v>497</v>
      </c>
      <c r="FMA31" s="8" t="s">
        <v>23</v>
      </c>
      <c r="FMB31" s="11" t="s">
        <v>498</v>
      </c>
      <c r="FMC31" s="11" t="s">
        <v>9</v>
      </c>
      <c r="FMD31" s="12">
        <v>100</v>
      </c>
      <c r="FME31" s="20">
        <v>93.45</v>
      </c>
      <c r="FMF31" s="10">
        <f>SUM(FMD31*FME31)</f>
        <v>9345</v>
      </c>
      <c r="FMG31" s="8" t="s">
        <v>496</v>
      </c>
      <c r="FMH31" s="9" t="s">
        <v>497</v>
      </c>
      <c r="FMI31" s="8" t="s">
        <v>23</v>
      </c>
      <c r="FMJ31" s="11" t="s">
        <v>498</v>
      </c>
      <c r="FMK31" s="11" t="s">
        <v>9</v>
      </c>
      <c r="FML31" s="12">
        <v>100</v>
      </c>
      <c r="FMM31" s="20">
        <v>93.45</v>
      </c>
      <c r="FMN31" s="10">
        <f>SUM(FML31*FMM31)</f>
        <v>9345</v>
      </c>
      <c r="FMO31" s="8" t="s">
        <v>496</v>
      </c>
      <c r="FMP31" s="9" t="s">
        <v>497</v>
      </c>
      <c r="FMQ31" s="8" t="s">
        <v>23</v>
      </c>
      <c r="FMR31" s="11" t="s">
        <v>498</v>
      </c>
      <c r="FMS31" s="11" t="s">
        <v>9</v>
      </c>
      <c r="FMT31" s="12">
        <v>100</v>
      </c>
      <c r="FMU31" s="20">
        <v>93.45</v>
      </c>
      <c r="FMV31" s="10">
        <f>SUM(FMT31*FMU31)</f>
        <v>9345</v>
      </c>
      <c r="FMW31" s="8" t="s">
        <v>496</v>
      </c>
      <c r="FMX31" s="9" t="s">
        <v>497</v>
      </c>
      <c r="FMY31" s="8" t="s">
        <v>23</v>
      </c>
      <c r="FMZ31" s="11" t="s">
        <v>498</v>
      </c>
      <c r="FNA31" s="11" t="s">
        <v>9</v>
      </c>
      <c r="FNB31" s="12">
        <v>100</v>
      </c>
      <c r="FNC31" s="20">
        <v>93.45</v>
      </c>
      <c r="FND31" s="10">
        <f>SUM(FNB31*FNC31)</f>
        <v>9345</v>
      </c>
      <c r="FNE31" s="8" t="s">
        <v>496</v>
      </c>
      <c r="FNF31" s="9" t="s">
        <v>497</v>
      </c>
      <c r="FNG31" s="8" t="s">
        <v>23</v>
      </c>
      <c r="FNH31" s="11" t="s">
        <v>498</v>
      </c>
      <c r="FNI31" s="11" t="s">
        <v>9</v>
      </c>
      <c r="FNJ31" s="12">
        <v>100</v>
      </c>
      <c r="FNK31" s="20">
        <v>93.45</v>
      </c>
      <c r="FNL31" s="10">
        <f>SUM(FNJ31*FNK31)</f>
        <v>9345</v>
      </c>
      <c r="FNM31" s="8" t="s">
        <v>496</v>
      </c>
      <c r="FNN31" s="9" t="s">
        <v>497</v>
      </c>
      <c r="FNO31" s="8" t="s">
        <v>23</v>
      </c>
      <c r="FNP31" s="11" t="s">
        <v>498</v>
      </c>
      <c r="FNQ31" s="11" t="s">
        <v>9</v>
      </c>
      <c r="FNR31" s="12">
        <v>100</v>
      </c>
      <c r="FNS31" s="20">
        <v>93.45</v>
      </c>
      <c r="FNT31" s="10">
        <f>SUM(FNR31*FNS31)</f>
        <v>9345</v>
      </c>
      <c r="FNU31" s="8" t="s">
        <v>496</v>
      </c>
      <c r="FNV31" s="9" t="s">
        <v>497</v>
      </c>
      <c r="FNW31" s="8" t="s">
        <v>23</v>
      </c>
      <c r="FNX31" s="11" t="s">
        <v>498</v>
      </c>
      <c r="FNY31" s="11" t="s">
        <v>9</v>
      </c>
      <c r="FNZ31" s="12">
        <v>100</v>
      </c>
      <c r="FOA31" s="20">
        <v>93.45</v>
      </c>
      <c r="FOB31" s="10">
        <f>SUM(FNZ31*FOA31)</f>
        <v>9345</v>
      </c>
      <c r="FOC31" s="8" t="s">
        <v>496</v>
      </c>
      <c r="FOD31" s="9" t="s">
        <v>497</v>
      </c>
      <c r="FOE31" s="8" t="s">
        <v>23</v>
      </c>
      <c r="FOF31" s="11" t="s">
        <v>498</v>
      </c>
      <c r="FOG31" s="11" t="s">
        <v>9</v>
      </c>
      <c r="FOH31" s="12">
        <v>100</v>
      </c>
      <c r="FOI31" s="20">
        <v>93.45</v>
      </c>
      <c r="FOJ31" s="10">
        <f>SUM(FOH31*FOI31)</f>
        <v>9345</v>
      </c>
      <c r="FOK31" s="8" t="s">
        <v>496</v>
      </c>
      <c r="FOL31" s="9" t="s">
        <v>497</v>
      </c>
      <c r="FOM31" s="8" t="s">
        <v>23</v>
      </c>
      <c r="FON31" s="11" t="s">
        <v>498</v>
      </c>
      <c r="FOO31" s="11" t="s">
        <v>9</v>
      </c>
      <c r="FOP31" s="12">
        <v>100</v>
      </c>
      <c r="FOQ31" s="20">
        <v>93.45</v>
      </c>
      <c r="FOR31" s="10">
        <f>SUM(FOP31*FOQ31)</f>
        <v>9345</v>
      </c>
      <c r="FOS31" s="8" t="s">
        <v>496</v>
      </c>
      <c r="FOT31" s="9" t="s">
        <v>497</v>
      </c>
      <c r="FOU31" s="8" t="s">
        <v>23</v>
      </c>
      <c r="FOV31" s="11" t="s">
        <v>498</v>
      </c>
      <c r="FOW31" s="11" t="s">
        <v>9</v>
      </c>
      <c r="FOX31" s="12">
        <v>100</v>
      </c>
      <c r="FOY31" s="20">
        <v>93.45</v>
      </c>
      <c r="FOZ31" s="10">
        <f>SUM(FOX31*FOY31)</f>
        <v>9345</v>
      </c>
      <c r="FPA31" s="8" t="s">
        <v>496</v>
      </c>
      <c r="FPB31" s="9" t="s">
        <v>497</v>
      </c>
      <c r="FPC31" s="8" t="s">
        <v>23</v>
      </c>
      <c r="FPD31" s="11" t="s">
        <v>498</v>
      </c>
      <c r="FPE31" s="11" t="s">
        <v>9</v>
      </c>
      <c r="FPF31" s="12">
        <v>100</v>
      </c>
      <c r="FPG31" s="20">
        <v>93.45</v>
      </c>
      <c r="FPH31" s="10">
        <f>SUM(FPF31*FPG31)</f>
        <v>9345</v>
      </c>
      <c r="FPI31" s="8" t="s">
        <v>496</v>
      </c>
      <c r="FPJ31" s="9" t="s">
        <v>497</v>
      </c>
      <c r="FPK31" s="8" t="s">
        <v>23</v>
      </c>
      <c r="FPL31" s="11" t="s">
        <v>498</v>
      </c>
      <c r="FPM31" s="11" t="s">
        <v>9</v>
      </c>
      <c r="FPN31" s="12">
        <v>100</v>
      </c>
      <c r="FPO31" s="20">
        <v>93.45</v>
      </c>
      <c r="FPP31" s="10">
        <f>SUM(FPN31*FPO31)</f>
        <v>9345</v>
      </c>
      <c r="FPQ31" s="8" t="s">
        <v>496</v>
      </c>
      <c r="FPR31" s="9" t="s">
        <v>497</v>
      </c>
      <c r="FPS31" s="8" t="s">
        <v>23</v>
      </c>
      <c r="FPT31" s="11" t="s">
        <v>498</v>
      </c>
      <c r="FPU31" s="11" t="s">
        <v>9</v>
      </c>
      <c r="FPV31" s="12">
        <v>100</v>
      </c>
      <c r="FPW31" s="20">
        <v>93.45</v>
      </c>
      <c r="FPX31" s="10">
        <f>SUM(FPV31*FPW31)</f>
        <v>9345</v>
      </c>
      <c r="FPY31" s="8" t="s">
        <v>496</v>
      </c>
      <c r="FPZ31" s="9" t="s">
        <v>497</v>
      </c>
      <c r="FQA31" s="8" t="s">
        <v>23</v>
      </c>
      <c r="FQB31" s="11" t="s">
        <v>498</v>
      </c>
      <c r="FQC31" s="11" t="s">
        <v>9</v>
      </c>
      <c r="FQD31" s="12">
        <v>100</v>
      </c>
      <c r="FQE31" s="20">
        <v>93.45</v>
      </c>
      <c r="FQF31" s="10">
        <f>SUM(FQD31*FQE31)</f>
        <v>9345</v>
      </c>
      <c r="FQG31" s="8" t="s">
        <v>496</v>
      </c>
      <c r="FQH31" s="9" t="s">
        <v>497</v>
      </c>
      <c r="FQI31" s="8" t="s">
        <v>23</v>
      </c>
      <c r="FQJ31" s="11" t="s">
        <v>498</v>
      </c>
      <c r="FQK31" s="11" t="s">
        <v>9</v>
      </c>
      <c r="FQL31" s="12">
        <v>100</v>
      </c>
      <c r="FQM31" s="20">
        <v>93.45</v>
      </c>
      <c r="FQN31" s="10">
        <f>SUM(FQL31*FQM31)</f>
        <v>9345</v>
      </c>
      <c r="FQO31" s="8" t="s">
        <v>496</v>
      </c>
      <c r="FQP31" s="9" t="s">
        <v>497</v>
      </c>
      <c r="FQQ31" s="8" t="s">
        <v>23</v>
      </c>
      <c r="FQR31" s="11" t="s">
        <v>498</v>
      </c>
      <c r="FQS31" s="11" t="s">
        <v>9</v>
      </c>
      <c r="FQT31" s="12">
        <v>100</v>
      </c>
      <c r="FQU31" s="20">
        <v>93.45</v>
      </c>
      <c r="FQV31" s="10">
        <f>SUM(FQT31*FQU31)</f>
        <v>9345</v>
      </c>
      <c r="FQW31" s="8" t="s">
        <v>496</v>
      </c>
      <c r="FQX31" s="9" t="s">
        <v>497</v>
      </c>
      <c r="FQY31" s="8" t="s">
        <v>23</v>
      </c>
      <c r="FQZ31" s="11" t="s">
        <v>498</v>
      </c>
      <c r="FRA31" s="11" t="s">
        <v>9</v>
      </c>
      <c r="FRB31" s="12">
        <v>100</v>
      </c>
      <c r="FRC31" s="20">
        <v>93.45</v>
      </c>
      <c r="FRD31" s="10">
        <f>SUM(FRB31*FRC31)</f>
        <v>9345</v>
      </c>
      <c r="FRE31" s="8" t="s">
        <v>496</v>
      </c>
      <c r="FRF31" s="9" t="s">
        <v>497</v>
      </c>
      <c r="FRG31" s="8" t="s">
        <v>23</v>
      </c>
      <c r="FRH31" s="11" t="s">
        <v>498</v>
      </c>
      <c r="FRI31" s="11" t="s">
        <v>9</v>
      </c>
      <c r="FRJ31" s="12">
        <v>100</v>
      </c>
      <c r="FRK31" s="20">
        <v>93.45</v>
      </c>
      <c r="FRL31" s="10">
        <f>SUM(FRJ31*FRK31)</f>
        <v>9345</v>
      </c>
      <c r="FRM31" s="8" t="s">
        <v>496</v>
      </c>
      <c r="FRN31" s="9" t="s">
        <v>497</v>
      </c>
      <c r="FRO31" s="8" t="s">
        <v>23</v>
      </c>
      <c r="FRP31" s="11" t="s">
        <v>498</v>
      </c>
      <c r="FRQ31" s="11" t="s">
        <v>9</v>
      </c>
      <c r="FRR31" s="12">
        <v>100</v>
      </c>
      <c r="FRS31" s="20">
        <v>93.45</v>
      </c>
      <c r="FRT31" s="10">
        <f>SUM(FRR31*FRS31)</f>
        <v>9345</v>
      </c>
      <c r="FRU31" s="8" t="s">
        <v>496</v>
      </c>
      <c r="FRV31" s="9" t="s">
        <v>497</v>
      </c>
      <c r="FRW31" s="8" t="s">
        <v>23</v>
      </c>
      <c r="FRX31" s="11" t="s">
        <v>498</v>
      </c>
      <c r="FRY31" s="11" t="s">
        <v>9</v>
      </c>
      <c r="FRZ31" s="12">
        <v>100</v>
      </c>
      <c r="FSA31" s="20">
        <v>93.45</v>
      </c>
      <c r="FSB31" s="10">
        <f>SUM(FRZ31*FSA31)</f>
        <v>9345</v>
      </c>
      <c r="FSC31" s="8" t="s">
        <v>496</v>
      </c>
      <c r="FSD31" s="9" t="s">
        <v>497</v>
      </c>
      <c r="FSE31" s="8" t="s">
        <v>23</v>
      </c>
      <c r="FSF31" s="11" t="s">
        <v>498</v>
      </c>
      <c r="FSG31" s="11" t="s">
        <v>9</v>
      </c>
      <c r="FSH31" s="12">
        <v>100</v>
      </c>
      <c r="FSI31" s="20">
        <v>93.45</v>
      </c>
      <c r="FSJ31" s="10">
        <f>SUM(FSH31*FSI31)</f>
        <v>9345</v>
      </c>
      <c r="FSK31" s="8" t="s">
        <v>496</v>
      </c>
      <c r="FSL31" s="9" t="s">
        <v>497</v>
      </c>
      <c r="FSM31" s="8" t="s">
        <v>23</v>
      </c>
      <c r="FSN31" s="11" t="s">
        <v>498</v>
      </c>
      <c r="FSO31" s="11" t="s">
        <v>9</v>
      </c>
      <c r="FSP31" s="12">
        <v>100</v>
      </c>
      <c r="FSQ31" s="20">
        <v>93.45</v>
      </c>
      <c r="FSR31" s="10">
        <f>SUM(FSP31*FSQ31)</f>
        <v>9345</v>
      </c>
      <c r="FSS31" s="8" t="s">
        <v>496</v>
      </c>
      <c r="FST31" s="9" t="s">
        <v>497</v>
      </c>
      <c r="FSU31" s="8" t="s">
        <v>23</v>
      </c>
      <c r="FSV31" s="11" t="s">
        <v>498</v>
      </c>
      <c r="FSW31" s="11" t="s">
        <v>9</v>
      </c>
      <c r="FSX31" s="12">
        <v>100</v>
      </c>
      <c r="FSY31" s="20">
        <v>93.45</v>
      </c>
      <c r="FSZ31" s="10">
        <f>SUM(FSX31*FSY31)</f>
        <v>9345</v>
      </c>
      <c r="FTA31" s="8" t="s">
        <v>496</v>
      </c>
      <c r="FTB31" s="9" t="s">
        <v>497</v>
      </c>
      <c r="FTC31" s="8" t="s">
        <v>23</v>
      </c>
      <c r="FTD31" s="11" t="s">
        <v>498</v>
      </c>
      <c r="FTE31" s="11" t="s">
        <v>9</v>
      </c>
      <c r="FTF31" s="12">
        <v>100</v>
      </c>
      <c r="FTG31" s="20">
        <v>93.45</v>
      </c>
      <c r="FTH31" s="10">
        <f>SUM(FTF31*FTG31)</f>
        <v>9345</v>
      </c>
      <c r="FTI31" s="8" t="s">
        <v>496</v>
      </c>
      <c r="FTJ31" s="9" t="s">
        <v>497</v>
      </c>
      <c r="FTK31" s="8" t="s">
        <v>23</v>
      </c>
      <c r="FTL31" s="11" t="s">
        <v>498</v>
      </c>
      <c r="FTM31" s="11" t="s">
        <v>9</v>
      </c>
      <c r="FTN31" s="12">
        <v>100</v>
      </c>
      <c r="FTO31" s="20">
        <v>93.45</v>
      </c>
      <c r="FTP31" s="10">
        <f>SUM(FTN31*FTO31)</f>
        <v>9345</v>
      </c>
      <c r="FTQ31" s="8" t="s">
        <v>496</v>
      </c>
      <c r="FTR31" s="9" t="s">
        <v>497</v>
      </c>
      <c r="FTS31" s="8" t="s">
        <v>23</v>
      </c>
      <c r="FTT31" s="11" t="s">
        <v>498</v>
      </c>
      <c r="FTU31" s="11" t="s">
        <v>9</v>
      </c>
      <c r="FTV31" s="12">
        <v>100</v>
      </c>
      <c r="FTW31" s="20">
        <v>93.45</v>
      </c>
      <c r="FTX31" s="10">
        <f>SUM(FTV31*FTW31)</f>
        <v>9345</v>
      </c>
      <c r="FTY31" s="8" t="s">
        <v>496</v>
      </c>
      <c r="FTZ31" s="9" t="s">
        <v>497</v>
      </c>
      <c r="FUA31" s="8" t="s">
        <v>23</v>
      </c>
      <c r="FUB31" s="11" t="s">
        <v>498</v>
      </c>
      <c r="FUC31" s="11" t="s">
        <v>9</v>
      </c>
      <c r="FUD31" s="12">
        <v>100</v>
      </c>
      <c r="FUE31" s="20">
        <v>93.45</v>
      </c>
      <c r="FUF31" s="10">
        <f>SUM(FUD31*FUE31)</f>
        <v>9345</v>
      </c>
      <c r="FUG31" s="8" t="s">
        <v>496</v>
      </c>
      <c r="FUH31" s="9" t="s">
        <v>497</v>
      </c>
      <c r="FUI31" s="8" t="s">
        <v>23</v>
      </c>
      <c r="FUJ31" s="11" t="s">
        <v>498</v>
      </c>
      <c r="FUK31" s="11" t="s">
        <v>9</v>
      </c>
      <c r="FUL31" s="12">
        <v>100</v>
      </c>
      <c r="FUM31" s="20">
        <v>93.45</v>
      </c>
      <c r="FUN31" s="10">
        <f>SUM(FUL31*FUM31)</f>
        <v>9345</v>
      </c>
      <c r="FUO31" s="8" t="s">
        <v>496</v>
      </c>
      <c r="FUP31" s="9" t="s">
        <v>497</v>
      </c>
      <c r="FUQ31" s="8" t="s">
        <v>23</v>
      </c>
      <c r="FUR31" s="11" t="s">
        <v>498</v>
      </c>
      <c r="FUS31" s="11" t="s">
        <v>9</v>
      </c>
      <c r="FUT31" s="12">
        <v>100</v>
      </c>
      <c r="FUU31" s="20">
        <v>93.45</v>
      </c>
      <c r="FUV31" s="10">
        <f>SUM(FUT31*FUU31)</f>
        <v>9345</v>
      </c>
      <c r="FUW31" s="8" t="s">
        <v>496</v>
      </c>
      <c r="FUX31" s="9" t="s">
        <v>497</v>
      </c>
      <c r="FUY31" s="8" t="s">
        <v>23</v>
      </c>
      <c r="FUZ31" s="11" t="s">
        <v>498</v>
      </c>
      <c r="FVA31" s="11" t="s">
        <v>9</v>
      </c>
      <c r="FVB31" s="12">
        <v>100</v>
      </c>
      <c r="FVC31" s="20">
        <v>93.45</v>
      </c>
      <c r="FVD31" s="10">
        <f>SUM(FVB31*FVC31)</f>
        <v>9345</v>
      </c>
      <c r="FVE31" s="8" t="s">
        <v>496</v>
      </c>
      <c r="FVF31" s="9" t="s">
        <v>497</v>
      </c>
      <c r="FVG31" s="8" t="s">
        <v>23</v>
      </c>
      <c r="FVH31" s="11" t="s">
        <v>498</v>
      </c>
      <c r="FVI31" s="11" t="s">
        <v>9</v>
      </c>
      <c r="FVJ31" s="12">
        <v>100</v>
      </c>
      <c r="FVK31" s="20">
        <v>93.45</v>
      </c>
      <c r="FVL31" s="10">
        <f>SUM(FVJ31*FVK31)</f>
        <v>9345</v>
      </c>
      <c r="FVM31" s="8" t="s">
        <v>496</v>
      </c>
      <c r="FVN31" s="9" t="s">
        <v>497</v>
      </c>
      <c r="FVO31" s="8" t="s">
        <v>23</v>
      </c>
      <c r="FVP31" s="11" t="s">
        <v>498</v>
      </c>
      <c r="FVQ31" s="11" t="s">
        <v>9</v>
      </c>
      <c r="FVR31" s="12">
        <v>100</v>
      </c>
      <c r="FVS31" s="20">
        <v>93.45</v>
      </c>
      <c r="FVT31" s="10">
        <f>SUM(FVR31*FVS31)</f>
        <v>9345</v>
      </c>
      <c r="FVU31" s="8" t="s">
        <v>496</v>
      </c>
      <c r="FVV31" s="9" t="s">
        <v>497</v>
      </c>
      <c r="FVW31" s="8" t="s">
        <v>23</v>
      </c>
      <c r="FVX31" s="11" t="s">
        <v>498</v>
      </c>
      <c r="FVY31" s="11" t="s">
        <v>9</v>
      </c>
      <c r="FVZ31" s="12">
        <v>100</v>
      </c>
      <c r="FWA31" s="20">
        <v>93.45</v>
      </c>
      <c r="FWB31" s="10">
        <f>SUM(FVZ31*FWA31)</f>
        <v>9345</v>
      </c>
      <c r="FWC31" s="8" t="s">
        <v>496</v>
      </c>
      <c r="FWD31" s="9" t="s">
        <v>497</v>
      </c>
      <c r="FWE31" s="8" t="s">
        <v>23</v>
      </c>
      <c r="FWF31" s="11" t="s">
        <v>498</v>
      </c>
      <c r="FWG31" s="11" t="s">
        <v>9</v>
      </c>
      <c r="FWH31" s="12">
        <v>100</v>
      </c>
      <c r="FWI31" s="20">
        <v>93.45</v>
      </c>
      <c r="FWJ31" s="10">
        <f>SUM(FWH31*FWI31)</f>
        <v>9345</v>
      </c>
      <c r="FWK31" s="8" t="s">
        <v>496</v>
      </c>
      <c r="FWL31" s="9" t="s">
        <v>497</v>
      </c>
      <c r="FWM31" s="8" t="s">
        <v>23</v>
      </c>
      <c r="FWN31" s="11" t="s">
        <v>498</v>
      </c>
      <c r="FWO31" s="11" t="s">
        <v>9</v>
      </c>
      <c r="FWP31" s="12">
        <v>100</v>
      </c>
      <c r="FWQ31" s="20">
        <v>93.45</v>
      </c>
      <c r="FWR31" s="10">
        <f>SUM(FWP31*FWQ31)</f>
        <v>9345</v>
      </c>
      <c r="FWS31" s="8" t="s">
        <v>496</v>
      </c>
      <c r="FWT31" s="9" t="s">
        <v>497</v>
      </c>
      <c r="FWU31" s="8" t="s">
        <v>23</v>
      </c>
      <c r="FWV31" s="11" t="s">
        <v>498</v>
      </c>
      <c r="FWW31" s="11" t="s">
        <v>9</v>
      </c>
      <c r="FWX31" s="12">
        <v>100</v>
      </c>
      <c r="FWY31" s="20">
        <v>93.45</v>
      </c>
      <c r="FWZ31" s="10">
        <f>SUM(FWX31*FWY31)</f>
        <v>9345</v>
      </c>
      <c r="FXA31" s="8" t="s">
        <v>496</v>
      </c>
      <c r="FXB31" s="9" t="s">
        <v>497</v>
      </c>
      <c r="FXC31" s="8" t="s">
        <v>23</v>
      </c>
      <c r="FXD31" s="11" t="s">
        <v>498</v>
      </c>
      <c r="FXE31" s="11" t="s">
        <v>9</v>
      </c>
      <c r="FXF31" s="12">
        <v>100</v>
      </c>
      <c r="FXG31" s="20">
        <v>93.45</v>
      </c>
      <c r="FXH31" s="10">
        <f>SUM(FXF31*FXG31)</f>
        <v>9345</v>
      </c>
      <c r="FXI31" s="8" t="s">
        <v>496</v>
      </c>
      <c r="FXJ31" s="9" t="s">
        <v>497</v>
      </c>
      <c r="FXK31" s="8" t="s">
        <v>23</v>
      </c>
      <c r="FXL31" s="11" t="s">
        <v>498</v>
      </c>
      <c r="FXM31" s="11" t="s">
        <v>9</v>
      </c>
      <c r="FXN31" s="12">
        <v>100</v>
      </c>
      <c r="FXO31" s="20">
        <v>93.45</v>
      </c>
      <c r="FXP31" s="10">
        <f>SUM(FXN31*FXO31)</f>
        <v>9345</v>
      </c>
      <c r="FXQ31" s="8" t="s">
        <v>496</v>
      </c>
      <c r="FXR31" s="9" t="s">
        <v>497</v>
      </c>
      <c r="FXS31" s="8" t="s">
        <v>23</v>
      </c>
      <c r="FXT31" s="11" t="s">
        <v>498</v>
      </c>
      <c r="FXU31" s="11" t="s">
        <v>9</v>
      </c>
      <c r="FXV31" s="12">
        <v>100</v>
      </c>
      <c r="FXW31" s="20">
        <v>93.45</v>
      </c>
      <c r="FXX31" s="10">
        <f>SUM(FXV31*FXW31)</f>
        <v>9345</v>
      </c>
      <c r="FXY31" s="8" t="s">
        <v>496</v>
      </c>
      <c r="FXZ31" s="9" t="s">
        <v>497</v>
      </c>
      <c r="FYA31" s="8" t="s">
        <v>23</v>
      </c>
      <c r="FYB31" s="11" t="s">
        <v>498</v>
      </c>
      <c r="FYC31" s="11" t="s">
        <v>9</v>
      </c>
      <c r="FYD31" s="12">
        <v>100</v>
      </c>
      <c r="FYE31" s="20">
        <v>93.45</v>
      </c>
      <c r="FYF31" s="10">
        <f>SUM(FYD31*FYE31)</f>
        <v>9345</v>
      </c>
      <c r="FYG31" s="8" t="s">
        <v>496</v>
      </c>
      <c r="FYH31" s="9" t="s">
        <v>497</v>
      </c>
      <c r="FYI31" s="8" t="s">
        <v>23</v>
      </c>
      <c r="FYJ31" s="11" t="s">
        <v>498</v>
      </c>
      <c r="FYK31" s="11" t="s">
        <v>9</v>
      </c>
      <c r="FYL31" s="12">
        <v>100</v>
      </c>
      <c r="FYM31" s="20">
        <v>93.45</v>
      </c>
      <c r="FYN31" s="10">
        <f>SUM(FYL31*FYM31)</f>
        <v>9345</v>
      </c>
      <c r="FYO31" s="8" t="s">
        <v>496</v>
      </c>
      <c r="FYP31" s="9" t="s">
        <v>497</v>
      </c>
      <c r="FYQ31" s="8" t="s">
        <v>23</v>
      </c>
      <c r="FYR31" s="11" t="s">
        <v>498</v>
      </c>
      <c r="FYS31" s="11" t="s">
        <v>9</v>
      </c>
      <c r="FYT31" s="12">
        <v>100</v>
      </c>
      <c r="FYU31" s="20">
        <v>93.45</v>
      </c>
      <c r="FYV31" s="10">
        <f>SUM(FYT31*FYU31)</f>
        <v>9345</v>
      </c>
      <c r="FYW31" s="8" t="s">
        <v>496</v>
      </c>
      <c r="FYX31" s="9" t="s">
        <v>497</v>
      </c>
      <c r="FYY31" s="8" t="s">
        <v>23</v>
      </c>
      <c r="FYZ31" s="11" t="s">
        <v>498</v>
      </c>
      <c r="FZA31" s="11" t="s">
        <v>9</v>
      </c>
      <c r="FZB31" s="12">
        <v>100</v>
      </c>
      <c r="FZC31" s="20">
        <v>93.45</v>
      </c>
      <c r="FZD31" s="10">
        <f>SUM(FZB31*FZC31)</f>
        <v>9345</v>
      </c>
      <c r="FZE31" s="8" t="s">
        <v>496</v>
      </c>
      <c r="FZF31" s="9" t="s">
        <v>497</v>
      </c>
      <c r="FZG31" s="8" t="s">
        <v>23</v>
      </c>
      <c r="FZH31" s="11" t="s">
        <v>498</v>
      </c>
      <c r="FZI31" s="11" t="s">
        <v>9</v>
      </c>
      <c r="FZJ31" s="12">
        <v>100</v>
      </c>
      <c r="FZK31" s="20">
        <v>93.45</v>
      </c>
      <c r="FZL31" s="10">
        <f>SUM(FZJ31*FZK31)</f>
        <v>9345</v>
      </c>
      <c r="FZM31" s="8" t="s">
        <v>496</v>
      </c>
      <c r="FZN31" s="9" t="s">
        <v>497</v>
      </c>
      <c r="FZO31" s="8" t="s">
        <v>23</v>
      </c>
      <c r="FZP31" s="11" t="s">
        <v>498</v>
      </c>
      <c r="FZQ31" s="11" t="s">
        <v>9</v>
      </c>
      <c r="FZR31" s="12">
        <v>100</v>
      </c>
      <c r="FZS31" s="20">
        <v>93.45</v>
      </c>
      <c r="FZT31" s="10">
        <f>SUM(FZR31*FZS31)</f>
        <v>9345</v>
      </c>
      <c r="FZU31" s="8" t="s">
        <v>496</v>
      </c>
      <c r="FZV31" s="9" t="s">
        <v>497</v>
      </c>
      <c r="FZW31" s="8" t="s">
        <v>23</v>
      </c>
      <c r="FZX31" s="11" t="s">
        <v>498</v>
      </c>
      <c r="FZY31" s="11" t="s">
        <v>9</v>
      </c>
      <c r="FZZ31" s="12">
        <v>100</v>
      </c>
      <c r="GAA31" s="20">
        <v>93.45</v>
      </c>
      <c r="GAB31" s="10">
        <f>SUM(FZZ31*GAA31)</f>
        <v>9345</v>
      </c>
      <c r="GAC31" s="8" t="s">
        <v>496</v>
      </c>
      <c r="GAD31" s="9" t="s">
        <v>497</v>
      </c>
      <c r="GAE31" s="8" t="s">
        <v>23</v>
      </c>
      <c r="GAF31" s="11" t="s">
        <v>498</v>
      </c>
      <c r="GAG31" s="11" t="s">
        <v>9</v>
      </c>
      <c r="GAH31" s="12">
        <v>100</v>
      </c>
      <c r="GAI31" s="20">
        <v>93.45</v>
      </c>
      <c r="GAJ31" s="10">
        <f>SUM(GAH31*GAI31)</f>
        <v>9345</v>
      </c>
      <c r="GAK31" s="8" t="s">
        <v>496</v>
      </c>
      <c r="GAL31" s="9" t="s">
        <v>497</v>
      </c>
      <c r="GAM31" s="8" t="s">
        <v>23</v>
      </c>
      <c r="GAN31" s="11" t="s">
        <v>498</v>
      </c>
      <c r="GAO31" s="11" t="s">
        <v>9</v>
      </c>
      <c r="GAP31" s="12">
        <v>100</v>
      </c>
      <c r="GAQ31" s="20">
        <v>93.45</v>
      </c>
      <c r="GAR31" s="10">
        <f>SUM(GAP31*GAQ31)</f>
        <v>9345</v>
      </c>
      <c r="GAS31" s="8" t="s">
        <v>496</v>
      </c>
      <c r="GAT31" s="9" t="s">
        <v>497</v>
      </c>
      <c r="GAU31" s="8" t="s">
        <v>23</v>
      </c>
      <c r="GAV31" s="11" t="s">
        <v>498</v>
      </c>
      <c r="GAW31" s="11" t="s">
        <v>9</v>
      </c>
      <c r="GAX31" s="12">
        <v>100</v>
      </c>
      <c r="GAY31" s="20">
        <v>93.45</v>
      </c>
      <c r="GAZ31" s="10">
        <f>SUM(GAX31*GAY31)</f>
        <v>9345</v>
      </c>
      <c r="GBA31" s="8" t="s">
        <v>496</v>
      </c>
      <c r="GBB31" s="9" t="s">
        <v>497</v>
      </c>
      <c r="GBC31" s="8" t="s">
        <v>23</v>
      </c>
      <c r="GBD31" s="11" t="s">
        <v>498</v>
      </c>
      <c r="GBE31" s="11" t="s">
        <v>9</v>
      </c>
      <c r="GBF31" s="12">
        <v>100</v>
      </c>
      <c r="GBG31" s="20">
        <v>93.45</v>
      </c>
      <c r="GBH31" s="10">
        <f>SUM(GBF31*GBG31)</f>
        <v>9345</v>
      </c>
      <c r="GBI31" s="8" t="s">
        <v>496</v>
      </c>
      <c r="GBJ31" s="9" t="s">
        <v>497</v>
      </c>
      <c r="GBK31" s="8" t="s">
        <v>23</v>
      </c>
      <c r="GBL31" s="11" t="s">
        <v>498</v>
      </c>
      <c r="GBM31" s="11" t="s">
        <v>9</v>
      </c>
      <c r="GBN31" s="12">
        <v>100</v>
      </c>
      <c r="GBO31" s="20">
        <v>93.45</v>
      </c>
      <c r="GBP31" s="10">
        <f>SUM(GBN31*GBO31)</f>
        <v>9345</v>
      </c>
      <c r="GBQ31" s="8" t="s">
        <v>496</v>
      </c>
      <c r="GBR31" s="9" t="s">
        <v>497</v>
      </c>
      <c r="GBS31" s="8" t="s">
        <v>23</v>
      </c>
      <c r="GBT31" s="11" t="s">
        <v>498</v>
      </c>
      <c r="GBU31" s="11" t="s">
        <v>9</v>
      </c>
      <c r="GBV31" s="12">
        <v>100</v>
      </c>
      <c r="GBW31" s="20">
        <v>93.45</v>
      </c>
      <c r="GBX31" s="10">
        <f>SUM(GBV31*GBW31)</f>
        <v>9345</v>
      </c>
      <c r="GBY31" s="8" t="s">
        <v>496</v>
      </c>
      <c r="GBZ31" s="9" t="s">
        <v>497</v>
      </c>
      <c r="GCA31" s="8" t="s">
        <v>23</v>
      </c>
      <c r="GCB31" s="11" t="s">
        <v>498</v>
      </c>
      <c r="GCC31" s="11" t="s">
        <v>9</v>
      </c>
      <c r="GCD31" s="12">
        <v>100</v>
      </c>
      <c r="GCE31" s="20">
        <v>93.45</v>
      </c>
      <c r="GCF31" s="10">
        <f>SUM(GCD31*GCE31)</f>
        <v>9345</v>
      </c>
      <c r="GCG31" s="8" t="s">
        <v>496</v>
      </c>
      <c r="GCH31" s="9" t="s">
        <v>497</v>
      </c>
      <c r="GCI31" s="8" t="s">
        <v>23</v>
      </c>
      <c r="GCJ31" s="11" t="s">
        <v>498</v>
      </c>
      <c r="GCK31" s="11" t="s">
        <v>9</v>
      </c>
      <c r="GCL31" s="12">
        <v>100</v>
      </c>
      <c r="GCM31" s="20">
        <v>93.45</v>
      </c>
      <c r="GCN31" s="10">
        <f>SUM(GCL31*GCM31)</f>
        <v>9345</v>
      </c>
      <c r="GCO31" s="8" t="s">
        <v>496</v>
      </c>
      <c r="GCP31" s="9" t="s">
        <v>497</v>
      </c>
      <c r="GCQ31" s="8" t="s">
        <v>23</v>
      </c>
      <c r="GCR31" s="11" t="s">
        <v>498</v>
      </c>
      <c r="GCS31" s="11" t="s">
        <v>9</v>
      </c>
      <c r="GCT31" s="12">
        <v>100</v>
      </c>
      <c r="GCU31" s="20">
        <v>93.45</v>
      </c>
      <c r="GCV31" s="10">
        <f>SUM(GCT31*GCU31)</f>
        <v>9345</v>
      </c>
      <c r="GCW31" s="8" t="s">
        <v>496</v>
      </c>
      <c r="GCX31" s="9" t="s">
        <v>497</v>
      </c>
      <c r="GCY31" s="8" t="s">
        <v>23</v>
      </c>
      <c r="GCZ31" s="11" t="s">
        <v>498</v>
      </c>
      <c r="GDA31" s="11" t="s">
        <v>9</v>
      </c>
      <c r="GDB31" s="12">
        <v>100</v>
      </c>
      <c r="GDC31" s="20">
        <v>93.45</v>
      </c>
      <c r="GDD31" s="10">
        <f>SUM(GDB31*GDC31)</f>
        <v>9345</v>
      </c>
      <c r="GDE31" s="8" t="s">
        <v>496</v>
      </c>
      <c r="GDF31" s="9" t="s">
        <v>497</v>
      </c>
      <c r="GDG31" s="8" t="s">
        <v>23</v>
      </c>
      <c r="GDH31" s="11" t="s">
        <v>498</v>
      </c>
      <c r="GDI31" s="11" t="s">
        <v>9</v>
      </c>
      <c r="GDJ31" s="12">
        <v>100</v>
      </c>
      <c r="GDK31" s="20">
        <v>93.45</v>
      </c>
      <c r="GDL31" s="10">
        <f>SUM(GDJ31*GDK31)</f>
        <v>9345</v>
      </c>
      <c r="GDM31" s="8" t="s">
        <v>496</v>
      </c>
      <c r="GDN31" s="9" t="s">
        <v>497</v>
      </c>
      <c r="GDO31" s="8" t="s">
        <v>23</v>
      </c>
      <c r="GDP31" s="11" t="s">
        <v>498</v>
      </c>
      <c r="GDQ31" s="11" t="s">
        <v>9</v>
      </c>
      <c r="GDR31" s="12">
        <v>100</v>
      </c>
      <c r="GDS31" s="20">
        <v>93.45</v>
      </c>
      <c r="GDT31" s="10">
        <f>SUM(GDR31*GDS31)</f>
        <v>9345</v>
      </c>
      <c r="GDU31" s="8" t="s">
        <v>496</v>
      </c>
      <c r="GDV31" s="9" t="s">
        <v>497</v>
      </c>
      <c r="GDW31" s="8" t="s">
        <v>23</v>
      </c>
      <c r="GDX31" s="11" t="s">
        <v>498</v>
      </c>
      <c r="GDY31" s="11" t="s">
        <v>9</v>
      </c>
      <c r="GDZ31" s="12">
        <v>100</v>
      </c>
      <c r="GEA31" s="20">
        <v>93.45</v>
      </c>
      <c r="GEB31" s="10">
        <f>SUM(GDZ31*GEA31)</f>
        <v>9345</v>
      </c>
      <c r="GEC31" s="8" t="s">
        <v>496</v>
      </c>
      <c r="GED31" s="9" t="s">
        <v>497</v>
      </c>
      <c r="GEE31" s="8" t="s">
        <v>23</v>
      </c>
      <c r="GEF31" s="11" t="s">
        <v>498</v>
      </c>
      <c r="GEG31" s="11" t="s">
        <v>9</v>
      </c>
      <c r="GEH31" s="12">
        <v>100</v>
      </c>
      <c r="GEI31" s="20">
        <v>93.45</v>
      </c>
      <c r="GEJ31" s="10">
        <f>SUM(GEH31*GEI31)</f>
        <v>9345</v>
      </c>
      <c r="GEK31" s="8" t="s">
        <v>496</v>
      </c>
      <c r="GEL31" s="9" t="s">
        <v>497</v>
      </c>
      <c r="GEM31" s="8" t="s">
        <v>23</v>
      </c>
      <c r="GEN31" s="11" t="s">
        <v>498</v>
      </c>
      <c r="GEO31" s="11" t="s">
        <v>9</v>
      </c>
      <c r="GEP31" s="12">
        <v>100</v>
      </c>
      <c r="GEQ31" s="20">
        <v>93.45</v>
      </c>
      <c r="GER31" s="10">
        <f>SUM(GEP31*GEQ31)</f>
        <v>9345</v>
      </c>
      <c r="GES31" s="8" t="s">
        <v>496</v>
      </c>
      <c r="GET31" s="9" t="s">
        <v>497</v>
      </c>
      <c r="GEU31" s="8" t="s">
        <v>23</v>
      </c>
      <c r="GEV31" s="11" t="s">
        <v>498</v>
      </c>
      <c r="GEW31" s="11" t="s">
        <v>9</v>
      </c>
      <c r="GEX31" s="12">
        <v>100</v>
      </c>
      <c r="GEY31" s="20">
        <v>93.45</v>
      </c>
      <c r="GEZ31" s="10">
        <f>SUM(GEX31*GEY31)</f>
        <v>9345</v>
      </c>
      <c r="GFA31" s="8" t="s">
        <v>496</v>
      </c>
      <c r="GFB31" s="9" t="s">
        <v>497</v>
      </c>
      <c r="GFC31" s="8" t="s">
        <v>23</v>
      </c>
      <c r="GFD31" s="11" t="s">
        <v>498</v>
      </c>
      <c r="GFE31" s="11" t="s">
        <v>9</v>
      </c>
      <c r="GFF31" s="12">
        <v>100</v>
      </c>
      <c r="GFG31" s="20">
        <v>93.45</v>
      </c>
      <c r="GFH31" s="10">
        <f>SUM(GFF31*GFG31)</f>
        <v>9345</v>
      </c>
      <c r="GFI31" s="8" t="s">
        <v>496</v>
      </c>
      <c r="GFJ31" s="9" t="s">
        <v>497</v>
      </c>
      <c r="GFK31" s="8" t="s">
        <v>23</v>
      </c>
      <c r="GFL31" s="11" t="s">
        <v>498</v>
      </c>
      <c r="GFM31" s="11" t="s">
        <v>9</v>
      </c>
      <c r="GFN31" s="12">
        <v>100</v>
      </c>
      <c r="GFO31" s="20">
        <v>93.45</v>
      </c>
      <c r="GFP31" s="10">
        <f>SUM(GFN31*GFO31)</f>
        <v>9345</v>
      </c>
      <c r="GFQ31" s="8" t="s">
        <v>496</v>
      </c>
      <c r="GFR31" s="9" t="s">
        <v>497</v>
      </c>
      <c r="GFS31" s="8" t="s">
        <v>23</v>
      </c>
      <c r="GFT31" s="11" t="s">
        <v>498</v>
      </c>
      <c r="GFU31" s="11" t="s">
        <v>9</v>
      </c>
      <c r="GFV31" s="12">
        <v>100</v>
      </c>
      <c r="GFW31" s="20">
        <v>93.45</v>
      </c>
      <c r="GFX31" s="10">
        <f>SUM(GFV31*GFW31)</f>
        <v>9345</v>
      </c>
      <c r="GFY31" s="8" t="s">
        <v>496</v>
      </c>
      <c r="GFZ31" s="9" t="s">
        <v>497</v>
      </c>
      <c r="GGA31" s="8" t="s">
        <v>23</v>
      </c>
      <c r="GGB31" s="11" t="s">
        <v>498</v>
      </c>
      <c r="GGC31" s="11" t="s">
        <v>9</v>
      </c>
      <c r="GGD31" s="12">
        <v>100</v>
      </c>
      <c r="GGE31" s="20">
        <v>93.45</v>
      </c>
      <c r="GGF31" s="10">
        <f>SUM(GGD31*GGE31)</f>
        <v>9345</v>
      </c>
      <c r="GGG31" s="8" t="s">
        <v>496</v>
      </c>
      <c r="GGH31" s="9" t="s">
        <v>497</v>
      </c>
      <c r="GGI31" s="8" t="s">
        <v>23</v>
      </c>
      <c r="GGJ31" s="11" t="s">
        <v>498</v>
      </c>
      <c r="GGK31" s="11" t="s">
        <v>9</v>
      </c>
      <c r="GGL31" s="12">
        <v>100</v>
      </c>
      <c r="GGM31" s="20">
        <v>93.45</v>
      </c>
      <c r="GGN31" s="10">
        <f>SUM(GGL31*GGM31)</f>
        <v>9345</v>
      </c>
      <c r="GGO31" s="8" t="s">
        <v>496</v>
      </c>
      <c r="GGP31" s="9" t="s">
        <v>497</v>
      </c>
      <c r="GGQ31" s="8" t="s">
        <v>23</v>
      </c>
      <c r="GGR31" s="11" t="s">
        <v>498</v>
      </c>
      <c r="GGS31" s="11" t="s">
        <v>9</v>
      </c>
      <c r="GGT31" s="12">
        <v>100</v>
      </c>
      <c r="GGU31" s="20">
        <v>93.45</v>
      </c>
      <c r="GGV31" s="10">
        <f>SUM(GGT31*GGU31)</f>
        <v>9345</v>
      </c>
      <c r="GGW31" s="8" t="s">
        <v>496</v>
      </c>
      <c r="GGX31" s="9" t="s">
        <v>497</v>
      </c>
      <c r="GGY31" s="8" t="s">
        <v>23</v>
      </c>
      <c r="GGZ31" s="11" t="s">
        <v>498</v>
      </c>
      <c r="GHA31" s="11" t="s">
        <v>9</v>
      </c>
      <c r="GHB31" s="12">
        <v>100</v>
      </c>
      <c r="GHC31" s="20">
        <v>93.45</v>
      </c>
      <c r="GHD31" s="10">
        <f>SUM(GHB31*GHC31)</f>
        <v>9345</v>
      </c>
      <c r="GHE31" s="8" t="s">
        <v>496</v>
      </c>
      <c r="GHF31" s="9" t="s">
        <v>497</v>
      </c>
      <c r="GHG31" s="8" t="s">
        <v>23</v>
      </c>
      <c r="GHH31" s="11" t="s">
        <v>498</v>
      </c>
      <c r="GHI31" s="11" t="s">
        <v>9</v>
      </c>
      <c r="GHJ31" s="12">
        <v>100</v>
      </c>
      <c r="GHK31" s="20">
        <v>93.45</v>
      </c>
      <c r="GHL31" s="10">
        <f>SUM(GHJ31*GHK31)</f>
        <v>9345</v>
      </c>
      <c r="GHM31" s="8" t="s">
        <v>496</v>
      </c>
      <c r="GHN31" s="9" t="s">
        <v>497</v>
      </c>
      <c r="GHO31" s="8" t="s">
        <v>23</v>
      </c>
      <c r="GHP31" s="11" t="s">
        <v>498</v>
      </c>
      <c r="GHQ31" s="11" t="s">
        <v>9</v>
      </c>
      <c r="GHR31" s="12">
        <v>100</v>
      </c>
      <c r="GHS31" s="20">
        <v>93.45</v>
      </c>
      <c r="GHT31" s="10">
        <f>SUM(GHR31*GHS31)</f>
        <v>9345</v>
      </c>
      <c r="GHU31" s="8" t="s">
        <v>496</v>
      </c>
      <c r="GHV31" s="9" t="s">
        <v>497</v>
      </c>
      <c r="GHW31" s="8" t="s">
        <v>23</v>
      </c>
      <c r="GHX31" s="11" t="s">
        <v>498</v>
      </c>
      <c r="GHY31" s="11" t="s">
        <v>9</v>
      </c>
      <c r="GHZ31" s="12">
        <v>100</v>
      </c>
      <c r="GIA31" s="20">
        <v>93.45</v>
      </c>
      <c r="GIB31" s="10">
        <f>SUM(GHZ31*GIA31)</f>
        <v>9345</v>
      </c>
      <c r="GIC31" s="8" t="s">
        <v>496</v>
      </c>
      <c r="GID31" s="9" t="s">
        <v>497</v>
      </c>
      <c r="GIE31" s="8" t="s">
        <v>23</v>
      </c>
      <c r="GIF31" s="11" t="s">
        <v>498</v>
      </c>
      <c r="GIG31" s="11" t="s">
        <v>9</v>
      </c>
      <c r="GIH31" s="12">
        <v>100</v>
      </c>
      <c r="GII31" s="20">
        <v>93.45</v>
      </c>
      <c r="GIJ31" s="10">
        <f>SUM(GIH31*GII31)</f>
        <v>9345</v>
      </c>
      <c r="GIK31" s="8" t="s">
        <v>496</v>
      </c>
      <c r="GIL31" s="9" t="s">
        <v>497</v>
      </c>
      <c r="GIM31" s="8" t="s">
        <v>23</v>
      </c>
      <c r="GIN31" s="11" t="s">
        <v>498</v>
      </c>
      <c r="GIO31" s="11" t="s">
        <v>9</v>
      </c>
      <c r="GIP31" s="12">
        <v>100</v>
      </c>
      <c r="GIQ31" s="20">
        <v>93.45</v>
      </c>
      <c r="GIR31" s="10">
        <f>SUM(GIP31*GIQ31)</f>
        <v>9345</v>
      </c>
      <c r="GIS31" s="8" t="s">
        <v>496</v>
      </c>
      <c r="GIT31" s="9" t="s">
        <v>497</v>
      </c>
      <c r="GIU31" s="8" t="s">
        <v>23</v>
      </c>
      <c r="GIV31" s="11" t="s">
        <v>498</v>
      </c>
      <c r="GIW31" s="11" t="s">
        <v>9</v>
      </c>
      <c r="GIX31" s="12">
        <v>100</v>
      </c>
      <c r="GIY31" s="20">
        <v>93.45</v>
      </c>
      <c r="GIZ31" s="10">
        <f>SUM(GIX31*GIY31)</f>
        <v>9345</v>
      </c>
      <c r="GJA31" s="8" t="s">
        <v>496</v>
      </c>
      <c r="GJB31" s="9" t="s">
        <v>497</v>
      </c>
      <c r="GJC31" s="8" t="s">
        <v>23</v>
      </c>
      <c r="GJD31" s="11" t="s">
        <v>498</v>
      </c>
      <c r="GJE31" s="11" t="s">
        <v>9</v>
      </c>
      <c r="GJF31" s="12">
        <v>100</v>
      </c>
      <c r="GJG31" s="20">
        <v>93.45</v>
      </c>
      <c r="GJH31" s="10">
        <f>SUM(GJF31*GJG31)</f>
        <v>9345</v>
      </c>
      <c r="GJI31" s="8" t="s">
        <v>496</v>
      </c>
      <c r="GJJ31" s="9" t="s">
        <v>497</v>
      </c>
      <c r="GJK31" s="8" t="s">
        <v>23</v>
      </c>
      <c r="GJL31" s="11" t="s">
        <v>498</v>
      </c>
      <c r="GJM31" s="11" t="s">
        <v>9</v>
      </c>
      <c r="GJN31" s="12">
        <v>100</v>
      </c>
      <c r="GJO31" s="20">
        <v>93.45</v>
      </c>
      <c r="GJP31" s="10">
        <f>SUM(GJN31*GJO31)</f>
        <v>9345</v>
      </c>
      <c r="GJQ31" s="8" t="s">
        <v>496</v>
      </c>
      <c r="GJR31" s="9" t="s">
        <v>497</v>
      </c>
      <c r="GJS31" s="8" t="s">
        <v>23</v>
      </c>
      <c r="GJT31" s="11" t="s">
        <v>498</v>
      </c>
      <c r="GJU31" s="11" t="s">
        <v>9</v>
      </c>
      <c r="GJV31" s="12">
        <v>100</v>
      </c>
      <c r="GJW31" s="20">
        <v>93.45</v>
      </c>
      <c r="GJX31" s="10">
        <f>SUM(GJV31*GJW31)</f>
        <v>9345</v>
      </c>
      <c r="GJY31" s="8" t="s">
        <v>496</v>
      </c>
      <c r="GJZ31" s="9" t="s">
        <v>497</v>
      </c>
      <c r="GKA31" s="8" t="s">
        <v>23</v>
      </c>
      <c r="GKB31" s="11" t="s">
        <v>498</v>
      </c>
      <c r="GKC31" s="11" t="s">
        <v>9</v>
      </c>
      <c r="GKD31" s="12">
        <v>100</v>
      </c>
      <c r="GKE31" s="20">
        <v>93.45</v>
      </c>
      <c r="GKF31" s="10">
        <f>SUM(GKD31*GKE31)</f>
        <v>9345</v>
      </c>
      <c r="GKG31" s="8" t="s">
        <v>496</v>
      </c>
      <c r="GKH31" s="9" t="s">
        <v>497</v>
      </c>
      <c r="GKI31" s="8" t="s">
        <v>23</v>
      </c>
      <c r="GKJ31" s="11" t="s">
        <v>498</v>
      </c>
      <c r="GKK31" s="11" t="s">
        <v>9</v>
      </c>
      <c r="GKL31" s="12">
        <v>100</v>
      </c>
      <c r="GKM31" s="20">
        <v>93.45</v>
      </c>
      <c r="GKN31" s="10">
        <f>SUM(GKL31*GKM31)</f>
        <v>9345</v>
      </c>
      <c r="GKO31" s="8" t="s">
        <v>496</v>
      </c>
      <c r="GKP31" s="9" t="s">
        <v>497</v>
      </c>
      <c r="GKQ31" s="8" t="s">
        <v>23</v>
      </c>
      <c r="GKR31" s="11" t="s">
        <v>498</v>
      </c>
      <c r="GKS31" s="11" t="s">
        <v>9</v>
      </c>
      <c r="GKT31" s="12">
        <v>100</v>
      </c>
      <c r="GKU31" s="20">
        <v>93.45</v>
      </c>
      <c r="GKV31" s="10">
        <f>SUM(GKT31*GKU31)</f>
        <v>9345</v>
      </c>
      <c r="GKW31" s="8" t="s">
        <v>496</v>
      </c>
      <c r="GKX31" s="9" t="s">
        <v>497</v>
      </c>
      <c r="GKY31" s="8" t="s">
        <v>23</v>
      </c>
      <c r="GKZ31" s="11" t="s">
        <v>498</v>
      </c>
      <c r="GLA31" s="11" t="s">
        <v>9</v>
      </c>
      <c r="GLB31" s="12">
        <v>100</v>
      </c>
      <c r="GLC31" s="20">
        <v>93.45</v>
      </c>
      <c r="GLD31" s="10">
        <f>SUM(GLB31*GLC31)</f>
        <v>9345</v>
      </c>
      <c r="GLE31" s="8" t="s">
        <v>496</v>
      </c>
      <c r="GLF31" s="9" t="s">
        <v>497</v>
      </c>
      <c r="GLG31" s="8" t="s">
        <v>23</v>
      </c>
      <c r="GLH31" s="11" t="s">
        <v>498</v>
      </c>
      <c r="GLI31" s="11" t="s">
        <v>9</v>
      </c>
      <c r="GLJ31" s="12">
        <v>100</v>
      </c>
      <c r="GLK31" s="20">
        <v>93.45</v>
      </c>
      <c r="GLL31" s="10">
        <f>SUM(GLJ31*GLK31)</f>
        <v>9345</v>
      </c>
      <c r="GLM31" s="8" t="s">
        <v>496</v>
      </c>
      <c r="GLN31" s="9" t="s">
        <v>497</v>
      </c>
      <c r="GLO31" s="8" t="s">
        <v>23</v>
      </c>
      <c r="GLP31" s="11" t="s">
        <v>498</v>
      </c>
      <c r="GLQ31" s="11" t="s">
        <v>9</v>
      </c>
      <c r="GLR31" s="12">
        <v>100</v>
      </c>
      <c r="GLS31" s="20">
        <v>93.45</v>
      </c>
      <c r="GLT31" s="10">
        <f>SUM(GLR31*GLS31)</f>
        <v>9345</v>
      </c>
      <c r="GLU31" s="8" t="s">
        <v>496</v>
      </c>
      <c r="GLV31" s="9" t="s">
        <v>497</v>
      </c>
      <c r="GLW31" s="8" t="s">
        <v>23</v>
      </c>
      <c r="GLX31" s="11" t="s">
        <v>498</v>
      </c>
      <c r="GLY31" s="11" t="s">
        <v>9</v>
      </c>
      <c r="GLZ31" s="12">
        <v>100</v>
      </c>
      <c r="GMA31" s="20">
        <v>93.45</v>
      </c>
      <c r="GMB31" s="10">
        <f>SUM(GLZ31*GMA31)</f>
        <v>9345</v>
      </c>
      <c r="GMC31" s="8" t="s">
        <v>496</v>
      </c>
      <c r="GMD31" s="9" t="s">
        <v>497</v>
      </c>
      <c r="GME31" s="8" t="s">
        <v>23</v>
      </c>
      <c r="GMF31" s="11" t="s">
        <v>498</v>
      </c>
      <c r="GMG31" s="11" t="s">
        <v>9</v>
      </c>
      <c r="GMH31" s="12">
        <v>100</v>
      </c>
      <c r="GMI31" s="20">
        <v>93.45</v>
      </c>
      <c r="GMJ31" s="10">
        <f>SUM(GMH31*GMI31)</f>
        <v>9345</v>
      </c>
      <c r="GMK31" s="8" t="s">
        <v>496</v>
      </c>
      <c r="GML31" s="9" t="s">
        <v>497</v>
      </c>
      <c r="GMM31" s="8" t="s">
        <v>23</v>
      </c>
      <c r="GMN31" s="11" t="s">
        <v>498</v>
      </c>
      <c r="GMO31" s="11" t="s">
        <v>9</v>
      </c>
      <c r="GMP31" s="12">
        <v>100</v>
      </c>
      <c r="GMQ31" s="20">
        <v>93.45</v>
      </c>
      <c r="GMR31" s="10">
        <f>SUM(GMP31*GMQ31)</f>
        <v>9345</v>
      </c>
      <c r="GMS31" s="8" t="s">
        <v>496</v>
      </c>
      <c r="GMT31" s="9" t="s">
        <v>497</v>
      </c>
      <c r="GMU31" s="8" t="s">
        <v>23</v>
      </c>
      <c r="GMV31" s="11" t="s">
        <v>498</v>
      </c>
      <c r="GMW31" s="11" t="s">
        <v>9</v>
      </c>
      <c r="GMX31" s="12">
        <v>100</v>
      </c>
      <c r="GMY31" s="20">
        <v>93.45</v>
      </c>
      <c r="GMZ31" s="10">
        <f>SUM(GMX31*GMY31)</f>
        <v>9345</v>
      </c>
      <c r="GNA31" s="8" t="s">
        <v>496</v>
      </c>
      <c r="GNB31" s="9" t="s">
        <v>497</v>
      </c>
      <c r="GNC31" s="8" t="s">
        <v>23</v>
      </c>
      <c r="GND31" s="11" t="s">
        <v>498</v>
      </c>
      <c r="GNE31" s="11" t="s">
        <v>9</v>
      </c>
      <c r="GNF31" s="12">
        <v>100</v>
      </c>
      <c r="GNG31" s="20">
        <v>93.45</v>
      </c>
      <c r="GNH31" s="10">
        <f>SUM(GNF31*GNG31)</f>
        <v>9345</v>
      </c>
      <c r="GNI31" s="8" t="s">
        <v>496</v>
      </c>
      <c r="GNJ31" s="9" t="s">
        <v>497</v>
      </c>
      <c r="GNK31" s="8" t="s">
        <v>23</v>
      </c>
      <c r="GNL31" s="11" t="s">
        <v>498</v>
      </c>
      <c r="GNM31" s="11" t="s">
        <v>9</v>
      </c>
      <c r="GNN31" s="12">
        <v>100</v>
      </c>
      <c r="GNO31" s="20">
        <v>93.45</v>
      </c>
      <c r="GNP31" s="10">
        <f>SUM(GNN31*GNO31)</f>
        <v>9345</v>
      </c>
      <c r="GNQ31" s="8" t="s">
        <v>496</v>
      </c>
      <c r="GNR31" s="9" t="s">
        <v>497</v>
      </c>
      <c r="GNS31" s="8" t="s">
        <v>23</v>
      </c>
      <c r="GNT31" s="11" t="s">
        <v>498</v>
      </c>
      <c r="GNU31" s="11" t="s">
        <v>9</v>
      </c>
      <c r="GNV31" s="12">
        <v>100</v>
      </c>
      <c r="GNW31" s="20">
        <v>93.45</v>
      </c>
      <c r="GNX31" s="10">
        <f>SUM(GNV31*GNW31)</f>
        <v>9345</v>
      </c>
      <c r="GNY31" s="8" t="s">
        <v>496</v>
      </c>
      <c r="GNZ31" s="9" t="s">
        <v>497</v>
      </c>
      <c r="GOA31" s="8" t="s">
        <v>23</v>
      </c>
      <c r="GOB31" s="11" t="s">
        <v>498</v>
      </c>
      <c r="GOC31" s="11" t="s">
        <v>9</v>
      </c>
      <c r="GOD31" s="12">
        <v>100</v>
      </c>
      <c r="GOE31" s="20">
        <v>93.45</v>
      </c>
      <c r="GOF31" s="10">
        <f>SUM(GOD31*GOE31)</f>
        <v>9345</v>
      </c>
      <c r="GOG31" s="8" t="s">
        <v>496</v>
      </c>
      <c r="GOH31" s="9" t="s">
        <v>497</v>
      </c>
      <c r="GOI31" s="8" t="s">
        <v>23</v>
      </c>
      <c r="GOJ31" s="11" t="s">
        <v>498</v>
      </c>
      <c r="GOK31" s="11" t="s">
        <v>9</v>
      </c>
      <c r="GOL31" s="12">
        <v>100</v>
      </c>
      <c r="GOM31" s="20">
        <v>93.45</v>
      </c>
      <c r="GON31" s="10">
        <f>SUM(GOL31*GOM31)</f>
        <v>9345</v>
      </c>
      <c r="GOO31" s="8" t="s">
        <v>496</v>
      </c>
      <c r="GOP31" s="9" t="s">
        <v>497</v>
      </c>
      <c r="GOQ31" s="8" t="s">
        <v>23</v>
      </c>
      <c r="GOR31" s="11" t="s">
        <v>498</v>
      </c>
      <c r="GOS31" s="11" t="s">
        <v>9</v>
      </c>
      <c r="GOT31" s="12">
        <v>100</v>
      </c>
      <c r="GOU31" s="20">
        <v>93.45</v>
      </c>
      <c r="GOV31" s="10">
        <f>SUM(GOT31*GOU31)</f>
        <v>9345</v>
      </c>
      <c r="GOW31" s="8" t="s">
        <v>496</v>
      </c>
      <c r="GOX31" s="9" t="s">
        <v>497</v>
      </c>
      <c r="GOY31" s="8" t="s">
        <v>23</v>
      </c>
      <c r="GOZ31" s="11" t="s">
        <v>498</v>
      </c>
      <c r="GPA31" s="11" t="s">
        <v>9</v>
      </c>
      <c r="GPB31" s="12">
        <v>100</v>
      </c>
      <c r="GPC31" s="20">
        <v>93.45</v>
      </c>
      <c r="GPD31" s="10">
        <f>SUM(GPB31*GPC31)</f>
        <v>9345</v>
      </c>
      <c r="GPE31" s="8" t="s">
        <v>496</v>
      </c>
      <c r="GPF31" s="9" t="s">
        <v>497</v>
      </c>
      <c r="GPG31" s="8" t="s">
        <v>23</v>
      </c>
      <c r="GPH31" s="11" t="s">
        <v>498</v>
      </c>
      <c r="GPI31" s="11" t="s">
        <v>9</v>
      </c>
      <c r="GPJ31" s="12">
        <v>100</v>
      </c>
      <c r="GPK31" s="20">
        <v>93.45</v>
      </c>
      <c r="GPL31" s="10">
        <f>SUM(GPJ31*GPK31)</f>
        <v>9345</v>
      </c>
      <c r="GPM31" s="8" t="s">
        <v>496</v>
      </c>
      <c r="GPN31" s="9" t="s">
        <v>497</v>
      </c>
      <c r="GPO31" s="8" t="s">
        <v>23</v>
      </c>
      <c r="GPP31" s="11" t="s">
        <v>498</v>
      </c>
      <c r="GPQ31" s="11" t="s">
        <v>9</v>
      </c>
      <c r="GPR31" s="12">
        <v>100</v>
      </c>
      <c r="GPS31" s="20">
        <v>93.45</v>
      </c>
      <c r="GPT31" s="10">
        <f>SUM(GPR31*GPS31)</f>
        <v>9345</v>
      </c>
      <c r="GPU31" s="8" t="s">
        <v>496</v>
      </c>
      <c r="GPV31" s="9" t="s">
        <v>497</v>
      </c>
      <c r="GPW31" s="8" t="s">
        <v>23</v>
      </c>
      <c r="GPX31" s="11" t="s">
        <v>498</v>
      </c>
      <c r="GPY31" s="11" t="s">
        <v>9</v>
      </c>
      <c r="GPZ31" s="12">
        <v>100</v>
      </c>
      <c r="GQA31" s="20">
        <v>93.45</v>
      </c>
      <c r="GQB31" s="10">
        <f>SUM(GPZ31*GQA31)</f>
        <v>9345</v>
      </c>
      <c r="GQC31" s="8" t="s">
        <v>496</v>
      </c>
      <c r="GQD31" s="9" t="s">
        <v>497</v>
      </c>
      <c r="GQE31" s="8" t="s">
        <v>23</v>
      </c>
      <c r="GQF31" s="11" t="s">
        <v>498</v>
      </c>
      <c r="GQG31" s="11" t="s">
        <v>9</v>
      </c>
      <c r="GQH31" s="12">
        <v>100</v>
      </c>
      <c r="GQI31" s="20">
        <v>93.45</v>
      </c>
      <c r="GQJ31" s="10">
        <f>SUM(GQH31*GQI31)</f>
        <v>9345</v>
      </c>
      <c r="GQK31" s="8" t="s">
        <v>496</v>
      </c>
      <c r="GQL31" s="9" t="s">
        <v>497</v>
      </c>
      <c r="GQM31" s="8" t="s">
        <v>23</v>
      </c>
      <c r="GQN31" s="11" t="s">
        <v>498</v>
      </c>
      <c r="GQO31" s="11" t="s">
        <v>9</v>
      </c>
      <c r="GQP31" s="12">
        <v>100</v>
      </c>
      <c r="GQQ31" s="20">
        <v>93.45</v>
      </c>
      <c r="GQR31" s="10">
        <f>SUM(GQP31*GQQ31)</f>
        <v>9345</v>
      </c>
      <c r="GQS31" s="8" t="s">
        <v>496</v>
      </c>
      <c r="GQT31" s="9" t="s">
        <v>497</v>
      </c>
      <c r="GQU31" s="8" t="s">
        <v>23</v>
      </c>
      <c r="GQV31" s="11" t="s">
        <v>498</v>
      </c>
      <c r="GQW31" s="11" t="s">
        <v>9</v>
      </c>
      <c r="GQX31" s="12">
        <v>100</v>
      </c>
      <c r="GQY31" s="20">
        <v>93.45</v>
      </c>
      <c r="GQZ31" s="10">
        <f>SUM(GQX31*GQY31)</f>
        <v>9345</v>
      </c>
      <c r="GRA31" s="8" t="s">
        <v>496</v>
      </c>
      <c r="GRB31" s="9" t="s">
        <v>497</v>
      </c>
      <c r="GRC31" s="8" t="s">
        <v>23</v>
      </c>
      <c r="GRD31" s="11" t="s">
        <v>498</v>
      </c>
      <c r="GRE31" s="11" t="s">
        <v>9</v>
      </c>
      <c r="GRF31" s="12">
        <v>100</v>
      </c>
      <c r="GRG31" s="20">
        <v>93.45</v>
      </c>
      <c r="GRH31" s="10">
        <f>SUM(GRF31*GRG31)</f>
        <v>9345</v>
      </c>
      <c r="GRI31" s="8" t="s">
        <v>496</v>
      </c>
      <c r="GRJ31" s="9" t="s">
        <v>497</v>
      </c>
      <c r="GRK31" s="8" t="s">
        <v>23</v>
      </c>
      <c r="GRL31" s="11" t="s">
        <v>498</v>
      </c>
      <c r="GRM31" s="11" t="s">
        <v>9</v>
      </c>
      <c r="GRN31" s="12">
        <v>100</v>
      </c>
      <c r="GRO31" s="20">
        <v>93.45</v>
      </c>
      <c r="GRP31" s="10">
        <f>SUM(GRN31*GRO31)</f>
        <v>9345</v>
      </c>
      <c r="GRQ31" s="8" t="s">
        <v>496</v>
      </c>
      <c r="GRR31" s="9" t="s">
        <v>497</v>
      </c>
      <c r="GRS31" s="8" t="s">
        <v>23</v>
      </c>
      <c r="GRT31" s="11" t="s">
        <v>498</v>
      </c>
      <c r="GRU31" s="11" t="s">
        <v>9</v>
      </c>
      <c r="GRV31" s="12">
        <v>100</v>
      </c>
      <c r="GRW31" s="20">
        <v>93.45</v>
      </c>
      <c r="GRX31" s="10">
        <f>SUM(GRV31*GRW31)</f>
        <v>9345</v>
      </c>
      <c r="GRY31" s="8" t="s">
        <v>496</v>
      </c>
      <c r="GRZ31" s="9" t="s">
        <v>497</v>
      </c>
      <c r="GSA31" s="8" t="s">
        <v>23</v>
      </c>
      <c r="GSB31" s="11" t="s">
        <v>498</v>
      </c>
      <c r="GSC31" s="11" t="s">
        <v>9</v>
      </c>
      <c r="GSD31" s="12">
        <v>100</v>
      </c>
      <c r="GSE31" s="20">
        <v>93.45</v>
      </c>
      <c r="GSF31" s="10">
        <f>SUM(GSD31*GSE31)</f>
        <v>9345</v>
      </c>
      <c r="GSG31" s="8" t="s">
        <v>496</v>
      </c>
      <c r="GSH31" s="9" t="s">
        <v>497</v>
      </c>
      <c r="GSI31" s="8" t="s">
        <v>23</v>
      </c>
      <c r="GSJ31" s="11" t="s">
        <v>498</v>
      </c>
      <c r="GSK31" s="11" t="s">
        <v>9</v>
      </c>
      <c r="GSL31" s="12">
        <v>100</v>
      </c>
      <c r="GSM31" s="20">
        <v>93.45</v>
      </c>
      <c r="GSN31" s="10">
        <f>SUM(GSL31*GSM31)</f>
        <v>9345</v>
      </c>
      <c r="GSO31" s="8" t="s">
        <v>496</v>
      </c>
      <c r="GSP31" s="9" t="s">
        <v>497</v>
      </c>
      <c r="GSQ31" s="8" t="s">
        <v>23</v>
      </c>
      <c r="GSR31" s="11" t="s">
        <v>498</v>
      </c>
      <c r="GSS31" s="11" t="s">
        <v>9</v>
      </c>
      <c r="GST31" s="12">
        <v>100</v>
      </c>
      <c r="GSU31" s="20">
        <v>93.45</v>
      </c>
      <c r="GSV31" s="10">
        <f>SUM(GST31*GSU31)</f>
        <v>9345</v>
      </c>
      <c r="GSW31" s="8" t="s">
        <v>496</v>
      </c>
      <c r="GSX31" s="9" t="s">
        <v>497</v>
      </c>
      <c r="GSY31" s="8" t="s">
        <v>23</v>
      </c>
      <c r="GSZ31" s="11" t="s">
        <v>498</v>
      </c>
      <c r="GTA31" s="11" t="s">
        <v>9</v>
      </c>
      <c r="GTB31" s="12">
        <v>100</v>
      </c>
      <c r="GTC31" s="20">
        <v>93.45</v>
      </c>
      <c r="GTD31" s="10">
        <f>SUM(GTB31*GTC31)</f>
        <v>9345</v>
      </c>
      <c r="GTE31" s="8" t="s">
        <v>496</v>
      </c>
      <c r="GTF31" s="9" t="s">
        <v>497</v>
      </c>
      <c r="GTG31" s="8" t="s">
        <v>23</v>
      </c>
      <c r="GTH31" s="11" t="s">
        <v>498</v>
      </c>
      <c r="GTI31" s="11" t="s">
        <v>9</v>
      </c>
      <c r="GTJ31" s="12">
        <v>100</v>
      </c>
      <c r="GTK31" s="20">
        <v>93.45</v>
      </c>
      <c r="GTL31" s="10">
        <f>SUM(GTJ31*GTK31)</f>
        <v>9345</v>
      </c>
      <c r="GTM31" s="8" t="s">
        <v>496</v>
      </c>
      <c r="GTN31" s="9" t="s">
        <v>497</v>
      </c>
      <c r="GTO31" s="8" t="s">
        <v>23</v>
      </c>
      <c r="GTP31" s="11" t="s">
        <v>498</v>
      </c>
      <c r="GTQ31" s="11" t="s">
        <v>9</v>
      </c>
      <c r="GTR31" s="12">
        <v>100</v>
      </c>
      <c r="GTS31" s="20">
        <v>93.45</v>
      </c>
      <c r="GTT31" s="10">
        <f>SUM(GTR31*GTS31)</f>
        <v>9345</v>
      </c>
      <c r="GTU31" s="8" t="s">
        <v>496</v>
      </c>
      <c r="GTV31" s="9" t="s">
        <v>497</v>
      </c>
      <c r="GTW31" s="8" t="s">
        <v>23</v>
      </c>
      <c r="GTX31" s="11" t="s">
        <v>498</v>
      </c>
      <c r="GTY31" s="11" t="s">
        <v>9</v>
      </c>
      <c r="GTZ31" s="12">
        <v>100</v>
      </c>
      <c r="GUA31" s="20">
        <v>93.45</v>
      </c>
      <c r="GUB31" s="10">
        <f>SUM(GTZ31*GUA31)</f>
        <v>9345</v>
      </c>
      <c r="GUC31" s="8" t="s">
        <v>496</v>
      </c>
      <c r="GUD31" s="9" t="s">
        <v>497</v>
      </c>
      <c r="GUE31" s="8" t="s">
        <v>23</v>
      </c>
      <c r="GUF31" s="11" t="s">
        <v>498</v>
      </c>
      <c r="GUG31" s="11" t="s">
        <v>9</v>
      </c>
      <c r="GUH31" s="12">
        <v>100</v>
      </c>
      <c r="GUI31" s="20">
        <v>93.45</v>
      </c>
      <c r="GUJ31" s="10">
        <f>SUM(GUH31*GUI31)</f>
        <v>9345</v>
      </c>
      <c r="GUK31" s="8" t="s">
        <v>496</v>
      </c>
      <c r="GUL31" s="9" t="s">
        <v>497</v>
      </c>
      <c r="GUM31" s="8" t="s">
        <v>23</v>
      </c>
      <c r="GUN31" s="11" t="s">
        <v>498</v>
      </c>
      <c r="GUO31" s="11" t="s">
        <v>9</v>
      </c>
      <c r="GUP31" s="12">
        <v>100</v>
      </c>
      <c r="GUQ31" s="20">
        <v>93.45</v>
      </c>
      <c r="GUR31" s="10">
        <f>SUM(GUP31*GUQ31)</f>
        <v>9345</v>
      </c>
      <c r="GUS31" s="8" t="s">
        <v>496</v>
      </c>
      <c r="GUT31" s="9" t="s">
        <v>497</v>
      </c>
      <c r="GUU31" s="8" t="s">
        <v>23</v>
      </c>
      <c r="GUV31" s="11" t="s">
        <v>498</v>
      </c>
      <c r="GUW31" s="11" t="s">
        <v>9</v>
      </c>
      <c r="GUX31" s="12">
        <v>100</v>
      </c>
      <c r="GUY31" s="20">
        <v>93.45</v>
      </c>
      <c r="GUZ31" s="10">
        <f>SUM(GUX31*GUY31)</f>
        <v>9345</v>
      </c>
      <c r="GVA31" s="8" t="s">
        <v>496</v>
      </c>
      <c r="GVB31" s="9" t="s">
        <v>497</v>
      </c>
      <c r="GVC31" s="8" t="s">
        <v>23</v>
      </c>
      <c r="GVD31" s="11" t="s">
        <v>498</v>
      </c>
      <c r="GVE31" s="11" t="s">
        <v>9</v>
      </c>
      <c r="GVF31" s="12">
        <v>100</v>
      </c>
      <c r="GVG31" s="20">
        <v>93.45</v>
      </c>
      <c r="GVH31" s="10">
        <f>SUM(GVF31*GVG31)</f>
        <v>9345</v>
      </c>
      <c r="GVI31" s="8" t="s">
        <v>496</v>
      </c>
      <c r="GVJ31" s="9" t="s">
        <v>497</v>
      </c>
      <c r="GVK31" s="8" t="s">
        <v>23</v>
      </c>
      <c r="GVL31" s="11" t="s">
        <v>498</v>
      </c>
      <c r="GVM31" s="11" t="s">
        <v>9</v>
      </c>
      <c r="GVN31" s="12">
        <v>100</v>
      </c>
      <c r="GVO31" s="20">
        <v>93.45</v>
      </c>
      <c r="GVP31" s="10">
        <f>SUM(GVN31*GVO31)</f>
        <v>9345</v>
      </c>
      <c r="GVQ31" s="8" t="s">
        <v>496</v>
      </c>
      <c r="GVR31" s="9" t="s">
        <v>497</v>
      </c>
      <c r="GVS31" s="8" t="s">
        <v>23</v>
      </c>
      <c r="GVT31" s="11" t="s">
        <v>498</v>
      </c>
      <c r="GVU31" s="11" t="s">
        <v>9</v>
      </c>
      <c r="GVV31" s="12">
        <v>100</v>
      </c>
      <c r="GVW31" s="20">
        <v>93.45</v>
      </c>
      <c r="GVX31" s="10">
        <f>SUM(GVV31*GVW31)</f>
        <v>9345</v>
      </c>
      <c r="GVY31" s="8" t="s">
        <v>496</v>
      </c>
      <c r="GVZ31" s="9" t="s">
        <v>497</v>
      </c>
      <c r="GWA31" s="8" t="s">
        <v>23</v>
      </c>
      <c r="GWB31" s="11" t="s">
        <v>498</v>
      </c>
      <c r="GWC31" s="11" t="s">
        <v>9</v>
      </c>
      <c r="GWD31" s="12">
        <v>100</v>
      </c>
      <c r="GWE31" s="20">
        <v>93.45</v>
      </c>
      <c r="GWF31" s="10">
        <f>SUM(GWD31*GWE31)</f>
        <v>9345</v>
      </c>
      <c r="GWG31" s="8" t="s">
        <v>496</v>
      </c>
      <c r="GWH31" s="9" t="s">
        <v>497</v>
      </c>
      <c r="GWI31" s="8" t="s">
        <v>23</v>
      </c>
      <c r="GWJ31" s="11" t="s">
        <v>498</v>
      </c>
      <c r="GWK31" s="11" t="s">
        <v>9</v>
      </c>
      <c r="GWL31" s="12">
        <v>100</v>
      </c>
      <c r="GWM31" s="20">
        <v>93.45</v>
      </c>
      <c r="GWN31" s="10">
        <f>SUM(GWL31*GWM31)</f>
        <v>9345</v>
      </c>
      <c r="GWO31" s="8" t="s">
        <v>496</v>
      </c>
      <c r="GWP31" s="9" t="s">
        <v>497</v>
      </c>
      <c r="GWQ31" s="8" t="s">
        <v>23</v>
      </c>
      <c r="GWR31" s="11" t="s">
        <v>498</v>
      </c>
      <c r="GWS31" s="11" t="s">
        <v>9</v>
      </c>
      <c r="GWT31" s="12">
        <v>100</v>
      </c>
      <c r="GWU31" s="20">
        <v>93.45</v>
      </c>
      <c r="GWV31" s="10">
        <f>SUM(GWT31*GWU31)</f>
        <v>9345</v>
      </c>
      <c r="GWW31" s="8" t="s">
        <v>496</v>
      </c>
      <c r="GWX31" s="9" t="s">
        <v>497</v>
      </c>
      <c r="GWY31" s="8" t="s">
        <v>23</v>
      </c>
      <c r="GWZ31" s="11" t="s">
        <v>498</v>
      </c>
      <c r="GXA31" s="11" t="s">
        <v>9</v>
      </c>
      <c r="GXB31" s="12">
        <v>100</v>
      </c>
      <c r="GXC31" s="20">
        <v>93.45</v>
      </c>
      <c r="GXD31" s="10">
        <f>SUM(GXB31*GXC31)</f>
        <v>9345</v>
      </c>
      <c r="GXE31" s="8" t="s">
        <v>496</v>
      </c>
      <c r="GXF31" s="9" t="s">
        <v>497</v>
      </c>
      <c r="GXG31" s="8" t="s">
        <v>23</v>
      </c>
      <c r="GXH31" s="11" t="s">
        <v>498</v>
      </c>
      <c r="GXI31" s="11" t="s">
        <v>9</v>
      </c>
      <c r="GXJ31" s="12">
        <v>100</v>
      </c>
      <c r="GXK31" s="20">
        <v>93.45</v>
      </c>
      <c r="GXL31" s="10">
        <f>SUM(GXJ31*GXK31)</f>
        <v>9345</v>
      </c>
      <c r="GXM31" s="8" t="s">
        <v>496</v>
      </c>
      <c r="GXN31" s="9" t="s">
        <v>497</v>
      </c>
      <c r="GXO31" s="8" t="s">
        <v>23</v>
      </c>
      <c r="GXP31" s="11" t="s">
        <v>498</v>
      </c>
      <c r="GXQ31" s="11" t="s">
        <v>9</v>
      </c>
      <c r="GXR31" s="12">
        <v>100</v>
      </c>
      <c r="GXS31" s="20">
        <v>93.45</v>
      </c>
      <c r="GXT31" s="10">
        <f>SUM(GXR31*GXS31)</f>
        <v>9345</v>
      </c>
      <c r="GXU31" s="8" t="s">
        <v>496</v>
      </c>
      <c r="GXV31" s="9" t="s">
        <v>497</v>
      </c>
      <c r="GXW31" s="8" t="s">
        <v>23</v>
      </c>
      <c r="GXX31" s="11" t="s">
        <v>498</v>
      </c>
      <c r="GXY31" s="11" t="s">
        <v>9</v>
      </c>
      <c r="GXZ31" s="12">
        <v>100</v>
      </c>
      <c r="GYA31" s="20">
        <v>93.45</v>
      </c>
      <c r="GYB31" s="10">
        <f>SUM(GXZ31*GYA31)</f>
        <v>9345</v>
      </c>
      <c r="GYC31" s="8" t="s">
        <v>496</v>
      </c>
      <c r="GYD31" s="9" t="s">
        <v>497</v>
      </c>
      <c r="GYE31" s="8" t="s">
        <v>23</v>
      </c>
      <c r="GYF31" s="11" t="s">
        <v>498</v>
      </c>
      <c r="GYG31" s="11" t="s">
        <v>9</v>
      </c>
      <c r="GYH31" s="12">
        <v>100</v>
      </c>
      <c r="GYI31" s="20">
        <v>93.45</v>
      </c>
      <c r="GYJ31" s="10">
        <f>SUM(GYH31*GYI31)</f>
        <v>9345</v>
      </c>
      <c r="GYK31" s="8" t="s">
        <v>496</v>
      </c>
      <c r="GYL31" s="9" t="s">
        <v>497</v>
      </c>
      <c r="GYM31" s="8" t="s">
        <v>23</v>
      </c>
      <c r="GYN31" s="11" t="s">
        <v>498</v>
      </c>
      <c r="GYO31" s="11" t="s">
        <v>9</v>
      </c>
      <c r="GYP31" s="12">
        <v>100</v>
      </c>
      <c r="GYQ31" s="20">
        <v>93.45</v>
      </c>
      <c r="GYR31" s="10">
        <f>SUM(GYP31*GYQ31)</f>
        <v>9345</v>
      </c>
      <c r="GYS31" s="8" t="s">
        <v>496</v>
      </c>
      <c r="GYT31" s="9" t="s">
        <v>497</v>
      </c>
      <c r="GYU31" s="8" t="s">
        <v>23</v>
      </c>
      <c r="GYV31" s="11" t="s">
        <v>498</v>
      </c>
      <c r="GYW31" s="11" t="s">
        <v>9</v>
      </c>
      <c r="GYX31" s="12">
        <v>100</v>
      </c>
      <c r="GYY31" s="20">
        <v>93.45</v>
      </c>
      <c r="GYZ31" s="10">
        <f>SUM(GYX31*GYY31)</f>
        <v>9345</v>
      </c>
      <c r="GZA31" s="8" t="s">
        <v>496</v>
      </c>
      <c r="GZB31" s="9" t="s">
        <v>497</v>
      </c>
      <c r="GZC31" s="8" t="s">
        <v>23</v>
      </c>
      <c r="GZD31" s="11" t="s">
        <v>498</v>
      </c>
      <c r="GZE31" s="11" t="s">
        <v>9</v>
      </c>
      <c r="GZF31" s="12">
        <v>100</v>
      </c>
      <c r="GZG31" s="20">
        <v>93.45</v>
      </c>
      <c r="GZH31" s="10">
        <f>SUM(GZF31*GZG31)</f>
        <v>9345</v>
      </c>
      <c r="GZI31" s="8" t="s">
        <v>496</v>
      </c>
      <c r="GZJ31" s="9" t="s">
        <v>497</v>
      </c>
      <c r="GZK31" s="8" t="s">
        <v>23</v>
      </c>
      <c r="GZL31" s="11" t="s">
        <v>498</v>
      </c>
      <c r="GZM31" s="11" t="s">
        <v>9</v>
      </c>
      <c r="GZN31" s="12">
        <v>100</v>
      </c>
      <c r="GZO31" s="20">
        <v>93.45</v>
      </c>
      <c r="GZP31" s="10">
        <f>SUM(GZN31*GZO31)</f>
        <v>9345</v>
      </c>
      <c r="GZQ31" s="8" t="s">
        <v>496</v>
      </c>
      <c r="GZR31" s="9" t="s">
        <v>497</v>
      </c>
      <c r="GZS31" s="8" t="s">
        <v>23</v>
      </c>
      <c r="GZT31" s="11" t="s">
        <v>498</v>
      </c>
      <c r="GZU31" s="11" t="s">
        <v>9</v>
      </c>
      <c r="GZV31" s="12">
        <v>100</v>
      </c>
      <c r="GZW31" s="20">
        <v>93.45</v>
      </c>
      <c r="GZX31" s="10">
        <f>SUM(GZV31*GZW31)</f>
        <v>9345</v>
      </c>
      <c r="GZY31" s="8" t="s">
        <v>496</v>
      </c>
      <c r="GZZ31" s="9" t="s">
        <v>497</v>
      </c>
      <c r="HAA31" s="8" t="s">
        <v>23</v>
      </c>
      <c r="HAB31" s="11" t="s">
        <v>498</v>
      </c>
      <c r="HAC31" s="11" t="s">
        <v>9</v>
      </c>
      <c r="HAD31" s="12">
        <v>100</v>
      </c>
      <c r="HAE31" s="20">
        <v>93.45</v>
      </c>
      <c r="HAF31" s="10">
        <f>SUM(HAD31*HAE31)</f>
        <v>9345</v>
      </c>
      <c r="HAG31" s="8" t="s">
        <v>496</v>
      </c>
      <c r="HAH31" s="9" t="s">
        <v>497</v>
      </c>
      <c r="HAI31" s="8" t="s">
        <v>23</v>
      </c>
      <c r="HAJ31" s="11" t="s">
        <v>498</v>
      </c>
      <c r="HAK31" s="11" t="s">
        <v>9</v>
      </c>
      <c r="HAL31" s="12">
        <v>100</v>
      </c>
      <c r="HAM31" s="20">
        <v>93.45</v>
      </c>
      <c r="HAN31" s="10">
        <f>SUM(HAL31*HAM31)</f>
        <v>9345</v>
      </c>
      <c r="HAO31" s="8" t="s">
        <v>496</v>
      </c>
      <c r="HAP31" s="9" t="s">
        <v>497</v>
      </c>
      <c r="HAQ31" s="8" t="s">
        <v>23</v>
      </c>
      <c r="HAR31" s="11" t="s">
        <v>498</v>
      </c>
      <c r="HAS31" s="11" t="s">
        <v>9</v>
      </c>
      <c r="HAT31" s="12">
        <v>100</v>
      </c>
      <c r="HAU31" s="20">
        <v>93.45</v>
      </c>
      <c r="HAV31" s="10">
        <f>SUM(HAT31*HAU31)</f>
        <v>9345</v>
      </c>
      <c r="HAW31" s="8" t="s">
        <v>496</v>
      </c>
      <c r="HAX31" s="9" t="s">
        <v>497</v>
      </c>
      <c r="HAY31" s="8" t="s">
        <v>23</v>
      </c>
      <c r="HAZ31" s="11" t="s">
        <v>498</v>
      </c>
      <c r="HBA31" s="11" t="s">
        <v>9</v>
      </c>
      <c r="HBB31" s="12">
        <v>100</v>
      </c>
      <c r="HBC31" s="20">
        <v>93.45</v>
      </c>
      <c r="HBD31" s="10">
        <f>SUM(HBB31*HBC31)</f>
        <v>9345</v>
      </c>
      <c r="HBE31" s="8" t="s">
        <v>496</v>
      </c>
      <c r="HBF31" s="9" t="s">
        <v>497</v>
      </c>
      <c r="HBG31" s="8" t="s">
        <v>23</v>
      </c>
      <c r="HBH31" s="11" t="s">
        <v>498</v>
      </c>
      <c r="HBI31" s="11" t="s">
        <v>9</v>
      </c>
      <c r="HBJ31" s="12">
        <v>100</v>
      </c>
      <c r="HBK31" s="20">
        <v>93.45</v>
      </c>
      <c r="HBL31" s="10">
        <f>SUM(HBJ31*HBK31)</f>
        <v>9345</v>
      </c>
      <c r="HBM31" s="8" t="s">
        <v>496</v>
      </c>
      <c r="HBN31" s="9" t="s">
        <v>497</v>
      </c>
      <c r="HBO31" s="8" t="s">
        <v>23</v>
      </c>
      <c r="HBP31" s="11" t="s">
        <v>498</v>
      </c>
      <c r="HBQ31" s="11" t="s">
        <v>9</v>
      </c>
      <c r="HBR31" s="12">
        <v>100</v>
      </c>
      <c r="HBS31" s="20">
        <v>93.45</v>
      </c>
      <c r="HBT31" s="10">
        <f>SUM(HBR31*HBS31)</f>
        <v>9345</v>
      </c>
      <c r="HBU31" s="8" t="s">
        <v>496</v>
      </c>
      <c r="HBV31" s="9" t="s">
        <v>497</v>
      </c>
      <c r="HBW31" s="8" t="s">
        <v>23</v>
      </c>
      <c r="HBX31" s="11" t="s">
        <v>498</v>
      </c>
      <c r="HBY31" s="11" t="s">
        <v>9</v>
      </c>
      <c r="HBZ31" s="12">
        <v>100</v>
      </c>
      <c r="HCA31" s="20">
        <v>93.45</v>
      </c>
      <c r="HCB31" s="10">
        <f>SUM(HBZ31*HCA31)</f>
        <v>9345</v>
      </c>
      <c r="HCC31" s="8" t="s">
        <v>496</v>
      </c>
      <c r="HCD31" s="9" t="s">
        <v>497</v>
      </c>
      <c r="HCE31" s="8" t="s">
        <v>23</v>
      </c>
      <c r="HCF31" s="11" t="s">
        <v>498</v>
      </c>
      <c r="HCG31" s="11" t="s">
        <v>9</v>
      </c>
      <c r="HCH31" s="12">
        <v>100</v>
      </c>
      <c r="HCI31" s="20">
        <v>93.45</v>
      </c>
      <c r="HCJ31" s="10">
        <f>SUM(HCH31*HCI31)</f>
        <v>9345</v>
      </c>
      <c r="HCK31" s="8" t="s">
        <v>496</v>
      </c>
      <c r="HCL31" s="9" t="s">
        <v>497</v>
      </c>
      <c r="HCM31" s="8" t="s">
        <v>23</v>
      </c>
      <c r="HCN31" s="11" t="s">
        <v>498</v>
      </c>
      <c r="HCO31" s="11" t="s">
        <v>9</v>
      </c>
      <c r="HCP31" s="12">
        <v>100</v>
      </c>
      <c r="HCQ31" s="20">
        <v>93.45</v>
      </c>
      <c r="HCR31" s="10">
        <f>SUM(HCP31*HCQ31)</f>
        <v>9345</v>
      </c>
      <c r="HCS31" s="8" t="s">
        <v>496</v>
      </c>
      <c r="HCT31" s="9" t="s">
        <v>497</v>
      </c>
      <c r="HCU31" s="8" t="s">
        <v>23</v>
      </c>
      <c r="HCV31" s="11" t="s">
        <v>498</v>
      </c>
      <c r="HCW31" s="11" t="s">
        <v>9</v>
      </c>
      <c r="HCX31" s="12">
        <v>100</v>
      </c>
      <c r="HCY31" s="20">
        <v>93.45</v>
      </c>
      <c r="HCZ31" s="10">
        <f>SUM(HCX31*HCY31)</f>
        <v>9345</v>
      </c>
      <c r="HDA31" s="8" t="s">
        <v>496</v>
      </c>
      <c r="HDB31" s="9" t="s">
        <v>497</v>
      </c>
      <c r="HDC31" s="8" t="s">
        <v>23</v>
      </c>
      <c r="HDD31" s="11" t="s">
        <v>498</v>
      </c>
      <c r="HDE31" s="11" t="s">
        <v>9</v>
      </c>
      <c r="HDF31" s="12">
        <v>100</v>
      </c>
      <c r="HDG31" s="20">
        <v>93.45</v>
      </c>
      <c r="HDH31" s="10">
        <f>SUM(HDF31*HDG31)</f>
        <v>9345</v>
      </c>
      <c r="HDI31" s="8" t="s">
        <v>496</v>
      </c>
      <c r="HDJ31" s="9" t="s">
        <v>497</v>
      </c>
      <c r="HDK31" s="8" t="s">
        <v>23</v>
      </c>
      <c r="HDL31" s="11" t="s">
        <v>498</v>
      </c>
      <c r="HDM31" s="11" t="s">
        <v>9</v>
      </c>
      <c r="HDN31" s="12">
        <v>100</v>
      </c>
      <c r="HDO31" s="20">
        <v>93.45</v>
      </c>
      <c r="HDP31" s="10">
        <f>SUM(HDN31*HDO31)</f>
        <v>9345</v>
      </c>
      <c r="HDQ31" s="8" t="s">
        <v>496</v>
      </c>
      <c r="HDR31" s="9" t="s">
        <v>497</v>
      </c>
      <c r="HDS31" s="8" t="s">
        <v>23</v>
      </c>
      <c r="HDT31" s="11" t="s">
        <v>498</v>
      </c>
      <c r="HDU31" s="11" t="s">
        <v>9</v>
      </c>
      <c r="HDV31" s="12">
        <v>100</v>
      </c>
      <c r="HDW31" s="20">
        <v>93.45</v>
      </c>
      <c r="HDX31" s="10">
        <f>SUM(HDV31*HDW31)</f>
        <v>9345</v>
      </c>
      <c r="HDY31" s="8" t="s">
        <v>496</v>
      </c>
      <c r="HDZ31" s="9" t="s">
        <v>497</v>
      </c>
      <c r="HEA31" s="8" t="s">
        <v>23</v>
      </c>
      <c r="HEB31" s="11" t="s">
        <v>498</v>
      </c>
      <c r="HEC31" s="11" t="s">
        <v>9</v>
      </c>
      <c r="HED31" s="12">
        <v>100</v>
      </c>
      <c r="HEE31" s="20">
        <v>93.45</v>
      </c>
      <c r="HEF31" s="10">
        <f>SUM(HED31*HEE31)</f>
        <v>9345</v>
      </c>
      <c r="HEG31" s="8" t="s">
        <v>496</v>
      </c>
      <c r="HEH31" s="9" t="s">
        <v>497</v>
      </c>
      <c r="HEI31" s="8" t="s">
        <v>23</v>
      </c>
      <c r="HEJ31" s="11" t="s">
        <v>498</v>
      </c>
      <c r="HEK31" s="11" t="s">
        <v>9</v>
      </c>
      <c r="HEL31" s="12">
        <v>100</v>
      </c>
      <c r="HEM31" s="20">
        <v>93.45</v>
      </c>
      <c r="HEN31" s="10">
        <f>SUM(HEL31*HEM31)</f>
        <v>9345</v>
      </c>
      <c r="HEO31" s="8" t="s">
        <v>496</v>
      </c>
      <c r="HEP31" s="9" t="s">
        <v>497</v>
      </c>
      <c r="HEQ31" s="8" t="s">
        <v>23</v>
      </c>
      <c r="HER31" s="11" t="s">
        <v>498</v>
      </c>
      <c r="HES31" s="11" t="s">
        <v>9</v>
      </c>
      <c r="HET31" s="12">
        <v>100</v>
      </c>
      <c r="HEU31" s="20">
        <v>93.45</v>
      </c>
      <c r="HEV31" s="10">
        <f>SUM(HET31*HEU31)</f>
        <v>9345</v>
      </c>
      <c r="HEW31" s="8" t="s">
        <v>496</v>
      </c>
      <c r="HEX31" s="9" t="s">
        <v>497</v>
      </c>
      <c r="HEY31" s="8" t="s">
        <v>23</v>
      </c>
      <c r="HEZ31" s="11" t="s">
        <v>498</v>
      </c>
      <c r="HFA31" s="11" t="s">
        <v>9</v>
      </c>
      <c r="HFB31" s="12">
        <v>100</v>
      </c>
      <c r="HFC31" s="20">
        <v>93.45</v>
      </c>
      <c r="HFD31" s="10">
        <f>SUM(HFB31*HFC31)</f>
        <v>9345</v>
      </c>
      <c r="HFE31" s="8" t="s">
        <v>496</v>
      </c>
      <c r="HFF31" s="9" t="s">
        <v>497</v>
      </c>
      <c r="HFG31" s="8" t="s">
        <v>23</v>
      </c>
      <c r="HFH31" s="11" t="s">
        <v>498</v>
      </c>
      <c r="HFI31" s="11" t="s">
        <v>9</v>
      </c>
      <c r="HFJ31" s="12">
        <v>100</v>
      </c>
      <c r="HFK31" s="20">
        <v>93.45</v>
      </c>
      <c r="HFL31" s="10">
        <f>SUM(HFJ31*HFK31)</f>
        <v>9345</v>
      </c>
      <c r="HFM31" s="8" t="s">
        <v>496</v>
      </c>
      <c r="HFN31" s="9" t="s">
        <v>497</v>
      </c>
      <c r="HFO31" s="8" t="s">
        <v>23</v>
      </c>
      <c r="HFP31" s="11" t="s">
        <v>498</v>
      </c>
      <c r="HFQ31" s="11" t="s">
        <v>9</v>
      </c>
      <c r="HFR31" s="12">
        <v>100</v>
      </c>
      <c r="HFS31" s="20">
        <v>93.45</v>
      </c>
      <c r="HFT31" s="10">
        <f>SUM(HFR31*HFS31)</f>
        <v>9345</v>
      </c>
      <c r="HFU31" s="8" t="s">
        <v>496</v>
      </c>
      <c r="HFV31" s="9" t="s">
        <v>497</v>
      </c>
      <c r="HFW31" s="8" t="s">
        <v>23</v>
      </c>
      <c r="HFX31" s="11" t="s">
        <v>498</v>
      </c>
      <c r="HFY31" s="11" t="s">
        <v>9</v>
      </c>
      <c r="HFZ31" s="12">
        <v>100</v>
      </c>
      <c r="HGA31" s="20">
        <v>93.45</v>
      </c>
      <c r="HGB31" s="10">
        <f>SUM(HFZ31*HGA31)</f>
        <v>9345</v>
      </c>
      <c r="HGC31" s="8" t="s">
        <v>496</v>
      </c>
      <c r="HGD31" s="9" t="s">
        <v>497</v>
      </c>
      <c r="HGE31" s="8" t="s">
        <v>23</v>
      </c>
      <c r="HGF31" s="11" t="s">
        <v>498</v>
      </c>
      <c r="HGG31" s="11" t="s">
        <v>9</v>
      </c>
      <c r="HGH31" s="12">
        <v>100</v>
      </c>
      <c r="HGI31" s="20">
        <v>93.45</v>
      </c>
      <c r="HGJ31" s="10">
        <f>SUM(HGH31*HGI31)</f>
        <v>9345</v>
      </c>
      <c r="HGK31" s="8" t="s">
        <v>496</v>
      </c>
      <c r="HGL31" s="9" t="s">
        <v>497</v>
      </c>
      <c r="HGM31" s="8" t="s">
        <v>23</v>
      </c>
      <c r="HGN31" s="11" t="s">
        <v>498</v>
      </c>
      <c r="HGO31" s="11" t="s">
        <v>9</v>
      </c>
      <c r="HGP31" s="12">
        <v>100</v>
      </c>
      <c r="HGQ31" s="20">
        <v>93.45</v>
      </c>
      <c r="HGR31" s="10">
        <f>SUM(HGP31*HGQ31)</f>
        <v>9345</v>
      </c>
      <c r="HGS31" s="8" t="s">
        <v>496</v>
      </c>
      <c r="HGT31" s="9" t="s">
        <v>497</v>
      </c>
      <c r="HGU31" s="8" t="s">
        <v>23</v>
      </c>
      <c r="HGV31" s="11" t="s">
        <v>498</v>
      </c>
      <c r="HGW31" s="11" t="s">
        <v>9</v>
      </c>
      <c r="HGX31" s="12">
        <v>100</v>
      </c>
      <c r="HGY31" s="20">
        <v>93.45</v>
      </c>
      <c r="HGZ31" s="10">
        <f>SUM(HGX31*HGY31)</f>
        <v>9345</v>
      </c>
      <c r="HHA31" s="8" t="s">
        <v>496</v>
      </c>
      <c r="HHB31" s="9" t="s">
        <v>497</v>
      </c>
      <c r="HHC31" s="8" t="s">
        <v>23</v>
      </c>
      <c r="HHD31" s="11" t="s">
        <v>498</v>
      </c>
      <c r="HHE31" s="11" t="s">
        <v>9</v>
      </c>
      <c r="HHF31" s="12">
        <v>100</v>
      </c>
      <c r="HHG31" s="20">
        <v>93.45</v>
      </c>
      <c r="HHH31" s="10">
        <f>SUM(HHF31*HHG31)</f>
        <v>9345</v>
      </c>
      <c r="HHI31" s="8" t="s">
        <v>496</v>
      </c>
      <c r="HHJ31" s="9" t="s">
        <v>497</v>
      </c>
      <c r="HHK31" s="8" t="s">
        <v>23</v>
      </c>
      <c r="HHL31" s="11" t="s">
        <v>498</v>
      </c>
      <c r="HHM31" s="11" t="s">
        <v>9</v>
      </c>
      <c r="HHN31" s="12">
        <v>100</v>
      </c>
      <c r="HHO31" s="20">
        <v>93.45</v>
      </c>
      <c r="HHP31" s="10">
        <f>SUM(HHN31*HHO31)</f>
        <v>9345</v>
      </c>
      <c r="HHQ31" s="8" t="s">
        <v>496</v>
      </c>
      <c r="HHR31" s="9" t="s">
        <v>497</v>
      </c>
      <c r="HHS31" s="8" t="s">
        <v>23</v>
      </c>
      <c r="HHT31" s="11" t="s">
        <v>498</v>
      </c>
      <c r="HHU31" s="11" t="s">
        <v>9</v>
      </c>
      <c r="HHV31" s="12">
        <v>100</v>
      </c>
      <c r="HHW31" s="20">
        <v>93.45</v>
      </c>
      <c r="HHX31" s="10">
        <f>SUM(HHV31*HHW31)</f>
        <v>9345</v>
      </c>
      <c r="HHY31" s="8" t="s">
        <v>496</v>
      </c>
      <c r="HHZ31" s="9" t="s">
        <v>497</v>
      </c>
      <c r="HIA31" s="8" t="s">
        <v>23</v>
      </c>
      <c r="HIB31" s="11" t="s">
        <v>498</v>
      </c>
      <c r="HIC31" s="11" t="s">
        <v>9</v>
      </c>
      <c r="HID31" s="12">
        <v>100</v>
      </c>
      <c r="HIE31" s="20">
        <v>93.45</v>
      </c>
      <c r="HIF31" s="10">
        <f>SUM(HID31*HIE31)</f>
        <v>9345</v>
      </c>
      <c r="HIG31" s="8" t="s">
        <v>496</v>
      </c>
      <c r="HIH31" s="9" t="s">
        <v>497</v>
      </c>
      <c r="HII31" s="8" t="s">
        <v>23</v>
      </c>
      <c r="HIJ31" s="11" t="s">
        <v>498</v>
      </c>
      <c r="HIK31" s="11" t="s">
        <v>9</v>
      </c>
      <c r="HIL31" s="12">
        <v>100</v>
      </c>
      <c r="HIM31" s="20">
        <v>93.45</v>
      </c>
      <c r="HIN31" s="10">
        <f>SUM(HIL31*HIM31)</f>
        <v>9345</v>
      </c>
      <c r="HIO31" s="8" t="s">
        <v>496</v>
      </c>
      <c r="HIP31" s="9" t="s">
        <v>497</v>
      </c>
      <c r="HIQ31" s="8" t="s">
        <v>23</v>
      </c>
      <c r="HIR31" s="11" t="s">
        <v>498</v>
      </c>
      <c r="HIS31" s="11" t="s">
        <v>9</v>
      </c>
      <c r="HIT31" s="12">
        <v>100</v>
      </c>
      <c r="HIU31" s="20">
        <v>93.45</v>
      </c>
      <c r="HIV31" s="10">
        <f>SUM(HIT31*HIU31)</f>
        <v>9345</v>
      </c>
      <c r="HIW31" s="8" t="s">
        <v>496</v>
      </c>
      <c r="HIX31" s="9" t="s">
        <v>497</v>
      </c>
      <c r="HIY31" s="8" t="s">
        <v>23</v>
      </c>
      <c r="HIZ31" s="11" t="s">
        <v>498</v>
      </c>
      <c r="HJA31" s="11" t="s">
        <v>9</v>
      </c>
      <c r="HJB31" s="12">
        <v>100</v>
      </c>
      <c r="HJC31" s="20">
        <v>93.45</v>
      </c>
      <c r="HJD31" s="10">
        <f>SUM(HJB31*HJC31)</f>
        <v>9345</v>
      </c>
      <c r="HJE31" s="8" t="s">
        <v>496</v>
      </c>
      <c r="HJF31" s="9" t="s">
        <v>497</v>
      </c>
      <c r="HJG31" s="8" t="s">
        <v>23</v>
      </c>
      <c r="HJH31" s="11" t="s">
        <v>498</v>
      </c>
      <c r="HJI31" s="11" t="s">
        <v>9</v>
      </c>
      <c r="HJJ31" s="12">
        <v>100</v>
      </c>
      <c r="HJK31" s="20">
        <v>93.45</v>
      </c>
      <c r="HJL31" s="10">
        <f>SUM(HJJ31*HJK31)</f>
        <v>9345</v>
      </c>
      <c r="HJM31" s="8" t="s">
        <v>496</v>
      </c>
      <c r="HJN31" s="9" t="s">
        <v>497</v>
      </c>
      <c r="HJO31" s="8" t="s">
        <v>23</v>
      </c>
      <c r="HJP31" s="11" t="s">
        <v>498</v>
      </c>
      <c r="HJQ31" s="11" t="s">
        <v>9</v>
      </c>
      <c r="HJR31" s="12">
        <v>100</v>
      </c>
      <c r="HJS31" s="20">
        <v>93.45</v>
      </c>
      <c r="HJT31" s="10">
        <f>SUM(HJR31*HJS31)</f>
        <v>9345</v>
      </c>
      <c r="HJU31" s="8" t="s">
        <v>496</v>
      </c>
      <c r="HJV31" s="9" t="s">
        <v>497</v>
      </c>
      <c r="HJW31" s="8" t="s">
        <v>23</v>
      </c>
      <c r="HJX31" s="11" t="s">
        <v>498</v>
      </c>
      <c r="HJY31" s="11" t="s">
        <v>9</v>
      </c>
      <c r="HJZ31" s="12">
        <v>100</v>
      </c>
      <c r="HKA31" s="20">
        <v>93.45</v>
      </c>
      <c r="HKB31" s="10">
        <f>SUM(HJZ31*HKA31)</f>
        <v>9345</v>
      </c>
      <c r="HKC31" s="8" t="s">
        <v>496</v>
      </c>
      <c r="HKD31" s="9" t="s">
        <v>497</v>
      </c>
      <c r="HKE31" s="8" t="s">
        <v>23</v>
      </c>
      <c r="HKF31" s="11" t="s">
        <v>498</v>
      </c>
      <c r="HKG31" s="11" t="s">
        <v>9</v>
      </c>
      <c r="HKH31" s="12">
        <v>100</v>
      </c>
      <c r="HKI31" s="20">
        <v>93.45</v>
      </c>
      <c r="HKJ31" s="10">
        <f>SUM(HKH31*HKI31)</f>
        <v>9345</v>
      </c>
      <c r="HKK31" s="8" t="s">
        <v>496</v>
      </c>
      <c r="HKL31" s="9" t="s">
        <v>497</v>
      </c>
      <c r="HKM31" s="8" t="s">
        <v>23</v>
      </c>
      <c r="HKN31" s="11" t="s">
        <v>498</v>
      </c>
      <c r="HKO31" s="11" t="s">
        <v>9</v>
      </c>
      <c r="HKP31" s="12">
        <v>100</v>
      </c>
      <c r="HKQ31" s="20">
        <v>93.45</v>
      </c>
      <c r="HKR31" s="10">
        <f>SUM(HKP31*HKQ31)</f>
        <v>9345</v>
      </c>
      <c r="HKS31" s="8" t="s">
        <v>496</v>
      </c>
      <c r="HKT31" s="9" t="s">
        <v>497</v>
      </c>
      <c r="HKU31" s="8" t="s">
        <v>23</v>
      </c>
      <c r="HKV31" s="11" t="s">
        <v>498</v>
      </c>
      <c r="HKW31" s="11" t="s">
        <v>9</v>
      </c>
      <c r="HKX31" s="12">
        <v>100</v>
      </c>
      <c r="HKY31" s="20">
        <v>93.45</v>
      </c>
      <c r="HKZ31" s="10">
        <f>SUM(HKX31*HKY31)</f>
        <v>9345</v>
      </c>
      <c r="HLA31" s="8" t="s">
        <v>496</v>
      </c>
      <c r="HLB31" s="9" t="s">
        <v>497</v>
      </c>
      <c r="HLC31" s="8" t="s">
        <v>23</v>
      </c>
      <c r="HLD31" s="11" t="s">
        <v>498</v>
      </c>
      <c r="HLE31" s="11" t="s">
        <v>9</v>
      </c>
      <c r="HLF31" s="12">
        <v>100</v>
      </c>
      <c r="HLG31" s="20">
        <v>93.45</v>
      </c>
      <c r="HLH31" s="10">
        <f>SUM(HLF31*HLG31)</f>
        <v>9345</v>
      </c>
      <c r="HLI31" s="8" t="s">
        <v>496</v>
      </c>
      <c r="HLJ31" s="9" t="s">
        <v>497</v>
      </c>
      <c r="HLK31" s="8" t="s">
        <v>23</v>
      </c>
      <c r="HLL31" s="11" t="s">
        <v>498</v>
      </c>
      <c r="HLM31" s="11" t="s">
        <v>9</v>
      </c>
      <c r="HLN31" s="12">
        <v>100</v>
      </c>
      <c r="HLO31" s="20">
        <v>93.45</v>
      </c>
      <c r="HLP31" s="10">
        <f>SUM(HLN31*HLO31)</f>
        <v>9345</v>
      </c>
      <c r="HLQ31" s="8" t="s">
        <v>496</v>
      </c>
      <c r="HLR31" s="9" t="s">
        <v>497</v>
      </c>
      <c r="HLS31" s="8" t="s">
        <v>23</v>
      </c>
      <c r="HLT31" s="11" t="s">
        <v>498</v>
      </c>
      <c r="HLU31" s="11" t="s">
        <v>9</v>
      </c>
      <c r="HLV31" s="12">
        <v>100</v>
      </c>
      <c r="HLW31" s="20">
        <v>93.45</v>
      </c>
      <c r="HLX31" s="10">
        <f>SUM(HLV31*HLW31)</f>
        <v>9345</v>
      </c>
      <c r="HLY31" s="8" t="s">
        <v>496</v>
      </c>
      <c r="HLZ31" s="9" t="s">
        <v>497</v>
      </c>
      <c r="HMA31" s="8" t="s">
        <v>23</v>
      </c>
      <c r="HMB31" s="11" t="s">
        <v>498</v>
      </c>
      <c r="HMC31" s="11" t="s">
        <v>9</v>
      </c>
      <c r="HMD31" s="12">
        <v>100</v>
      </c>
      <c r="HME31" s="20">
        <v>93.45</v>
      </c>
      <c r="HMF31" s="10">
        <f>SUM(HMD31*HME31)</f>
        <v>9345</v>
      </c>
      <c r="HMG31" s="8" t="s">
        <v>496</v>
      </c>
      <c r="HMH31" s="9" t="s">
        <v>497</v>
      </c>
      <c r="HMI31" s="8" t="s">
        <v>23</v>
      </c>
      <c r="HMJ31" s="11" t="s">
        <v>498</v>
      </c>
      <c r="HMK31" s="11" t="s">
        <v>9</v>
      </c>
      <c r="HML31" s="12">
        <v>100</v>
      </c>
      <c r="HMM31" s="20">
        <v>93.45</v>
      </c>
      <c r="HMN31" s="10">
        <f>SUM(HML31*HMM31)</f>
        <v>9345</v>
      </c>
      <c r="HMO31" s="8" t="s">
        <v>496</v>
      </c>
      <c r="HMP31" s="9" t="s">
        <v>497</v>
      </c>
      <c r="HMQ31" s="8" t="s">
        <v>23</v>
      </c>
      <c r="HMR31" s="11" t="s">
        <v>498</v>
      </c>
      <c r="HMS31" s="11" t="s">
        <v>9</v>
      </c>
      <c r="HMT31" s="12">
        <v>100</v>
      </c>
      <c r="HMU31" s="20">
        <v>93.45</v>
      </c>
      <c r="HMV31" s="10">
        <f>SUM(HMT31*HMU31)</f>
        <v>9345</v>
      </c>
      <c r="HMW31" s="8" t="s">
        <v>496</v>
      </c>
      <c r="HMX31" s="9" t="s">
        <v>497</v>
      </c>
      <c r="HMY31" s="8" t="s">
        <v>23</v>
      </c>
      <c r="HMZ31" s="11" t="s">
        <v>498</v>
      </c>
      <c r="HNA31" s="11" t="s">
        <v>9</v>
      </c>
      <c r="HNB31" s="12">
        <v>100</v>
      </c>
      <c r="HNC31" s="20">
        <v>93.45</v>
      </c>
      <c r="HND31" s="10">
        <f>SUM(HNB31*HNC31)</f>
        <v>9345</v>
      </c>
      <c r="HNE31" s="8" t="s">
        <v>496</v>
      </c>
      <c r="HNF31" s="9" t="s">
        <v>497</v>
      </c>
      <c r="HNG31" s="8" t="s">
        <v>23</v>
      </c>
      <c r="HNH31" s="11" t="s">
        <v>498</v>
      </c>
      <c r="HNI31" s="11" t="s">
        <v>9</v>
      </c>
      <c r="HNJ31" s="12">
        <v>100</v>
      </c>
      <c r="HNK31" s="20">
        <v>93.45</v>
      </c>
      <c r="HNL31" s="10">
        <f>SUM(HNJ31*HNK31)</f>
        <v>9345</v>
      </c>
      <c r="HNM31" s="8" t="s">
        <v>496</v>
      </c>
      <c r="HNN31" s="9" t="s">
        <v>497</v>
      </c>
      <c r="HNO31" s="8" t="s">
        <v>23</v>
      </c>
      <c r="HNP31" s="11" t="s">
        <v>498</v>
      </c>
      <c r="HNQ31" s="11" t="s">
        <v>9</v>
      </c>
      <c r="HNR31" s="12">
        <v>100</v>
      </c>
      <c r="HNS31" s="20">
        <v>93.45</v>
      </c>
      <c r="HNT31" s="10">
        <f>SUM(HNR31*HNS31)</f>
        <v>9345</v>
      </c>
      <c r="HNU31" s="8" t="s">
        <v>496</v>
      </c>
      <c r="HNV31" s="9" t="s">
        <v>497</v>
      </c>
      <c r="HNW31" s="8" t="s">
        <v>23</v>
      </c>
      <c r="HNX31" s="11" t="s">
        <v>498</v>
      </c>
      <c r="HNY31" s="11" t="s">
        <v>9</v>
      </c>
      <c r="HNZ31" s="12">
        <v>100</v>
      </c>
      <c r="HOA31" s="20">
        <v>93.45</v>
      </c>
      <c r="HOB31" s="10">
        <f>SUM(HNZ31*HOA31)</f>
        <v>9345</v>
      </c>
      <c r="HOC31" s="8" t="s">
        <v>496</v>
      </c>
      <c r="HOD31" s="9" t="s">
        <v>497</v>
      </c>
      <c r="HOE31" s="8" t="s">
        <v>23</v>
      </c>
      <c r="HOF31" s="11" t="s">
        <v>498</v>
      </c>
      <c r="HOG31" s="11" t="s">
        <v>9</v>
      </c>
      <c r="HOH31" s="12">
        <v>100</v>
      </c>
      <c r="HOI31" s="20">
        <v>93.45</v>
      </c>
      <c r="HOJ31" s="10">
        <f>SUM(HOH31*HOI31)</f>
        <v>9345</v>
      </c>
      <c r="HOK31" s="8" t="s">
        <v>496</v>
      </c>
      <c r="HOL31" s="9" t="s">
        <v>497</v>
      </c>
      <c r="HOM31" s="8" t="s">
        <v>23</v>
      </c>
      <c r="HON31" s="11" t="s">
        <v>498</v>
      </c>
      <c r="HOO31" s="11" t="s">
        <v>9</v>
      </c>
      <c r="HOP31" s="12">
        <v>100</v>
      </c>
      <c r="HOQ31" s="20">
        <v>93.45</v>
      </c>
      <c r="HOR31" s="10">
        <f>SUM(HOP31*HOQ31)</f>
        <v>9345</v>
      </c>
      <c r="HOS31" s="8" t="s">
        <v>496</v>
      </c>
      <c r="HOT31" s="9" t="s">
        <v>497</v>
      </c>
      <c r="HOU31" s="8" t="s">
        <v>23</v>
      </c>
      <c r="HOV31" s="11" t="s">
        <v>498</v>
      </c>
      <c r="HOW31" s="11" t="s">
        <v>9</v>
      </c>
      <c r="HOX31" s="12">
        <v>100</v>
      </c>
      <c r="HOY31" s="20">
        <v>93.45</v>
      </c>
      <c r="HOZ31" s="10">
        <f>SUM(HOX31*HOY31)</f>
        <v>9345</v>
      </c>
      <c r="HPA31" s="8" t="s">
        <v>496</v>
      </c>
      <c r="HPB31" s="9" t="s">
        <v>497</v>
      </c>
      <c r="HPC31" s="8" t="s">
        <v>23</v>
      </c>
      <c r="HPD31" s="11" t="s">
        <v>498</v>
      </c>
      <c r="HPE31" s="11" t="s">
        <v>9</v>
      </c>
      <c r="HPF31" s="12">
        <v>100</v>
      </c>
      <c r="HPG31" s="20">
        <v>93.45</v>
      </c>
      <c r="HPH31" s="10">
        <f>SUM(HPF31*HPG31)</f>
        <v>9345</v>
      </c>
      <c r="HPI31" s="8" t="s">
        <v>496</v>
      </c>
      <c r="HPJ31" s="9" t="s">
        <v>497</v>
      </c>
      <c r="HPK31" s="8" t="s">
        <v>23</v>
      </c>
      <c r="HPL31" s="11" t="s">
        <v>498</v>
      </c>
      <c r="HPM31" s="11" t="s">
        <v>9</v>
      </c>
      <c r="HPN31" s="12">
        <v>100</v>
      </c>
      <c r="HPO31" s="20">
        <v>93.45</v>
      </c>
      <c r="HPP31" s="10">
        <f>SUM(HPN31*HPO31)</f>
        <v>9345</v>
      </c>
      <c r="HPQ31" s="8" t="s">
        <v>496</v>
      </c>
      <c r="HPR31" s="9" t="s">
        <v>497</v>
      </c>
      <c r="HPS31" s="8" t="s">
        <v>23</v>
      </c>
      <c r="HPT31" s="11" t="s">
        <v>498</v>
      </c>
      <c r="HPU31" s="11" t="s">
        <v>9</v>
      </c>
      <c r="HPV31" s="12">
        <v>100</v>
      </c>
      <c r="HPW31" s="20">
        <v>93.45</v>
      </c>
      <c r="HPX31" s="10">
        <f>SUM(HPV31*HPW31)</f>
        <v>9345</v>
      </c>
      <c r="HPY31" s="8" t="s">
        <v>496</v>
      </c>
      <c r="HPZ31" s="9" t="s">
        <v>497</v>
      </c>
      <c r="HQA31" s="8" t="s">
        <v>23</v>
      </c>
      <c r="HQB31" s="11" t="s">
        <v>498</v>
      </c>
      <c r="HQC31" s="11" t="s">
        <v>9</v>
      </c>
      <c r="HQD31" s="12">
        <v>100</v>
      </c>
      <c r="HQE31" s="20">
        <v>93.45</v>
      </c>
      <c r="HQF31" s="10">
        <f>SUM(HQD31*HQE31)</f>
        <v>9345</v>
      </c>
      <c r="HQG31" s="8" t="s">
        <v>496</v>
      </c>
      <c r="HQH31" s="9" t="s">
        <v>497</v>
      </c>
      <c r="HQI31" s="8" t="s">
        <v>23</v>
      </c>
      <c r="HQJ31" s="11" t="s">
        <v>498</v>
      </c>
      <c r="HQK31" s="11" t="s">
        <v>9</v>
      </c>
      <c r="HQL31" s="12">
        <v>100</v>
      </c>
      <c r="HQM31" s="20">
        <v>93.45</v>
      </c>
      <c r="HQN31" s="10">
        <f>SUM(HQL31*HQM31)</f>
        <v>9345</v>
      </c>
      <c r="HQO31" s="8" t="s">
        <v>496</v>
      </c>
      <c r="HQP31" s="9" t="s">
        <v>497</v>
      </c>
      <c r="HQQ31" s="8" t="s">
        <v>23</v>
      </c>
      <c r="HQR31" s="11" t="s">
        <v>498</v>
      </c>
      <c r="HQS31" s="11" t="s">
        <v>9</v>
      </c>
      <c r="HQT31" s="12">
        <v>100</v>
      </c>
      <c r="HQU31" s="20">
        <v>93.45</v>
      </c>
      <c r="HQV31" s="10">
        <f>SUM(HQT31*HQU31)</f>
        <v>9345</v>
      </c>
      <c r="HQW31" s="8" t="s">
        <v>496</v>
      </c>
      <c r="HQX31" s="9" t="s">
        <v>497</v>
      </c>
      <c r="HQY31" s="8" t="s">
        <v>23</v>
      </c>
      <c r="HQZ31" s="11" t="s">
        <v>498</v>
      </c>
      <c r="HRA31" s="11" t="s">
        <v>9</v>
      </c>
      <c r="HRB31" s="12">
        <v>100</v>
      </c>
      <c r="HRC31" s="20">
        <v>93.45</v>
      </c>
      <c r="HRD31" s="10">
        <f>SUM(HRB31*HRC31)</f>
        <v>9345</v>
      </c>
      <c r="HRE31" s="8" t="s">
        <v>496</v>
      </c>
      <c r="HRF31" s="9" t="s">
        <v>497</v>
      </c>
      <c r="HRG31" s="8" t="s">
        <v>23</v>
      </c>
      <c r="HRH31" s="11" t="s">
        <v>498</v>
      </c>
      <c r="HRI31" s="11" t="s">
        <v>9</v>
      </c>
      <c r="HRJ31" s="12">
        <v>100</v>
      </c>
      <c r="HRK31" s="20">
        <v>93.45</v>
      </c>
      <c r="HRL31" s="10">
        <f>SUM(HRJ31*HRK31)</f>
        <v>9345</v>
      </c>
      <c r="HRM31" s="8" t="s">
        <v>496</v>
      </c>
      <c r="HRN31" s="9" t="s">
        <v>497</v>
      </c>
      <c r="HRO31" s="8" t="s">
        <v>23</v>
      </c>
      <c r="HRP31" s="11" t="s">
        <v>498</v>
      </c>
      <c r="HRQ31" s="11" t="s">
        <v>9</v>
      </c>
      <c r="HRR31" s="12">
        <v>100</v>
      </c>
      <c r="HRS31" s="20">
        <v>93.45</v>
      </c>
      <c r="HRT31" s="10">
        <f>SUM(HRR31*HRS31)</f>
        <v>9345</v>
      </c>
      <c r="HRU31" s="8" t="s">
        <v>496</v>
      </c>
      <c r="HRV31" s="9" t="s">
        <v>497</v>
      </c>
      <c r="HRW31" s="8" t="s">
        <v>23</v>
      </c>
      <c r="HRX31" s="11" t="s">
        <v>498</v>
      </c>
      <c r="HRY31" s="11" t="s">
        <v>9</v>
      </c>
      <c r="HRZ31" s="12">
        <v>100</v>
      </c>
      <c r="HSA31" s="20">
        <v>93.45</v>
      </c>
      <c r="HSB31" s="10">
        <f>SUM(HRZ31*HSA31)</f>
        <v>9345</v>
      </c>
      <c r="HSC31" s="8" t="s">
        <v>496</v>
      </c>
      <c r="HSD31" s="9" t="s">
        <v>497</v>
      </c>
      <c r="HSE31" s="8" t="s">
        <v>23</v>
      </c>
      <c r="HSF31" s="11" t="s">
        <v>498</v>
      </c>
      <c r="HSG31" s="11" t="s">
        <v>9</v>
      </c>
      <c r="HSH31" s="12">
        <v>100</v>
      </c>
      <c r="HSI31" s="20">
        <v>93.45</v>
      </c>
      <c r="HSJ31" s="10">
        <f>SUM(HSH31*HSI31)</f>
        <v>9345</v>
      </c>
      <c r="HSK31" s="8" t="s">
        <v>496</v>
      </c>
      <c r="HSL31" s="9" t="s">
        <v>497</v>
      </c>
      <c r="HSM31" s="8" t="s">
        <v>23</v>
      </c>
      <c r="HSN31" s="11" t="s">
        <v>498</v>
      </c>
      <c r="HSO31" s="11" t="s">
        <v>9</v>
      </c>
      <c r="HSP31" s="12">
        <v>100</v>
      </c>
      <c r="HSQ31" s="20">
        <v>93.45</v>
      </c>
      <c r="HSR31" s="10">
        <f>SUM(HSP31*HSQ31)</f>
        <v>9345</v>
      </c>
      <c r="HSS31" s="8" t="s">
        <v>496</v>
      </c>
      <c r="HST31" s="9" t="s">
        <v>497</v>
      </c>
      <c r="HSU31" s="8" t="s">
        <v>23</v>
      </c>
      <c r="HSV31" s="11" t="s">
        <v>498</v>
      </c>
      <c r="HSW31" s="11" t="s">
        <v>9</v>
      </c>
      <c r="HSX31" s="12">
        <v>100</v>
      </c>
      <c r="HSY31" s="20">
        <v>93.45</v>
      </c>
      <c r="HSZ31" s="10">
        <f>SUM(HSX31*HSY31)</f>
        <v>9345</v>
      </c>
      <c r="HTA31" s="8" t="s">
        <v>496</v>
      </c>
      <c r="HTB31" s="9" t="s">
        <v>497</v>
      </c>
      <c r="HTC31" s="8" t="s">
        <v>23</v>
      </c>
      <c r="HTD31" s="11" t="s">
        <v>498</v>
      </c>
      <c r="HTE31" s="11" t="s">
        <v>9</v>
      </c>
      <c r="HTF31" s="12">
        <v>100</v>
      </c>
      <c r="HTG31" s="20">
        <v>93.45</v>
      </c>
      <c r="HTH31" s="10">
        <f>SUM(HTF31*HTG31)</f>
        <v>9345</v>
      </c>
      <c r="HTI31" s="8" t="s">
        <v>496</v>
      </c>
      <c r="HTJ31" s="9" t="s">
        <v>497</v>
      </c>
      <c r="HTK31" s="8" t="s">
        <v>23</v>
      </c>
      <c r="HTL31" s="11" t="s">
        <v>498</v>
      </c>
      <c r="HTM31" s="11" t="s">
        <v>9</v>
      </c>
      <c r="HTN31" s="12">
        <v>100</v>
      </c>
      <c r="HTO31" s="20">
        <v>93.45</v>
      </c>
      <c r="HTP31" s="10">
        <f>SUM(HTN31*HTO31)</f>
        <v>9345</v>
      </c>
      <c r="HTQ31" s="8" t="s">
        <v>496</v>
      </c>
      <c r="HTR31" s="9" t="s">
        <v>497</v>
      </c>
      <c r="HTS31" s="8" t="s">
        <v>23</v>
      </c>
      <c r="HTT31" s="11" t="s">
        <v>498</v>
      </c>
      <c r="HTU31" s="11" t="s">
        <v>9</v>
      </c>
      <c r="HTV31" s="12">
        <v>100</v>
      </c>
      <c r="HTW31" s="20">
        <v>93.45</v>
      </c>
      <c r="HTX31" s="10">
        <f>SUM(HTV31*HTW31)</f>
        <v>9345</v>
      </c>
      <c r="HTY31" s="8" t="s">
        <v>496</v>
      </c>
      <c r="HTZ31" s="9" t="s">
        <v>497</v>
      </c>
      <c r="HUA31" s="8" t="s">
        <v>23</v>
      </c>
      <c r="HUB31" s="11" t="s">
        <v>498</v>
      </c>
      <c r="HUC31" s="11" t="s">
        <v>9</v>
      </c>
      <c r="HUD31" s="12">
        <v>100</v>
      </c>
      <c r="HUE31" s="20">
        <v>93.45</v>
      </c>
      <c r="HUF31" s="10">
        <f>SUM(HUD31*HUE31)</f>
        <v>9345</v>
      </c>
      <c r="HUG31" s="8" t="s">
        <v>496</v>
      </c>
      <c r="HUH31" s="9" t="s">
        <v>497</v>
      </c>
      <c r="HUI31" s="8" t="s">
        <v>23</v>
      </c>
      <c r="HUJ31" s="11" t="s">
        <v>498</v>
      </c>
      <c r="HUK31" s="11" t="s">
        <v>9</v>
      </c>
      <c r="HUL31" s="12">
        <v>100</v>
      </c>
      <c r="HUM31" s="20">
        <v>93.45</v>
      </c>
      <c r="HUN31" s="10">
        <f>SUM(HUL31*HUM31)</f>
        <v>9345</v>
      </c>
      <c r="HUO31" s="8" t="s">
        <v>496</v>
      </c>
      <c r="HUP31" s="9" t="s">
        <v>497</v>
      </c>
      <c r="HUQ31" s="8" t="s">
        <v>23</v>
      </c>
      <c r="HUR31" s="11" t="s">
        <v>498</v>
      </c>
      <c r="HUS31" s="11" t="s">
        <v>9</v>
      </c>
      <c r="HUT31" s="12">
        <v>100</v>
      </c>
      <c r="HUU31" s="20">
        <v>93.45</v>
      </c>
      <c r="HUV31" s="10">
        <f>SUM(HUT31*HUU31)</f>
        <v>9345</v>
      </c>
      <c r="HUW31" s="8" t="s">
        <v>496</v>
      </c>
      <c r="HUX31" s="9" t="s">
        <v>497</v>
      </c>
      <c r="HUY31" s="8" t="s">
        <v>23</v>
      </c>
      <c r="HUZ31" s="11" t="s">
        <v>498</v>
      </c>
      <c r="HVA31" s="11" t="s">
        <v>9</v>
      </c>
      <c r="HVB31" s="12">
        <v>100</v>
      </c>
      <c r="HVC31" s="20">
        <v>93.45</v>
      </c>
      <c r="HVD31" s="10">
        <f>SUM(HVB31*HVC31)</f>
        <v>9345</v>
      </c>
      <c r="HVE31" s="8" t="s">
        <v>496</v>
      </c>
      <c r="HVF31" s="9" t="s">
        <v>497</v>
      </c>
      <c r="HVG31" s="8" t="s">
        <v>23</v>
      </c>
      <c r="HVH31" s="11" t="s">
        <v>498</v>
      </c>
      <c r="HVI31" s="11" t="s">
        <v>9</v>
      </c>
      <c r="HVJ31" s="12">
        <v>100</v>
      </c>
      <c r="HVK31" s="20">
        <v>93.45</v>
      </c>
      <c r="HVL31" s="10">
        <f>SUM(HVJ31*HVK31)</f>
        <v>9345</v>
      </c>
      <c r="HVM31" s="8" t="s">
        <v>496</v>
      </c>
      <c r="HVN31" s="9" t="s">
        <v>497</v>
      </c>
      <c r="HVO31" s="8" t="s">
        <v>23</v>
      </c>
      <c r="HVP31" s="11" t="s">
        <v>498</v>
      </c>
      <c r="HVQ31" s="11" t="s">
        <v>9</v>
      </c>
      <c r="HVR31" s="12">
        <v>100</v>
      </c>
      <c r="HVS31" s="20">
        <v>93.45</v>
      </c>
      <c r="HVT31" s="10">
        <f>SUM(HVR31*HVS31)</f>
        <v>9345</v>
      </c>
      <c r="HVU31" s="8" t="s">
        <v>496</v>
      </c>
      <c r="HVV31" s="9" t="s">
        <v>497</v>
      </c>
      <c r="HVW31" s="8" t="s">
        <v>23</v>
      </c>
      <c r="HVX31" s="11" t="s">
        <v>498</v>
      </c>
      <c r="HVY31" s="11" t="s">
        <v>9</v>
      </c>
      <c r="HVZ31" s="12">
        <v>100</v>
      </c>
      <c r="HWA31" s="20">
        <v>93.45</v>
      </c>
      <c r="HWB31" s="10">
        <f>SUM(HVZ31*HWA31)</f>
        <v>9345</v>
      </c>
      <c r="HWC31" s="8" t="s">
        <v>496</v>
      </c>
      <c r="HWD31" s="9" t="s">
        <v>497</v>
      </c>
      <c r="HWE31" s="8" t="s">
        <v>23</v>
      </c>
      <c r="HWF31" s="11" t="s">
        <v>498</v>
      </c>
      <c r="HWG31" s="11" t="s">
        <v>9</v>
      </c>
      <c r="HWH31" s="12">
        <v>100</v>
      </c>
      <c r="HWI31" s="20">
        <v>93.45</v>
      </c>
      <c r="HWJ31" s="10">
        <f>SUM(HWH31*HWI31)</f>
        <v>9345</v>
      </c>
      <c r="HWK31" s="8" t="s">
        <v>496</v>
      </c>
      <c r="HWL31" s="9" t="s">
        <v>497</v>
      </c>
      <c r="HWM31" s="8" t="s">
        <v>23</v>
      </c>
      <c r="HWN31" s="11" t="s">
        <v>498</v>
      </c>
      <c r="HWO31" s="11" t="s">
        <v>9</v>
      </c>
      <c r="HWP31" s="12">
        <v>100</v>
      </c>
      <c r="HWQ31" s="20">
        <v>93.45</v>
      </c>
      <c r="HWR31" s="10">
        <f>SUM(HWP31*HWQ31)</f>
        <v>9345</v>
      </c>
      <c r="HWS31" s="8" t="s">
        <v>496</v>
      </c>
      <c r="HWT31" s="9" t="s">
        <v>497</v>
      </c>
      <c r="HWU31" s="8" t="s">
        <v>23</v>
      </c>
      <c r="HWV31" s="11" t="s">
        <v>498</v>
      </c>
      <c r="HWW31" s="11" t="s">
        <v>9</v>
      </c>
      <c r="HWX31" s="12">
        <v>100</v>
      </c>
      <c r="HWY31" s="20">
        <v>93.45</v>
      </c>
      <c r="HWZ31" s="10">
        <f>SUM(HWX31*HWY31)</f>
        <v>9345</v>
      </c>
      <c r="HXA31" s="8" t="s">
        <v>496</v>
      </c>
      <c r="HXB31" s="9" t="s">
        <v>497</v>
      </c>
      <c r="HXC31" s="8" t="s">
        <v>23</v>
      </c>
      <c r="HXD31" s="11" t="s">
        <v>498</v>
      </c>
      <c r="HXE31" s="11" t="s">
        <v>9</v>
      </c>
      <c r="HXF31" s="12">
        <v>100</v>
      </c>
      <c r="HXG31" s="20">
        <v>93.45</v>
      </c>
      <c r="HXH31" s="10">
        <f>SUM(HXF31*HXG31)</f>
        <v>9345</v>
      </c>
      <c r="HXI31" s="8" t="s">
        <v>496</v>
      </c>
      <c r="HXJ31" s="9" t="s">
        <v>497</v>
      </c>
      <c r="HXK31" s="8" t="s">
        <v>23</v>
      </c>
      <c r="HXL31" s="11" t="s">
        <v>498</v>
      </c>
      <c r="HXM31" s="11" t="s">
        <v>9</v>
      </c>
      <c r="HXN31" s="12">
        <v>100</v>
      </c>
      <c r="HXO31" s="20">
        <v>93.45</v>
      </c>
      <c r="HXP31" s="10">
        <f>SUM(HXN31*HXO31)</f>
        <v>9345</v>
      </c>
      <c r="HXQ31" s="8" t="s">
        <v>496</v>
      </c>
      <c r="HXR31" s="9" t="s">
        <v>497</v>
      </c>
      <c r="HXS31" s="8" t="s">
        <v>23</v>
      </c>
      <c r="HXT31" s="11" t="s">
        <v>498</v>
      </c>
      <c r="HXU31" s="11" t="s">
        <v>9</v>
      </c>
      <c r="HXV31" s="12">
        <v>100</v>
      </c>
      <c r="HXW31" s="20">
        <v>93.45</v>
      </c>
      <c r="HXX31" s="10">
        <f>SUM(HXV31*HXW31)</f>
        <v>9345</v>
      </c>
      <c r="HXY31" s="8" t="s">
        <v>496</v>
      </c>
      <c r="HXZ31" s="9" t="s">
        <v>497</v>
      </c>
      <c r="HYA31" s="8" t="s">
        <v>23</v>
      </c>
      <c r="HYB31" s="11" t="s">
        <v>498</v>
      </c>
      <c r="HYC31" s="11" t="s">
        <v>9</v>
      </c>
      <c r="HYD31" s="12">
        <v>100</v>
      </c>
      <c r="HYE31" s="20">
        <v>93.45</v>
      </c>
      <c r="HYF31" s="10">
        <f>SUM(HYD31*HYE31)</f>
        <v>9345</v>
      </c>
      <c r="HYG31" s="8" t="s">
        <v>496</v>
      </c>
      <c r="HYH31" s="9" t="s">
        <v>497</v>
      </c>
      <c r="HYI31" s="8" t="s">
        <v>23</v>
      </c>
      <c r="HYJ31" s="11" t="s">
        <v>498</v>
      </c>
      <c r="HYK31" s="11" t="s">
        <v>9</v>
      </c>
      <c r="HYL31" s="12">
        <v>100</v>
      </c>
      <c r="HYM31" s="20">
        <v>93.45</v>
      </c>
      <c r="HYN31" s="10">
        <f>SUM(HYL31*HYM31)</f>
        <v>9345</v>
      </c>
      <c r="HYO31" s="8" t="s">
        <v>496</v>
      </c>
      <c r="HYP31" s="9" t="s">
        <v>497</v>
      </c>
      <c r="HYQ31" s="8" t="s">
        <v>23</v>
      </c>
      <c r="HYR31" s="11" t="s">
        <v>498</v>
      </c>
      <c r="HYS31" s="11" t="s">
        <v>9</v>
      </c>
      <c r="HYT31" s="12">
        <v>100</v>
      </c>
      <c r="HYU31" s="20">
        <v>93.45</v>
      </c>
      <c r="HYV31" s="10">
        <f>SUM(HYT31*HYU31)</f>
        <v>9345</v>
      </c>
      <c r="HYW31" s="8" t="s">
        <v>496</v>
      </c>
      <c r="HYX31" s="9" t="s">
        <v>497</v>
      </c>
      <c r="HYY31" s="8" t="s">
        <v>23</v>
      </c>
      <c r="HYZ31" s="11" t="s">
        <v>498</v>
      </c>
      <c r="HZA31" s="11" t="s">
        <v>9</v>
      </c>
      <c r="HZB31" s="12">
        <v>100</v>
      </c>
      <c r="HZC31" s="20">
        <v>93.45</v>
      </c>
      <c r="HZD31" s="10">
        <f>SUM(HZB31*HZC31)</f>
        <v>9345</v>
      </c>
      <c r="HZE31" s="8" t="s">
        <v>496</v>
      </c>
      <c r="HZF31" s="9" t="s">
        <v>497</v>
      </c>
      <c r="HZG31" s="8" t="s">
        <v>23</v>
      </c>
      <c r="HZH31" s="11" t="s">
        <v>498</v>
      </c>
      <c r="HZI31" s="11" t="s">
        <v>9</v>
      </c>
      <c r="HZJ31" s="12">
        <v>100</v>
      </c>
      <c r="HZK31" s="20">
        <v>93.45</v>
      </c>
      <c r="HZL31" s="10">
        <f>SUM(HZJ31*HZK31)</f>
        <v>9345</v>
      </c>
      <c r="HZM31" s="8" t="s">
        <v>496</v>
      </c>
      <c r="HZN31" s="9" t="s">
        <v>497</v>
      </c>
      <c r="HZO31" s="8" t="s">
        <v>23</v>
      </c>
      <c r="HZP31" s="11" t="s">
        <v>498</v>
      </c>
      <c r="HZQ31" s="11" t="s">
        <v>9</v>
      </c>
      <c r="HZR31" s="12">
        <v>100</v>
      </c>
      <c r="HZS31" s="20">
        <v>93.45</v>
      </c>
      <c r="HZT31" s="10">
        <f>SUM(HZR31*HZS31)</f>
        <v>9345</v>
      </c>
      <c r="HZU31" s="8" t="s">
        <v>496</v>
      </c>
      <c r="HZV31" s="9" t="s">
        <v>497</v>
      </c>
      <c r="HZW31" s="8" t="s">
        <v>23</v>
      </c>
      <c r="HZX31" s="11" t="s">
        <v>498</v>
      </c>
      <c r="HZY31" s="11" t="s">
        <v>9</v>
      </c>
      <c r="HZZ31" s="12">
        <v>100</v>
      </c>
      <c r="IAA31" s="20">
        <v>93.45</v>
      </c>
      <c r="IAB31" s="10">
        <f>SUM(HZZ31*IAA31)</f>
        <v>9345</v>
      </c>
      <c r="IAC31" s="8" t="s">
        <v>496</v>
      </c>
      <c r="IAD31" s="9" t="s">
        <v>497</v>
      </c>
      <c r="IAE31" s="8" t="s">
        <v>23</v>
      </c>
      <c r="IAF31" s="11" t="s">
        <v>498</v>
      </c>
      <c r="IAG31" s="11" t="s">
        <v>9</v>
      </c>
      <c r="IAH31" s="12">
        <v>100</v>
      </c>
      <c r="IAI31" s="20">
        <v>93.45</v>
      </c>
      <c r="IAJ31" s="10">
        <f>SUM(IAH31*IAI31)</f>
        <v>9345</v>
      </c>
      <c r="IAK31" s="8" t="s">
        <v>496</v>
      </c>
      <c r="IAL31" s="9" t="s">
        <v>497</v>
      </c>
      <c r="IAM31" s="8" t="s">
        <v>23</v>
      </c>
      <c r="IAN31" s="11" t="s">
        <v>498</v>
      </c>
      <c r="IAO31" s="11" t="s">
        <v>9</v>
      </c>
      <c r="IAP31" s="12">
        <v>100</v>
      </c>
      <c r="IAQ31" s="20">
        <v>93.45</v>
      </c>
      <c r="IAR31" s="10">
        <f>SUM(IAP31*IAQ31)</f>
        <v>9345</v>
      </c>
      <c r="IAS31" s="8" t="s">
        <v>496</v>
      </c>
      <c r="IAT31" s="9" t="s">
        <v>497</v>
      </c>
      <c r="IAU31" s="8" t="s">
        <v>23</v>
      </c>
      <c r="IAV31" s="11" t="s">
        <v>498</v>
      </c>
      <c r="IAW31" s="11" t="s">
        <v>9</v>
      </c>
      <c r="IAX31" s="12">
        <v>100</v>
      </c>
      <c r="IAY31" s="20">
        <v>93.45</v>
      </c>
      <c r="IAZ31" s="10">
        <f>SUM(IAX31*IAY31)</f>
        <v>9345</v>
      </c>
      <c r="IBA31" s="8" t="s">
        <v>496</v>
      </c>
      <c r="IBB31" s="9" t="s">
        <v>497</v>
      </c>
      <c r="IBC31" s="8" t="s">
        <v>23</v>
      </c>
      <c r="IBD31" s="11" t="s">
        <v>498</v>
      </c>
      <c r="IBE31" s="11" t="s">
        <v>9</v>
      </c>
      <c r="IBF31" s="12">
        <v>100</v>
      </c>
      <c r="IBG31" s="20">
        <v>93.45</v>
      </c>
      <c r="IBH31" s="10">
        <f>SUM(IBF31*IBG31)</f>
        <v>9345</v>
      </c>
      <c r="IBI31" s="8" t="s">
        <v>496</v>
      </c>
      <c r="IBJ31" s="9" t="s">
        <v>497</v>
      </c>
      <c r="IBK31" s="8" t="s">
        <v>23</v>
      </c>
      <c r="IBL31" s="11" t="s">
        <v>498</v>
      </c>
      <c r="IBM31" s="11" t="s">
        <v>9</v>
      </c>
      <c r="IBN31" s="12">
        <v>100</v>
      </c>
      <c r="IBO31" s="20">
        <v>93.45</v>
      </c>
      <c r="IBP31" s="10">
        <f>SUM(IBN31*IBO31)</f>
        <v>9345</v>
      </c>
      <c r="IBQ31" s="8" t="s">
        <v>496</v>
      </c>
      <c r="IBR31" s="9" t="s">
        <v>497</v>
      </c>
      <c r="IBS31" s="8" t="s">
        <v>23</v>
      </c>
      <c r="IBT31" s="11" t="s">
        <v>498</v>
      </c>
      <c r="IBU31" s="11" t="s">
        <v>9</v>
      </c>
      <c r="IBV31" s="12">
        <v>100</v>
      </c>
      <c r="IBW31" s="20">
        <v>93.45</v>
      </c>
      <c r="IBX31" s="10">
        <f>SUM(IBV31*IBW31)</f>
        <v>9345</v>
      </c>
      <c r="IBY31" s="8" t="s">
        <v>496</v>
      </c>
      <c r="IBZ31" s="9" t="s">
        <v>497</v>
      </c>
      <c r="ICA31" s="8" t="s">
        <v>23</v>
      </c>
      <c r="ICB31" s="11" t="s">
        <v>498</v>
      </c>
      <c r="ICC31" s="11" t="s">
        <v>9</v>
      </c>
      <c r="ICD31" s="12">
        <v>100</v>
      </c>
      <c r="ICE31" s="20">
        <v>93.45</v>
      </c>
      <c r="ICF31" s="10">
        <f>SUM(ICD31*ICE31)</f>
        <v>9345</v>
      </c>
      <c r="ICG31" s="8" t="s">
        <v>496</v>
      </c>
      <c r="ICH31" s="9" t="s">
        <v>497</v>
      </c>
      <c r="ICI31" s="8" t="s">
        <v>23</v>
      </c>
      <c r="ICJ31" s="11" t="s">
        <v>498</v>
      </c>
      <c r="ICK31" s="11" t="s">
        <v>9</v>
      </c>
      <c r="ICL31" s="12">
        <v>100</v>
      </c>
      <c r="ICM31" s="20">
        <v>93.45</v>
      </c>
      <c r="ICN31" s="10">
        <f>SUM(ICL31*ICM31)</f>
        <v>9345</v>
      </c>
      <c r="ICO31" s="8" t="s">
        <v>496</v>
      </c>
      <c r="ICP31" s="9" t="s">
        <v>497</v>
      </c>
      <c r="ICQ31" s="8" t="s">
        <v>23</v>
      </c>
      <c r="ICR31" s="11" t="s">
        <v>498</v>
      </c>
      <c r="ICS31" s="11" t="s">
        <v>9</v>
      </c>
      <c r="ICT31" s="12">
        <v>100</v>
      </c>
      <c r="ICU31" s="20">
        <v>93.45</v>
      </c>
      <c r="ICV31" s="10">
        <f>SUM(ICT31*ICU31)</f>
        <v>9345</v>
      </c>
      <c r="ICW31" s="8" t="s">
        <v>496</v>
      </c>
      <c r="ICX31" s="9" t="s">
        <v>497</v>
      </c>
      <c r="ICY31" s="8" t="s">
        <v>23</v>
      </c>
      <c r="ICZ31" s="11" t="s">
        <v>498</v>
      </c>
      <c r="IDA31" s="11" t="s">
        <v>9</v>
      </c>
      <c r="IDB31" s="12">
        <v>100</v>
      </c>
      <c r="IDC31" s="20">
        <v>93.45</v>
      </c>
      <c r="IDD31" s="10">
        <f>SUM(IDB31*IDC31)</f>
        <v>9345</v>
      </c>
      <c r="IDE31" s="8" t="s">
        <v>496</v>
      </c>
      <c r="IDF31" s="9" t="s">
        <v>497</v>
      </c>
      <c r="IDG31" s="8" t="s">
        <v>23</v>
      </c>
      <c r="IDH31" s="11" t="s">
        <v>498</v>
      </c>
      <c r="IDI31" s="11" t="s">
        <v>9</v>
      </c>
      <c r="IDJ31" s="12">
        <v>100</v>
      </c>
      <c r="IDK31" s="20">
        <v>93.45</v>
      </c>
      <c r="IDL31" s="10">
        <f>SUM(IDJ31*IDK31)</f>
        <v>9345</v>
      </c>
      <c r="IDM31" s="8" t="s">
        <v>496</v>
      </c>
      <c r="IDN31" s="9" t="s">
        <v>497</v>
      </c>
      <c r="IDO31" s="8" t="s">
        <v>23</v>
      </c>
      <c r="IDP31" s="11" t="s">
        <v>498</v>
      </c>
      <c r="IDQ31" s="11" t="s">
        <v>9</v>
      </c>
      <c r="IDR31" s="12">
        <v>100</v>
      </c>
      <c r="IDS31" s="20">
        <v>93.45</v>
      </c>
      <c r="IDT31" s="10">
        <f>SUM(IDR31*IDS31)</f>
        <v>9345</v>
      </c>
      <c r="IDU31" s="8" t="s">
        <v>496</v>
      </c>
      <c r="IDV31" s="9" t="s">
        <v>497</v>
      </c>
      <c r="IDW31" s="8" t="s">
        <v>23</v>
      </c>
      <c r="IDX31" s="11" t="s">
        <v>498</v>
      </c>
      <c r="IDY31" s="11" t="s">
        <v>9</v>
      </c>
      <c r="IDZ31" s="12">
        <v>100</v>
      </c>
      <c r="IEA31" s="20">
        <v>93.45</v>
      </c>
      <c r="IEB31" s="10">
        <f>SUM(IDZ31*IEA31)</f>
        <v>9345</v>
      </c>
      <c r="IEC31" s="8" t="s">
        <v>496</v>
      </c>
      <c r="IED31" s="9" t="s">
        <v>497</v>
      </c>
      <c r="IEE31" s="8" t="s">
        <v>23</v>
      </c>
      <c r="IEF31" s="11" t="s">
        <v>498</v>
      </c>
      <c r="IEG31" s="11" t="s">
        <v>9</v>
      </c>
      <c r="IEH31" s="12">
        <v>100</v>
      </c>
      <c r="IEI31" s="20">
        <v>93.45</v>
      </c>
      <c r="IEJ31" s="10">
        <f>SUM(IEH31*IEI31)</f>
        <v>9345</v>
      </c>
      <c r="IEK31" s="8" t="s">
        <v>496</v>
      </c>
      <c r="IEL31" s="9" t="s">
        <v>497</v>
      </c>
      <c r="IEM31" s="8" t="s">
        <v>23</v>
      </c>
      <c r="IEN31" s="11" t="s">
        <v>498</v>
      </c>
      <c r="IEO31" s="11" t="s">
        <v>9</v>
      </c>
      <c r="IEP31" s="12">
        <v>100</v>
      </c>
      <c r="IEQ31" s="20">
        <v>93.45</v>
      </c>
      <c r="IER31" s="10">
        <f>SUM(IEP31*IEQ31)</f>
        <v>9345</v>
      </c>
      <c r="IES31" s="8" t="s">
        <v>496</v>
      </c>
      <c r="IET31" s="9" t="s">
        <v>497</v>
      </c>
      <c r="IEU31" s="8" t="s">
        <v>23</v>
      </c>
      <c r="IEV31" s="11" t="s">
        <v>498</v>
      </c>
      <c r="IEW31" s="11" t="s">
        <v>9</v>
      </c>
      <c r="IEX31" s="12">
        <v>100</v>
      </c>
      <c r="IEY31" s="20">
        <v>93.45</v>
      </c>
      <c r="IEZ31" s="10">
        <f>SUM(IEX31*IEY31)</f>
        <v>9345</v>
      </c>
      <c r="IFA31" s="8" t="s">
        <v>496</v>
      </c>
      <c r="IFB31" s="9" t="s">
        <v>497</v>
      </c>
      <c r="IFC31" s="8" t="s">
        <v>23</v>
      </c>
      <c r="IFD31" s="11" t="s">
        <v>498</v>
      </c>
      <c r="IFE31" s="11" t="s">
        <v>9</v>
      </c>
      <c r="IFF31" s="12">
        <v>100</v>
      </c>
      <c r="IFG31" s="20">
        <v>93.45</v>
      </c>
      <c r="IFH31" s="10">
        <f>SUM(IFF31*IFG31)</f>
        <v>9345</v>
      </c>
      <c r="IFI31" s="8" t="s">
        <v>496</v>
      </c>
      <c r="IFJ31" s="9" t="s">
        <v>497</v>
      </c>
      <c r="IFK31" s="8" t="s">
        <v>23</v>
      </c>
      <c r="IFL31" s="11" t="s">
        <v>498</v>
      </c>
      <c r="IFM31" s="11" t="s">
        <v>9</v>
      </c>
      <c r="IFN31" s="12">
        <v>100</v>
      </c>
      <c r="IFO31" s="20">
        <v>93.45</v>
      </c>
      <c r="IFP31" s="10">
        <f>SUM(IFN31*IFO31)</f>
        <v>9345</v>
      </c>
      <c r="IFQ31" s="8" t="s">
        <v>496</v>
      </c>
      <c r="IFR31" s="9" t="s">
        <v>497</v>
      </c>
      <c r="IFS31" s="8" t="s">
        <v>23</v>
      </c>
      <c r="IFT31" s="11" t="s">
        <v>498</v>
      </c>
      <c r="IFU31" s="11" t="s">
        <v>9</v>
      </c>
      <c r="IFV31" s="12">
        <v>100</v>
      </c>
      <c r="IFW31" s="20">
        <v>93.45</v>
      </c>
      <c r="IFX31" s="10">
        <f>SUM(IFV31*IFW31)</f>
        <v>9345</v>
      </c>
      <c r="IFY31" s="8" t="s">
        <v>496</v>
      </c>
      <c r="IFZ31" s="9" t="s">
        <v>497</v>
      </c>
      <c r="IGA31" s="8" t="s">
        <v>23</v>
      </c>
      <c r="IGB31" s="11" t="s">
        <v>498</v>
      </c>
      <c r="IGC31" s="11" t="s">
        <v>9</v>
      </c>
      <c r="IGD31" s="12">
        <v>100</v>
      </c>
      <c r="IGE31" s="20">
        <v>93.45</v>
      </c>
      <c r="IGF31" s="10">
        <f>SUM(IGD31*IGE31)</f>
        <v>9345</v>
      </c>
      <c r="IGG31" s="8" t="s">
        <v>496</v>
      </c>
      <c r="IGH31" s="9" t="s">
        <v>497</v>
      </c>
      <c r="IGI31" s="8" t="s">
        <v>23</v>
      </c>
      <c r="IGJ31" s="11" t="s">
        <v>498</v>
      </c>
      <c r="IGK31" s="11" t="s">
        <v>9</v>
      </c>
      <c r="IGL31" s="12">
        <v>100</v>
      </c>
      <c r="IGM31" s="20">
        <v>93.45</v>
      </c>
      <c r="IGN31" s="10">
        <f>SUM(IGL31*IGM31)</f>
        <v>9345</v>
      </c>
      <c r="IGO31" s="8" t="s">
        <v>496</v>
      </c>
      <c r="IGP31" s="9" t="s">
        <v>497</v>
      </c>
      <c r="IGQ31" s="8" t="s">
        <v>23</v>
      </c>
      <c r="IGR31" s="11" t="s">
        <v>498</v>
      </c>
      <c r="IGS31" s="11" t="s">
        <v>9</v>
      </c>
      <c r="IGT31" s="12">
        <v>100</v>
      </c>
      <c r="IGU31" s="20">
        <v>93.45</v>
      </c>
      <c r="IGV31" s="10">
        <f>SUM(IGT31*IGU31)</f>
        <v>9345</v>
      </c>
      <c r="IGW31" s="8" t="s">
        <v>496</v>
      </c>
      <c r="IGX31" s="9" t="s">
        <v>497</v>
      </c>
      <c r="IGY31" s="8" t="s">
        <v>23</v>
      </c>
      <c r="IGZ31" s="11" t="s">
        <v>498</v>
      </c>
      <c r="IHA31" s="11" t="s">
        <v>9</v>
      </c>
      <c r="IHB31" s="12">
        <v>100</v>
      </c>
      <c r="IHC31" s="20">
        <v>93.45</v>
      </c>
      <c r="IHD31" s="10">
        <f>SUM(IHB31*IHC31)</f>
        <v>9345</v>
      </c>
      <c r="IHE31" s="8" t="s">
        <v>496</v>
      </c>
      <c r="IHF31" s="9" t="s">
        <v>497</v>
      </c>
      <c r="IHG31" s="8" t="s">
        <v>23</v>
      </c>
      <c r="IHH31" s="11" t="s">
        <v>498</v>
      </c>
      <c r="IHI31" s="11" t="s">
        <v>9</v>
      </c>
      <c r="IHJ31" s="12">
        <v>100</v>
      </c>
      <c r="IHK31" s="20">
        <v>93.45</v>
      </c>
      <c r="IHL31" s="10">
        <f>SUM(IHJ31*IHK31)</f>
        <v>9345</v>
      </c>
      <c r="IHM31" s="8" t="s">
        <v>496</v>
      </c>
      <c r="IHN31" s="9" t="s">
        <v>497</v>
      </c>
      <c r="IHO31" s="8" t="s">
        <v>23</v>
      </c>
      <c r="IHP31" s="11" t="s">
        <v>498</v>
      </c>
      <c r="IHQ31" s="11" t="s">
        <v>9</v>
      </c>
      <c r="IHR31" s="12">
        <v>100</v>
      </c>
      <c r="IHS31" s="20">
        <v>93.45</v>
      </c>
      <c r="IHT31" s="10">
        <f>SUM(IHR31*IHS31)</f>
        <v>9345</v>
      </c>
      <c r="IHU31" s="8" t="s">
        <v>496</v>
      </c>
      <c r="IHV31" s="9" t="s">
        <v>497</v>
      </c>
      <c r="IHW31" s="8" t="s">
        <v>23</v>
      </c>
      <c r="IHX31" s="11" t="s">
        <v>498</v>
      </c>
      <c r="IHY31" s="11" t="s">
        <v>9</v>
      </c>
      <c r="IHZ31" s="12">
        <v>100</v>
      </c>
      <c r="IIA31" s="20">
        <v>93.45</v>
      </c>
      <c r="IIB31" s="10">
        <f>SUM(IHZ31*IIA31)</f>
        <v>9345</v>
      </c>
      <c r="IIC31" s="8" t="s">
        <v>496</v>
      </c>
      <c r="IID31" s="9" t="s">
        <v>497</v>
      </c>
      <c r="IIE31" s="8" t="s">
        <v>23</v>
      </c>
      <c r="IIF31" s="11" t="s">
        <v>498</v>
      </c>
      <c r="IIG31" s="11" t="s">
        <v>9</v>
      </c>
      <c r="IIH31" s="12">
        <v>100</v>
      </c>
      <c r="III31" s="20">
        <v>93.45</v>
      </c>
      <c r="IIJ31" s="10">
        <f>SUM(IIH31*III31)</f>
        <v>9345</v>
      </c>
      <c r="IIK31" s="8" t="s">
        <v>496</v>
      </c>
      <c r="IIL31" s="9" t="s">
        <v>497</v>
      </c>
      <c r="IIM31" s="8" t="s">
        <v>23</v>
      </c>
      <c r="IIN31" s="11" t="s">
        <v>498</v>
      </c>
      <c r="IIO31" s="11" t="s">
        <v>9</v>
      </c>
      <c r="IIP31" s="12">
        <v>100</v>
      </c>
      <c r="IIQ31" s="20">
        <v>93.45</v>
      </c>
      <c r="IIR31" s="10">
        <f>SUM(IIP31*IIQ31)</f>
        <v>9345</v>
      </c>
      <c r="IIS31" s="8" t="s">
        <v>496</v>
      </c>
      <c r="IIT31" s="9" t="s">
        <v>497</v>
      </c>
      <c r="IIU31" s="8" t="s">
        <v>23</v>
      </c>
      <c r="IIV31" s="11" t="s">
        <v>498</v>
      </c>
      <c r="IIW31" s="11" t="s">
        <v>9</v>
      </c>
      <c r="IIX31" s="12">
        <v>100</v>
      </c>
      <c r="IIY31" s="20">
        <v>93.45</v>
      </c>
      <c r="IIZ31" s="10">
        <f>SUM(IIX31*IIY31)</f>
        <v>9345</v>
      </c>
      <c r="IJA31" s="8" t="s">
        <v>496</v>
      </c>
      <c r="IJB31" s="9" t="s">
        <v>497</v>
      </c>
      <c r="IJC31" s="8" t="s">
        <v>23</v>
      </c>
      <c r="IJD31" s="11" t="s">
        <v>498</v>
      </c>
      <c r="IJE31" s="11" t="s">
        <v>9</v>
      </c>
      <c r="IJF31" s="12">
        <v>100</v>
      </c>
      <c r="IJG31" s="20">
        <v>93.45</v>
      </c>
      <c r="IJH31" s="10">
        <f>SUM(IJF31*IJG31)</f>
        <v>9345</v>
      </c>
      <c r="IJI31" s="8" t="s">
        <v>496</v>
      </c>
      <c r="IJJ31" s="9" t="s">
        <v>497</v>
      </c>
      <c r="IJK31" s="8" t="s">
        <v>23</v>
      </c>
      <c r="IJL31" s="11" t="s">
        <v>498</v>
      </c>
      <c r="IJM31" s="11" t="s">
        <v>9</v>
      </c>
      <c r="IJN31" s="12">
        <v>100</v>
      </c>
      <c r="IJO31" s="20">
        <v>93.45</v>
      </c>
      <c r="IJP31" s="10">
        <f>SUM(IJN31*IJO31)</f>
        <v>9345</v>
      </c>
      <c r="IJQ31" s="8" t="s">
        <v>496</v>
      </c>
      <c r="IJR31" s="9" t="s">
        <v>497</v>
      </c>
      <c r="IJS31" s="8" t="s">
        <v>23</v>
      </c>
      <c r="IJT31" s="11" t="s">
        <v>498</v>
      </c>
      <c r="IJU31" s="11" t="s">
        <v>9</v>
      </c>
      <c r="IJV31" s="12">
        <v>100</v>
      </c>
      <c r="IJW31" s="20">
        <v>93.45</v>
      </c>
      <c r="IJX31" s="10">
        <f>SUM(IJV31*IJW31)</f>
        <v>9345</v>
      </c>
      <c r="IJY31" s="8" t="s">
        <v>496</v>
      </c>
      <c r="IJZ31" s="9" t="s">
        <v>497</v>
      </c>
      <c r="IKA31" s="8" t="s">
        <v>23</v>
      </c>
      <c r="IKB31" s="11" t="s">
        <v>498</v>
      </c>
      <c r="IKC31" s="11" t="s">
        <v>9</v>
      </c>
      <c r="IKD31" s="12">
        <v>100</v>
      </c>
      <c r="IKE31" s="20">
        <v>93.45</v>
      </c>
      <c r="IKF31" s="10">
        <f>SUM(IKD31*IKE31)</f>
        <v>9345</v>
      </c>
      <c r="IKG31" s="8" t="s">
        <v>496</v>
      </c>
      <c r="IKH31" s="9" t="s">
        <v>497</v>
      </c>
      <c r="IKI31" s="8" t="s">
        <v>23</v>
      </c>
      <c r="IKJ31" s="11" t="s">
        <v>498</v>
      </c>
      <c r="IKK31" s="11" t="s">
        <v>9</v>
      </c>
      <c r="IKL31" s="12">
        <v>100</v>
      </c>
      <c r="IKM31" s="20">
        <v>93.45</v>
      </c>
      <c r="IKN31" s="10">
        <f>SUM(IKL31*IKM31)</f>
        <v>9345</v>
      </c>
      <c r="IKO31" s="8" t="s">
        <v>496</v>
      </c>
      <c r="IKP31" s="9" t="s">
        <v>497</v>
      </c>
      <c r="IKQ31" s="8" t="s">
        <v>23</v>
      </c>
      <c r="IKR31" s="11" t="s">
        <v>498</v>
      </c>
      <c r="IKS31" s="11" t="s">
        <v>9</v>
      </c>
      <c r="IKT31" s="12">
        <v>100</v>
      </c>
      <c r="IKU31" s="20">
        <v>93.45</v>
      </c>
      <c r="IKV31" s="10">
        <f>SUM(IKT31*IKU31)</f>
        <v>9345</v>
      </c>
      <c r="IKW31" s="8" t="s">
        <v>496</v>
      </c>
      <c r="IKX31" s="9" t="s">
        <v>497</v>
      </c>
      <c r="IKY31" s="8" t="s">
        <v>23</v>
      </c>
      <c r="IKZ31" s="11" t="s">
        <v>498</v>
      </c>
      <c r="ILA31" s="11" t="s">
        <v>9</v>
      </c>
      <c r="ILB31" s="12">
        <v>100</v>
      </c>
      <c r="ILC31" s="20">
        <v>93.45</v>
      </c>
      <c r="ILD31" s="10">
        <f>SUM(ILB31*ILC31)</f>
        <v>9345</v>
      </c>
      <c r="ILE31" s="8" t="s">
        <v>496</v>
      </c>
      <c r="ILF31" s="9" t="s">
        <v>497</v>
      </c>
      <c r="ILG31" s="8" t="s">
        <v>23</v>
      </c>
      <c r="ILH31" s="11" t="s">
        <v>498</v>
      </c>
      <c r="ILI31" s="11" t="s">
        <v>9</v>
      </c>
      <c r="ILJ31" s="12">
        <v>100</v>
      </c>
      <c r="ILK31" s="20">
        <v>93.45</v>
      </c>
      <c r="ILL31" s="10">
        <f>SUM(ILJ31*ILK31)</f>
        <v>9345</v>
      </c>
      <c r="ILM31" s="8" t="s">
        <v>496</v>
      </c>
      <c r="ILN31" s="9" t="s">
        <v>497</v>
      </c>
      <c r="ILO31" s="8" t="s">
        <v>23</v>
      </c>
      <c r="ILP31" s="11" t="s">
        <v>498</v>
      </c>
      <c r="ILQ31" s="11" t="s">
        <v>9</v>
      </c>
      <c r="ILR31" s="12">
        <v>100</v>
      </c>
      <c r="ILS31" s="20">
        <v>93.45</v>
      </c>
      <c r="ILT31" s="10">
        <f>SUM(ILR31*ILS31)</f>
        <v>9345</v>
      </c>
      <c r="ILU31" s="8" t="s">
        <v>496</v>
      </c>
      <c r="ILV31" s="9" t="s">
        <v>497</v>
      </c>
      <c r="ILW31" s="8" t="s">
        <v>23</v>
      </c>
      <c r="ILX31" s="11" t="s">
        <v>498</v>
      </c>
      <c r="ILY31" s="11" t="s">
        <v>9</v>
      </c>
      <c r="ILZ31" s="12">
        <v>100</v>
      </c>
      <c r="IMA31" s="20">
        <v>93.45</v>
      </c>
      <c r="IMB31" s="10">
        <f>SUM(ILZ31*IMA31)</f>
        <v>9345</v>
      </c>
      <c r="IMC31" s="8" t="s">
        <v>496</v>
      </c>
      <c r="IMD31" s="9" t="s">
        <v>497</v>
      </c>
      <c r="IME31" s="8" t="s">
        <v>23</v>
      </c>
      <c r="IMF31" s="11" t="s">
        <v>498</v>
      </c>
      <c r="IMG31" s="11" t="s">
        <v>9</v>
      </c>
      <c r="IMH31" s="12">
        <v>100</v>
      </c>
      <c r="IMI31" s="20">
        <v>93.45</v>
      </c>
      <c r="IMJ31" s="10">
        <f>SUM(IMH31*IMI31)</f>
        <v>9345</v>
      </c>
      <c r="IMK31" s="8" t="s">
        <v>496</v>
      </c>
      <c r="IML31" s="9" t="s">
        <v>497</v>
      </c>
      <c r="IMM31" s="8" t="s">
        <v>23</v>
      </c>
      <c r="IMN31" s="11" t="s">
        <v>498</v>
      </c>
      <c r="IMO31" s="11" t="s">
        <v>9</v>
      </c>
      <c r="IMP31" s="12">
        <v>100</v>
      </c>
      <c r="IMQ31" s="20">
        <v>93.45</v>
      </c>
      <c r="IMR31" s="10">
        <f>SUM(IMP31*IMQ31)</f>
        <v>9345</v>
      </c>
      <c r="IMS31" s="8" t="s">
        <v>496</v>
      </c>
      <c r="IMT31" s="9" t="s">
        <v>497</v>
      </c>
      <c r="IMU31" s="8" t="s">
        <v>23</v>
      </c>
      <c r="IMV31" s="11" t="s">
        <v>498</v>
      </c>
      <c r="IMW31" s="11" t="s">
        <v>9</v>
      </c>
      <c r="IMX31" s="12">
        <v>100</v>
      </c>
      <c r="IMY31" s="20">
        <v>93.45</v>
      </c>
      <c r="IMZ31" s="10">
        <f>SUM(IMX31*IMY31)</f>
        <v>9345</v>
      </c>
      <c r="INA31" s="8" t="s">
        <v>496</v>
      </c>
      <c r="INB31" s="9" t="s">
        <v>497</v>
      </c>
      <c r="INC31" s="8" t="s">
        <v>23</v>
      </c>
      <c r="IND31" s="11" t="s">
        <v>498</v>
      </c>
      <c r="INE31" s="11" t="s">
        <v>9</v>
      </c>
      <c r="INF31" s="12">
        <v>100</v>
      </c>
      <c r="ING31" s="20">
        <v>93.45</v>
      </c>
      <c r="INH31" s="10">
        <f>SUM(INF31*ING31)</f>
        <v>9345</v>
      </c>
      <c r="INI31" s="8" t="s">
        <v>496</v>
      </c>
      <c r="INJ31" s="9" t="s">
        <v>497</v>
      </c>
      <c r="INK31" s="8" t="s">
        <v>23</v>
      </c>
      <c r="INL31" s="11" t="s">
        <v>498</v>
      </c>
      <c r="INM31" s="11" t="s">
        <v>9</v>
      </c>
      <c r="INN31" s="12">
        <v>100</v>
      </c>
      <c r="INO31" s="20">
        <v>93.45</v>
      </c>
      <c r="INP31" s="10">
        <f>SUM(INN31*INO31)</f>
        <v>9345</v>
      </c>
      <c r="INQ31" s="8" t="s">
        <v>496</v>
      </c>
      <c r="INR31" s="9" t="s">
        <v>497</v>
      </c>
      <c r="INS31" s="8" t="s">
        <v>23</v>
      </c>
      <c r="INT31" s="11" t="s">
        <v>498</v>
      </c>
      <c r="INU31" s="11" t="s">
        <v>9</v>
      </c>
      <c r="INV31" s="12">
        <v>100</v>
      </c>
      <c r="INW31" s="20">
        <v>93.45</v>
      </c>
      <c r="INX31" s="10">
        <f>SUM(INV31*INW31)</f>
        <v>9345</v>
      </c>
      <c r="INY31" s="8" t="s">
        <v>496</v>
      </c>
      <c r="INZ31" s="9" t="s">
        <v>497</v>
      </c>
      <c r="IOA31" s="8" t="s">
        <v>23</v>
      </c>
      <c r="IOB31" s="11" t="s">
        <v>498</v>
      </c>
      <c r="IOC31" s="11" t="s">
        <v>9</v>
      </c>
      <c r="IOD31" s="12">
        <v>100</v>
      </c>
      <c r="IOE31" s="20">
        <v>93.45</v>
      </c>
      <c r="IOF31" s="10">
        <f>SUM(IOD31*IOE31)</f>
        <v>9345</v>
      </c>
      <c r="IOG31" s="8" t="s">
        <v>496</v>
      </c>
      <c r="IOH31" s="9" t="s">
        <v>497</v>
      </c>
      <c r="IOI31" s="8" t="s">
        <v>23</v>
      </c>
      <c r="IOJ31" s="11" t="s">
        <v>498</v>
      </c>
      <c r="IOK31" s="11" t="s">
        <v>9</v>
      </c>
      <c r="IOL31" s="12">
        <v>100</v>
      </c>
      <c r="IOM31" s="20">
        <v>93.45</v>
      </c>
      <c r="ION31" s="10">
        <f>SUM(IOL31*IOM31)</f>
        <v>9345</v>
      </c>
      <c r="IOO31" s="8" t="s">
        <v>496</v>
      </c>
      <c r="IOP31" s="9" t="s">
        <v>497</v>
      </c>
      <c r="IOQ31" s="8" t="s">
        <v>23</v>
      </c>
      <c r="IOR31" s="11" t="s">
        <v>498</v>
      </c>
      <c r="IOS31" s="11" t="s">
        <v>9</v>
      </c>
      <c r="IOT31" s="12">
        <v>100</v>
      </c>
      <c r="IOU31" s="20">
        <v>93.45</v>
      </c>
      <c r="IOV31" s="10">
        <f>SUM(IOT31*IOU31)</f>
        <v>9345</v>
      </c>
      <c r="IOW31" s="8" t="s">
        <v>496</v>
      </c>
      <c r="IOX31" s="9" t="s">
        <v>497</v>
      </c>
      <c r="IOY31" s="8" t="s">
        <v>23</v>
      </c>
      <c r="IOZ31" s="11" t="s">
        <v>498</v>
      </c>
      <c r="IPA31" s="11" t="s">
        <v>9</v>
      </c>
      <c r="IPB31" s="12">
        <v>100</v>
      </c>
      <c r="IPC31" s="20">
        <v>93.45</v>
      </c>
      <c r="IPD31" s="10">
        <f>SUM(IPB31*IPC31)</f>
        <v>9345</v>
      </c>
      <c r="IPE31" s="8" t="s">
        <v>496</v>
      </c>
      <c r="IPF31" s="9" t="s">
        <v>497</v>
      </c>
      <c r="IPG31" s="8" t="s">
        <v>23</v>
      </c>
      <c r="IPH31" s="11" t="s">
        <v>498</v>
      </c>
      <c r="IPI31" s="11" t="s">
        <v>9</v>
      </c>
      <c r="IPJ31" s="12">
        <v>100</v>
      </c>
      <c r="IPK31" s="20">
        <v>93.45</v>
      </c>
      <c r="IPL31" s="10">
        <f>SUM(IPJ31*IPK31)</f>
        <v>9345</v>
      </c>
      <c r="IPM31" s="8" t="s">
        <v>496</v>
      </c>
      <c r="IPN31" s="9" t="s">
        <v>497</v>
      </c>
      <c r="IPO31" s="8" t="s">
        <v>23</v>
      </c>
      <c r="IPP31" s="11" t="s">
        <v>498</v>
      </c>
      <c r="IPQ31" s="11" t="s">
        <v>9</v>
      </c>
      <c r="IPR31" s="12">
        <v>100</v>
      </c>
      <c r="IPS31" s="20">
        <v>93.45</v>
      </c>
      <c r="IPT31" s="10">
        <f>SUM(IPR31*IPS31)</f>
        <v>9345</v>
      </c>
      <c r="IPU31" s="8" t="s">
        <v>496</v>
      </c>
      <c r="IPV31" s="9" t="s">
        <v>497</v>
      </c>
      <c r="IPW31" s="8" t="s">
        <v>23</v>
      </c>
      <c r="IPX31" s="11" t="s">
        <v>498</v>
      </c>
      <c r="IPY31" s="11" t="s">
        <v>9</v>
      </c>
      <c r="IPZ31" s="12">
        <v>100</v>
      </c>
      <c r="IQA31" s="20">
        <v>93.45</v>
      </c>
      <c r="IQB31" s="10">
        <f>SUM(IPZ31*IQA31)</f>
        <v>9345</v>
      </c>
      <c r="IQC31" s="8" t="s">
        <v>496</v>
      </c>
      <c r="IQD31" s="9" t="s">
        <v>497</v>
      </c>
      <c r="IQE31" s="8" t="s">
        <v>23</v>
      </c>
      <c r="IQF31" s="11" t="s">
        <v>498</v>
      </c>
      <c r="IQG31" s="11" t="s">
        <v>9</v>
      </c>
      <c r="IQH31" s="12">
        <v>100</v>
      </c>
      <c r="IQI31" s="20">
        <v>93.45</v>
      </c>
      <c r="IQJ31" s="10">
        <f>SUM(IQH31*IQI31)</f>
        <v>9345</v>
      </c>
      <c r="IQK31" s="8" t="s">
        <v>496</v>
      </c>
      <c r="IQL31" s="9" t="s">
        <v>497</v>
      </c>
      <c r="IQM31" s="8" t="s">
        <v>23</v>
      </c>
      <c r="IQN31" s="11" t="s">
        <v>498</v>
      </c>
      <c r="IQO31" s="11" t="s">
        <v>9</v>
      </c>
      <c r="IQP31" s="12">
        <v>100</v>
      </c>
      <c r="IQQ31" s="20">
        <v>93.45</v>
      </c>
      <c r="IQR31" s="10">
        <f>SUM(IQP31*IQQ31)</f>
        <v>9345</v>
      </c>
      <c r="IQS31" s="8" t="s">
        <v>496</v>
      </c>
      <c r="IQT31" s="9" t="s">
        <v>497</v>
      </c>
      <c r="IQU31" s="8" t="s">
        <v>23</v>
      </c>
      <c r="IQV31" s="11" t="s">
        <v>498</v>
      </c>
      <c r="IQW31" s="11" t="s">
        <v>9</v>
      </c>
      <c r="IQX31" s="12">
        <v>100</v>
      </c>
      <c r="IQY31" s="20">
        <v>93.45</v>
      </c>
      <c r="IQZ31" s="10">
        <f>SUM(IQX31*IQY31)</f>
        <v>9345</v>
      </c>
      <c r="IRA31" s="8" t="s">
        <v>496</v>
      </c>
      <c r="IRB31" s="9" t="s">
        <v>497</v>
      </c>
      <c r="IRC31" s="8" t="s">
        <v>23</v>
      </c>
      <c r="IRD31" s="11" t="s">
        <v>498</v>
      </c>
      <c r="IRE31" s="11" t="s">
        <v>9</v>
      </c>
      <c r="IRF31" s="12">
        <v>100</v>
      </c>
      <c r="IRG31" s="20">
        <v>93.45</v>
      </c>
      <c r="IRH31" s="10">
        <f>SUM(IRF31*IRG31)</f>
        <v>9345</v>
      </c>
      <c r="IRI31" s="8" t="s">
        <v>496</v>
      </c>
      <c r="IRJ31" s="9" t="s">
        <v>497</v>
      </c>
      <c r="IRK31" s="8" t="s">
        <v>23</v>
      </c>
      <c r="IRL31" s="11" t="s">
        <v>498</v>
      </c>
      <c r="IRM31" s="11" t="s">
        <v>9</v>
      </c>
      <c r="IRN31" s="12">
        <v>100</v>
      </c>
      <c r="IRO31" s="20">
        <v>93.45</v>
      </c>
      <c r="IRP31" s="10">
        <f>SUM(IRN31*IRO31)</f>
        <v>9345</v>
      </c>
      <c r="IRQ31" s="8" t="s">
        <v>496</v>
      </c>
      <c r="IRR31" s="9" t="s">
        <v>497</v>
      </c>
      <c r="IRS31" s="8" t="s">
        <v>23</v>
      </c>
      <c r="IRT31" s="11" t="s">
        <v>498</v>
      </c>
      <c r="IRU31" s="11" t="s">
        <v>9</v>
      </c>
      <c r="IRV31" s="12">
        <v>100</v>
      </c>
      <c r="IRW31" s="20">
        <v>93.45</v>
      </c>
      <c r="IRX31" s="10">
        <f>SUM(IRV31*IRW31)</f>
        <v>9345</v>
      </c>
      <c r="IRY31" s="8" t="s">
        <v>496</v>
      </c>
      <c r="IRZ31" s="9" t="s">
        <v>497</v>
      </c>
      <c r="ISA31" s="8" t="s">
        <v>23</v>
      </c>
      <c r="ISB31" s="11" t="s">
        <v>498</v>
      </c>
      <c r="ISC31" s="11" t="s">
        <v>9</v>
      </c>
      <c r="ISD31" s="12">
        <v>100</v>
      </c>
      <c r="ISE31" s="20">
        <v>93.45</v>
      </c>
      <c r="ISF31" s="10">
        <f>SUM(ISD31*ISE31)</f>
        <v>9345</v>
      </c>
      <c r="ISG31" s="8" t="s">
        <v>496</v>
      </c>
      <c r="ISH31" s="9" t="s">
        <v>497</v>
      </c>
      <c r="ISI31" s="8" t="s">
        <v>23</v>
      </c>
      <c r="ISJ31" s="11" t="s">
        <v>498</v>
      </c>
      <c r="ISK31" s="11" t="s">
        <v>9</v>
      </c>
      <c r="ISL31" s="12">
        <v>100</v>
      </c>
      <c r="ISM31" s="20">
        <v>93.45</v>
      </c>
      <c r="ISN31" s="10">
        <f>SUM(ISL31*ISM31)</f>
        <v>9345</v>
      </c>
      <c r="ISO31" s="8" t="s">
        <v>496</v>
      </c>
      <c r="ISP31" s="9" t="s">
        <v>497</v>
      </c>
      <c r="ISQ31" s="8" t="s">
        <v>23</v>
      </c>
      <c r="ISR31" s="11" t="s">
        <v>498</v>
      </c>
      <c r="ISS31" s="11" t="s">
        <v>9</v>
      </c>
      <c r="IST31" s="12">
        <v>100</v>
      </c>
      <c r="ISU31" s="20">
        <v>93.45</v>
      </c>
      <c r="ISV31" s="10">
        <f>SUM(IST31*ISU31)</f>
        <v>9345</v>
      </c>
      <c r="ISW31" s="8" t="s">
        <v>496</v>
      </c>
      <c r="ISX31" s="9" t="s">
        <v>497</v>
      </c>
      <c r="ISY31" s="8" t="s">
        <v>23</v>
      </c>
      <c r="ISZ31" s="11" t="s">
        <v>498</v>
      </c>
      <c r="ITA31" s="11" t="s">
        <v>9</v>
      </c>
      <c r="ITB31" s="12">
        <v>100</v>
      </c>
      <c r="ITC31" s="20">
        <v>93.45</v>
      </c>
      <c r="ITD31" s="10">
        <f>SUM(ITB31*ITC31)</f>
        <v>9345</v>
      </c>
      <c r="ITE31" s="8" t="s">
        <v>496</v>
      </c>
      <c r="ITF31" s="9" t="s">
        <v>497</v>
      </c>
      <c r="ITG31" s="8" t="s">
        <v>23</v>
      </c>
      <c r="ITH31" s="11" t="s">
        <v>498</v>
      </c>
      <c r="ITI31" s="11" t="s">
        <v>9</v>
      </c>
      <c r="ITJ31" s="12">
        <v>100</v>
      </c>
      <c r="ITK31" s="20">
        <v>93.45</v>
      </c>
      <c r="ITL31" s="10">
        <f>SUM(ITJ31*ITK31)</f>
        <v>9345</v>
      </c>
      <c r="ITM31" s="8" t="s">
        <v>496</v>
      </c>
      <c r="ITN31" s="9" t="s">
        <v>497</v>
      </c>
      <c r="ITO31" s="8" t="s">
        <v>23</v>
      </c>
      <c r="ITP31" s="11" t="s">
        <v>498</v>
      </c>
      <c r="ITQ31" s="11" t="s">
        <v>9</v>
      </c>
      <c r="ITR31" s="12">
        <v>100</v>
      </c>
      <c r="ITS31" s="20">
        <v>93.45</v>
      </c>
      <c r="ITT31" s="10">
        <f>SUM(ITR31*ITS31)</f>
        <v>9345</v>
      </c>
      <c r="ITU31" s="8" t="s">
        <v>496</v>
      </c>
      <c r="ITV31" s="9" t="s">
        <v>497</v>
      </c>
      <c r="ITW31" s="8" t="s">
        <v>23</v>
      </c>
      <c r="ITX31" s="11" t="s">
        <v>498</v>
      </c>
      <c r="ITY31" s="11" t="s">
        <v>9</v>
      </c>
      <c r="ITZ31" s="12">
        <v>100</v>
      </c>
      <c r="IUA31" s="20">
        <v>93.45</v>
      </c>
      <c r="IUB31" s="10">
        <f>SUM(ITZ31*IUA31)</f>
        <v>9345</v>
      </c>
      <c r="IUC31" s="8" t="s">
        <v>496</v>
      </c>
      <c r="IUD31" s="9" t="s">
        <v>497</v>
      </c>
      <c r="IUE31" s="8" t="s">
        <v>23</v>
      </c>
      <c r="IUF31" s="11" t="s">
        <v>498</v>
      </c>
      <c r="IUG31" s="11" t="s">
        <v>9</v>
      </c>
      <c r="IUH31" s="12">
        <v>100</v>
      </c>
      <c r="IUI31" s="20">
        <v>93.45</v>
      </c>
      <c r="IUJ31" s="10">
        <f>SUM(IUH31*IUI31)</f>
        <v>9345</v>
      </c>
      <c r="IUK31" s="8" t="s">
        <v>496</v>
      </c>
      <c r="IUL31" s="9" t="s">
        <v>497</v>
      </c>
      <c r="IUM31" s="8" t="s">
        <v>23</v>
      </c>
      <c r="IUN31" s="11" t="s">
        <v>498</v>
      </c>
      <c r="IUO31" s="11" t="s">
        <v>9</v>
      </c>
      <c r="IUP31" s="12">
        <v>100</v>
      </c>
      <c r="IUQ31" s="20">
        <v>93.45</v>
      </c>
      <c r="IUR31" s="10">
        <f>SUM(IUP31*IUQ31)</f>
        <v>9345</v>
      </c>
      <c r="IUS31" s="8" t="s">
        <v>496</v>
      </c>
      <c r="IUT31" s="9" t="s">
        <v>497</v>
      </c>
      <c r="IUU31" s="8" t="s">
        <v>23</v>
      </c>
      <c r="IUV31" s="11" t="s">
        <v>498</v>
      </c>
      <c r="IUW31" s="11" t="s">
        <v>9</v>
      </c>
      <c r="IUX31" s="12">
        <v>100</v>
      </c>
      <c r="IUY31" s="20">
        <v>93.45</v>
      </c>
      <c r="IUZ31" s="10">
        <f>SUM(IUX31*IUY31)</f>
        <v>9345</v>
      </c>
      <c r="IVA31" s="8" t="s">
        <v>496</v>
      </c>
      <c r="IVB31" s="9" t="s">
        <v>497</v>
      </c>
      <c r="IVC31" s="8" t="s">
        <v>23</v>
      </c>
      <c r="IVD31" s="11" t="s">
        <v>498</v>
      </c>
      <c r="IVE31" s="11" t="s">
        <v>9</v>
      </c>
      <c r="IVF31" s="12">
        <v>100</v>
      </c>
      <c r="IVG31" s="20">
        <v>93.45</v>
      </c>
      <c r="IVH31" s="10">
        <f>SUM(IVF31*IVG31)</f>
        <v>9345</v>
      </c>
      <c r="IVI31" s="8" t="s">
        <v>496</v>
      </c>
      <c r="IVJ31" s="9" t="s">
        <v>497</v>
      </c>
      <c r="IVK31" s="8" t="s">
        <v>23</v>
      </c>
      <c r="IVL31" s="11" t="s">
        <v>498</v>
      </c>
      <c r="IVM31" s="11" t="s">
        <v>9</v>
      </c>
      <c r="IVN31" s="12">
        <v>100</v>
      </c>
      <c r="IVO31" s="20">
        <v>93.45</v>
      </c>
      <c r="IVP31" s="10">
        <f>SUM(IVN31*IVO31)</f>
        <v>9345</v>
      </c>
      <c r="IVQ31" s="8" t="s">
        <v>496</v>
      </c>
      <c r="IVR31" s="9" t="s">
        <v>497</v>
      </c>
      <c r="IVS31" s="8" t="s">
        <v>23</v>
      </c>
      <c r="IVT31" s="11" t="s">
        <v>498</v>
      </c>
      <c r="IVU31" s="11" t="s">
        <v>9</v>
      </c>
      <c r="IVV31" s="12">
        <v>100</v>
      </c>
      <c r="IVW31" s="20">
        <v>93.45</v>
      </c>
      <c r="IVX31" s="10">
        <f>SUM(IVV31*IVW31)</f>
        <v>9345</v>
      </c>
      <c r="IVY31" s="8" t="s">
        <v>496</v>
      </c>
      <c r="IVZ31" s="9" t="s">
        <v>497</v>
      </c>
      <c r="IWA31" s="8" t="s">
        <v>23</v>
      </c>
      <c r="IWB31" s="11" t="s">
        <v>498</v>
      </c>
      <c r="IWC31" s="11" t="s">
        <v>9</v>
      </c>
      <c r="IWD31" s="12">
        <v>100</v>
      </c>
      <c r="IWE31" s="20">
        <v>93.45</v>
      </c>
      <c r="IWF31" s="10">
        <f>SUM(IWD31*IWE31)</f>
        <v>9345</v>
      </c>
      <c r="IWG31" s="8" t="s">
        <v>496</v>
      </c>
      <c r="IWH31" s="9" t="s">
        <v>497</v>
      </c>
      <c r="IWI31" s="8" t="s">
        <v>23</v>
      </c>
      <c r="IWJ31" s="11" t="s">
        <v>498</v>
      </c>
      <c r="IWK31" s="11" t="s">
        <v>9</v>
      </c>
      <c r="IWL31" s="12">
        <v>100</v>
      </c>
      <c r="IWM31" s="20">
        <v>93.45</v>
      </c>
      <c r="IWN31" s="10">
        <f>SUM(IWL31*IWM31)</f>
        <v>9345</v>
      </c>
      <c r="IWO31" s="8" t="s">
        <v>496</v>
      </c>
      <c r="IWP31" s="9" t="s">
        <v>497</v>
      </c>
      <c r="IWQ31" s="8" t="s">
        <v>23</v>
      </c>
      <c r="IWR31" s="11" t="s">
        <v>498</v>
      </c>
      <c r="IWS31" s="11" t="s">
        <v>9</v>
      </c>
      <c r="IWT31" s="12">
        <v>100</v>
      </c>
      <c r="IWU31" s="20">
        <v>93.45</v>
      </c>
      <c r="IWV31" s="10">
        <f>SUM(IWT31*IWU31)</f>
        <v>9345</v>
      </c>
      <c r="IWW31" s="8" t="s">
        <v>496</v>
      </c>
      <c r="IWX31" s="9" t="s">
        <v>497</v>
      </c>
      <c r="IWY31" s="8" t="s">
        <v>23</v>
      </c>
      <c r="IWZ31" s="11" t="s">
        <v>498</v>
      </c>
      <c r="IXA31" s="11" t="s">
        <v>9</v>
      </c>
      <c r="IXB31" s="12">
        <v>100</v>
      </c>
      <c r="IXC31" s="20">
        <v>93.45</v>
      </c>
      <c r="IXD31" s="10">
        <f>SUM(IXB31*IXC31)</f>
        <v>9345</v>
      </c>
      <c r="IXE31" s="8" t="s">
        <v>496</v>
      </c>
      <c r="IXF31" s="9" t="s">
        <v>497</v>
      </c>
      <c r="IXG31" s="8" t="s">
        <v>23</v>
      </c>
      <c r="IXH31" s="11" t="s">
        <v>498</v>
      </c>
      <c r="IXI31" s="11" t="s">
        <v>9</v>
      </c>
      <c r="IXJ31" s="12">
        <v>100</v>
      </c>
      <c r="IXK31" s="20">
        <v>93.45</v>
      </c>
      <c r="IXL31" s="10">
        <f>SUM(IXJ31*IXK31)</f>
        <v>9345</v>
      </c>
      <c r="IXM31" s="8" t="s">
        <v>496</v>
      </c>
      <c r="IXN31" s="9" t="s">
        <v>497</v>
      </c>
      <c r="IXO31" s="8" t="s">
        <v>23</v>
      </c>
      <c r="IXP31" s="11" t="s">
        <v>498</v>
      </c>
      <c r="IXQ31" s="11" t="s">
        <v>9</v>
      </c>
      <c r="IXR31" s="12">
        <v>100</v>
      </c>
      <c r="IXS31" s="20">
        <v>93.45</v>
      </c>
      <c r="IXT31" s="10">
        <f>SUM(IXR31*IXS31)</f>
        <v>9345</v>
      </c>
      <c r="IXU31" s="8" t="s">
        <v>496</v>
      </c>
      <c r="IXV31" s="9" t="s">
        <v>497</v>
      </c>
      <c r="IXW31" s="8" t="s">
        <v>23</v>
      </c>
      <c r="IXX31" s="11" t="s">
        <v>498</v>
      </c>
      <c r="IXY31" s="11" t="s">
        <v>9</v>
      </c>
      <c r="IXZ31" s="12">
        <v>100</v>
      </c>
      <c r="IYA31" s="20">
        <v>93.45</v>
      </c>
      <c r="IYB31" s="10">
        <f>SUM(IXZ31*IYA31)</f>
        <v>9345</v>
      </c>
      <c r="IYC31" s="8" t="s">
        <v>496</v>
      </c>
      <c r="IYD31" s="9" t="s">
        <v>497</v>
      </c>
      <c r="IYE31" s="8" t="s">
        <v>23</v>
      </c>
      <c r="IYF31" s="11" t="s">
        <v>498</v>
      </c>
      <c r="IYG31" s="11" t="s">
        <v>9</v>
      </c>
      <c r="IYH31" s="12">
        <v>100</v>
      </c>
      <c r="IYI31" s="20">
        <v>93.45</v>
      </c>
      <c r="IYJ31" s="10">
        <f>SUM(IYH31*IYI31)</f>
        <v>9345</v>
      </c>
      <c r="IYK31" s="8" t="s">
        <v>496</v>
      </c>
      <c r="IYL31" s="9" t="s">
        <v>497</v>
      </c>
      <c r="IYM31" s="8" t="s">
        <v>23</v>
      </c>
      <c r="IYN31" s="11" t="s">
        <v>498</v>
      </c>
      <c r="IYO31" s="11" t="s">
        <v>9</v>
      </c>
      <c r="IYP31" s="12">
        <v>100</v>
      </c>
      <c r="IYQ31" s="20">
        <v>93.45</v>
      </c>
      <c r="IYR31" s="10">
        <f>SUM(IYP31*IYQ31)</f>
        <v>9345</v>
      </c>
      <c r="IYS31" s="8" t="s">
        <v>496</v>
      </c>
      <c r="IYT31" s="9" t="s">
        <v>497</v>
      </c>
      <c r="IYU31" s="8" t="s">
        <v>23</v>
      </c>
      <c r="IYV31" s="11" t="s">
        <v>498</v>
      </c>
      <c r="IYW31" s="11" t="s">
        <v>9</v>
      </c>
      <c r="IYX31" s="12">
        <v>100</v>
      </c>
      <c r="IYY31" s="20">
        <v>93.45</v>
      </c>
      <c r="IYZ31" s="10">
        <f>SUM(IYX31*IYY31)</f>
        <v>9345</v>
      </c>
      <c r="IZA31" s="8" t="s">
        <v>496</v>
      </c>
      <c r="IZB31" s="9" t="s">
        <v>497</v>
      </c>
      <c r="IZC31" s="8" t="s">
        <v>23</v>
      </c>
      <c r="IZD31" s="11" t="s">
        <v>498</v>
      </c>
      <c r="IZE31" s="11" t="s">
        <v>9</v>
      </c>
      <c r="IZF31" s="12">
        <v>100</v>
      </c>
      <c r="IZG31" s="20">
        <v>93.45</v>
      </c>
      <c r="IZH31" s="10">
        <f>SUM(IZF31*IZG31)</f>
        <v>9345</v>
      </c>
      <c r="IZI31" s="8" t="s">
        <v>496</v>
      </c>
      <c r="IZJ31" s="9" t="s">
        <v>497</v>
      </c>
      <c r="IZK31" s="8" t="s">
        <v>23</v>
      </c>
      <c r="IZL31" s="11" t="s">
        <v>498</v>
      </c>
      <c r="IZM31" s="11" t="s">
        <v>9</v>
      </c>
      <c r="IZN31" s="12">
        <v>100</v>
      </c>
      <c r="IZO31" s="20">
        <v>93.45</v>
      </c>
      <c r="IZP31" s="10">
        <f>SUM(IZN31*IZO31)</f>
        <v>9345</v>
      </c>
      <c r="IZQ31" s="8" t="s">
        <v>496</v>
      </c>
      <c r="IZR31" s="9" t="s">
        <v>497</v>
      </c>
      <c r="IZS31" s="8" t="s">
        <v>23</v>
      </c>
      <c r="IZT31" s="11" t="s">
        <v>498</v>
      </c>
      <c r="IZU31" s="11" t="s">
        <v>9</v>
      </c>
      <c r="IZV31" s="12">
        <v>100</v>
      </c>
      <c r="IZW31" s="20">
        <v>93.45</v>
      </c>
      <c r="IZX31" s="10">
        <f>SUM(IZV31*IZW31)</f>
        <v>9345</v>
      </c>
      <c r="IZY31" s="8" t="s">
        <v>496</v>
      </c>
      <c r="IZZ31" s="9" t="s">
        <v>497</v>
      </c>
      <c r="JAA31" s="8" t="s">
        <v>23</v>
      </c>
      <c r="JAB31" s="11" t="s">
        <v>498</v>
      </c>
      <c r="JAC31" s="11" t="s">
        <v>9</v>
      </c>
      <c r="JAD31" s="12">
        <v>100</v>
      </c>
      <c r="JAE31" s="20">
        <v>93.45</v>
      </c>
      <c r="JAF31" s="10">
        <f>SUM(JAD31*JAE31)</f>
        <v>9345</v>
      </c>
      <c r="JAG31" s="8" t="s">
        <v>496</v>
      </c>
      <c r="JAH31" s="9" t="s">
        <v>497</v>
      </c>
      <c r="JAI31" s="8" t="s">
        <v>23</v>
      </c>
      <c r="JAJ31" s="11" t="s">
        <v>498</v>
      </c>
      <c r="JAK31" s="11" t="s">
        <v>9</v>
      </c>
      <c r="JAL31" s="12">
        <v>100</v>
      </c>
      <c r="JAM31" s="20">
        <v>93.45</v>
      </c>
      <c r="JAN31" s="10">
        <f>SUM(JAL31*JAM31)</f>
        <v>9345</v>
      </c>
      <c r="JAO31" s="8" t="s">
        <v>496</v>
      </c>
      <c r="JAP31" s="9" t="s">
        <v>497</v>
      </c>
      <c r="JAQ31" s="8" t="s">
        <v>23</v>
      </c>
      <c r="JAR31" s="11" t="s">
        <v>498</v>
      </c>
      <c r="JAS31" s="11" t="s">
        <v>9</v>
      </c>
      <c r="JAT31" s="12">
        <v>100</v>
      </c>
      <c r="JAU31" s="20">
        <v>93.45</v>
      </c>
      <c r="JAV31" s="10">
        <f>SUM(JAT31*JAU31)</f>
        <v>9345</v>
      </c>
      <c r="JAW31" s="8" t="s">
        <v>496</v>
      </c>
      <c r="JAX31" s="9" t="s">
        <v>497</v>
      </c>
      <c r="JAY31" s="8" t="s">
        <v>23</v>
      </c>
      <c r="JAZ31" s="11" t="s">
        <v>498</v>
      </c>
      <c r="JBA31" s="11" t="s">
        <v>9</v>
      </c>
      <c r="JBB31" s="12">
        <v>100</v>
      </c>
      <c r="JBC31" s="20">
        <v>93.45</v>
      </c>
      <c r="JBD31" s="10">
        <f>SUM(JBB31*JBC31)</f>
        <v>9345</v>
      </c>
      <c r="JBE31" s="8" t="s">
        <v>496</v>
      </c>
      <c r="JBF31" s="9" t="s">
        <v>497</v>
      </c>
      <c r="JBG31" s="8" t="s">
        <v>23</v>
      </c>
      <c r="JBH31" s="11" t="s">
        <v>498</v>
      </c>
      <c r="JBI31" s="11" t="s">
        <v>9</v>
      </c>
      <c r="JBJ31" s="12">
        <v>100</v>
      </c>
      <c r="JBK31" s="20">
        <v>93.45</v>
      </c>
      <c r="JBL31" s="10">
        <f>SUM(JBJ31*JBK31)</f>
        <v>9345</v>
      </c>
      <c r="JBM31" s="8" t="s">
        <v>496</v>
      </c>
      <c r="JBN31" s="9" t="s">
        <v>497</v>
      </c>
      <c r="JBO31" s="8" t="s">
        <v>23</v>
      </c>
      <c r="JBP31" s="11" t="s">
        <v>498</v>
      </c>
      <c r="JBQ31" s="11" t="s">
        <v>9</v>
      </c>
      <c r="JBR31" s="12">
        <v>100</v>
      </c>
      <c r="JBS31" s="20">
        <v>93.45</v>
      </c>
      <c r="JBT31" s="10">
        <f>SUM(JBR31*JBS31)</f>
        <v>9345</v>
      </c>
      <c r="JBU31" s="8" t="s">
        <v>496</v>
      </c>
      <c r="JBV31" s="9" t="s">
        <v>497</v>
      </c>
      <c r="JBW31" s="8" t="s">
        <v>23</v>
      </c>
      <c r="JBX31" s="11" t="s">
        <v>498</v>
      </c>
      <c r="JBY31" s="11" t="s">
        <v>9</v>
      </c>
      <c r="JBZ31" s="12">
        <v>100</v>
      </c>
      <c r="JCA31" s="20">
        <v>93.45</v>
      </c>
      <c r="JCB31" s="10">
        <f>SUM(JBZ31*JCA31)</f>
        <v>9345</v>
      </c>
      <c r="JCC31" s="8" t="s">
        <v>496</v>
      </c>
      <c r="JCD31" s="9" t="s">
        <v>497</v>
      </c>
      <c r="JCE31" s="8" t="s">
        <v>23</v>
      </c>
      <c r="JCF31" s="11" t="s">
        <v>498</v>
      </c>
      <c r="JCG31" s="11" t="s">
        <v>9</v>
      </c>
      <c r="JCH31" s="12">
        <v>100</v>
      </c>
      <c r="JCI31" s="20">
        <v>93.45</v>
      </c>
      <c r="JCJ31" s="10">
        <f>SUM(JCH31*JCI31)</f>
        <v>9345</v>
      </c>
      <c r="JCK31" s="8" t="s">
        <v>496</v>
      </c>
      <c r="JCL31" s="9" t="s">
        <v>497</v>
      </c>
      <c r="JCM31" s="8" t="s">
        <v>23</v>
      </c>
      <c r="JCN31" s="11" t="s">
        <v>498</v>
      </c>
      <c r="JCO31" s="11" t="s">
        <v>9</v>
      </c>
      <c r="JCP31" s="12">
        <v>100</v>
      </c>
      <c r="JCQ31" s="20">
        <v>93.45</v>
      </c>
      <c r="JCR31" s="10">
        <f>SUM(JCP31*JCQ31)</f>
        <v>9345</v>
      </c>
      <c r="JCS31" s="8" t="s">
        <v>496</v>
      </c>
      <c r="JCT31" s="9" t="s">
        <v>497</v>
      </c>
      <c r="JCU31" s="8" t="s">
        <v>23</v>
      </c>
      <c r="JCV31" s="11" t="s">
        <v>498</v>
      </c>
      <c r="JCW31" s="11" t="s">
        <v>9</v>
      </c>
      <c r="JCX31" s="12">
        <v>100</v>
      </c>
      <c r="JCY31" s="20">
        <v>93.45</v>
      </c>
      <c r="JCZ31" s="10">
        <f>SUM(JCX31*JCY31)</f>
        <v>9345</v>
      </c>
      <c r="JDA31" s="8" t="s">
        <v>496</v>
      </c>
      <c r="JDB31" s="9" t="s">
        <v>497</v>
      </c>
      <c r="JDC31" s="8" t="s">
        <v>23</v>
      </c>
      <c r="JDD31" s="11" t="s">
        <v>498</v>
      </c>
      <c r="JDE31" s="11" t="s">
        <v>9</v>
      </c>
      <c r="JDF31" s="12">
        <v>100</v>
      </c>
      <c r="JDG31" s="20">
        <v>93.45</v>
      </c>
      <c r="JDH31" s="10">
        <f>SUM(JDF31*JDG31)</f>
        <v>9345</v>
      </c>
      <c r="JDI31" s="8" t="s">
        <v>496</v>
      </c>
      <c r="JDJ31" s="9" t="s">
        <v>497</v>
      </c>
      <c r="JDK31" s="8" t="s">
        <v>23</v>
      </c>
      <c r="JDL31" s="11" t="s">
        <v>498</v>
      </c>
      <c r="JDM31" s="11" t="s">
        <v>9</v>
      </c>
      <c r="JDN31" s="12">
        <v>100</v>
      </c>
      <c r="JDO31" s="20">
        <v>93.45</v>
      </c>
      <c r="JDP31" s="10">
        <f>SUM(JDN31*JDO31)</f>
        <v>9345</v>
      </c>
      <c r="JDQ31" s="8" t="s">
        <v>496</v>
      </c>
      <c r="JDR31" s="9" t="s">
        <v>497</v>
      </c>
      <c r="JDS31" s="8" t="s">
        <v>23</v>
      </c>
      <c r="JDT31" s="11" t="s">
        <v>498</v>
      </c>
      <c r="JDU31" s="11" t="s">
        <v>9</v>
      </c>
      <c r="JDV31" s="12">
        <v>100</v>
      </c>
      <c r="JDW31" s="20">
        <v>93.45</v>
      </c>
      <c r="JDX31" s="10">
        <f>SUM(JDV31*JDW31)</f>
        <v>9345</v>
      </c>
      <c r="JDY31" s="8" t="s">
        <v>496</v>
      </c>
      <c r="JDZ31" s="9" t="s">
        <v>497</v>
      </c>
      <c r="JEA31" s="8" t="s">
        <v>23</v>
      </c>
      <c r="JEB31" s="11" t="s">
        <v>498</v>
      </c>
      <c r="JEC31" s="11" t="s">
        <v>9</v>
      </c>
      <c r="JED31" s="12">
        <v>100</v>
      </c>
      <c r="JEE31" s="20">
        <v>93.45</v>
      </c>
      <c r="JEF31" s="10">
        <f>SUM(JED31*JEE31)</f>
        <v>9345</v>
      </c>
      <c r="JEG31" s="8" t="s">
        <v>496</v>
      </c>
      <c r="JEH31" s="9" t="s">
        <v>497</v>
      </c>
      <c r="JEI31" s="8" t="s">
        <v>23</v>
      </c>
      <c r="JEJ31" s="11" t="s">
        <v>498</v>
      </c>
      <c r="JEK31" s="11" t="s">
        <v>9</v>
      </c>
      <c r="JEL31" s="12">
        <v>100</v>
      </c>
      <c r="JEM31" s="20">
        <v>93.45</v>
      </c>
      <c r="JEN31" s="10">
        <f>SUM(JEL31*JEM31)</f>
        <v>9345</v>
      </c>
      <c r="JEO31" s="8" t="s">
        <v>496</v>
      </c>
      <c r="JEP31" s="9" t="s">
        <v>497</v>
      </c>
      <c r="JEQ31" s="8" t="s">
        <v>23</v>
      </c>
      <c r="JER31" s="11" t="s">
        <v>498</v>
      </c>
      <c r="JES31" s="11" t="s">
        <v>9</v>
      </c>
      <c r="JET31" s="12">
        <v>100</v>
      </c>
      <c r="JEU31" s="20">
        <v>93.45</v>
      </c>
      <c r="JEV31" s="10">
        <f>SUM(JET31*JEU31)</f>
        <v>9345</v>
      </c>
      <c r="JEW31" s="8" t="s">
        <v>496</v>
      </c>
      <c r="JEX31" s="9" t="s">
        <v>497</v>
      </c>
      <c r="JEY31" s="8" t="s">
        <v>23</v>
      </c>
      <c r="JEZ31" s="11" t="s">
        <v>498</v>
      </c>
      <c r="JFA31" s="11" t="s">
        <v>9</v>
      </c>
      <c r="JFB31" s="12">
        <v>100</v>
      </c>
      <c r="JFC31" s="20">
        <v>93.45</v>
      </c>
      <c r="JFD31" s="10">
        <f>SUM(JFB31*JFC31)</f>
        <v>9345</v>
      </c>
      <c r="JFE31" s="8" t="s">
        <v>496</v>
      </c>
      <c r="JFF31" s="9" t="s">
        <v>497</v>
      </c>
      <c r="JFG31" s="8" t="s">
        <v>23</v>
      </c>
      <c r="JFH31" s="11" t="s">
        <v>498</v>
      </c>
      <c r="JFI31" s="11" t="s">
        <v>9</v>
      </c>
      <c r="JFJ31" s="12">
        <v>100</v>
      </c>
      <c r="JFK31" s="20">
        <v>93.45</v>
      </c>
      <c r="JFL31" s="10">
        <f>SUM(JFJ31*JFK31)</f>
        <v>9345</v>
      </c>
      <c r="JFM31" s="8" t="s">
        <v>496</v>
      </c>
      <c r="JFN31" s="9" t="s">
        <v>497</v>
      </c>
      <c r="JFO31" s="8" t="s">
        <v>23</v>
      </c>
      <c r="JFP31" s="11" t="s">
        <v>498</v>
      </c>
      <c r="JFQ31" s="11" t="s">
        <v>9</v>
      </c>
      <c r="JFR31" s="12">
        <v>100</v>
      </c>
      <c r="JFS31" s="20">
        <v>93.45</v>
      </c>
      <c r="JFT31" s="10">
        <f>SUM(JFR31*JFS31)</f>
        <v>9345</v>
      </c>
      <c r="JFU31" s="8" t="s">
        <v>496</v>
      </c>
      <c r="JFV31" s="9" t="s">
        <v>497</v>
      </c>
      <c r="JFW31" s="8" t="s">
        <v>23</v>
      </c>
      <c r="JFX31" s="11" t="s">
        <v>498</v>
      </c>
      <c r="JFY31" s="11" t="s">
        <v>9</v>
      </c>
      <c r="JFZ31" s="12">
        <v>100</v>
      </c>
      <c r="JGA31" s="20">
        <v>93.45</v>
      </c>
      <c r="JGB31" s="10">
        <f>SUM(JFZ31*JGA31)</f>
        <v>9345</v>
      </c>
      <c r="JGC31" s="8" t="s">
        <v>496</v>
      </c>
      <c r="JGD31" s="9" t="s">
        <v>497</v>
      </c>
      <c r="JGE31" s="8" t="s">
        <v>23</v>
      </c>
      <c r="JGF31" s="11" t="s">
        <v>498</v>
      </c>
      <c r="JGG31" s="11" t="s">
        <v>9</v>
      </c>
      <c r="JGH31" s="12">
        <v>100</v>
      </c>
      <c r="JGI31" s="20">
        <v>93.45</v>
      </c>
      <c r="JGJ31" s="10">
        <f>SUM(JGH31*JGI31)</f>
        <v>9345</v>
      </c>
      <c r="JGK31" s="8" t="s">
        <v>496</v>
      </c>
      <c r="JGL31" s="9" t="s">
        <v>497</v>
      </c>
      <c r="JGM31" s="8" t="s">
        <v>23</v>
      </c>
      <c r="JGN31" s="11" t="s">
        <v>498</v>
      </c>
      <c r="JGO31" s="11" t="s">
        <v>9</v>
      </c>
      <c r="JGP31" s="12">
        <v>100</v>
      </c>
      <c r="JGQ31" s="20">
        <v>93.45</v>
      </c>
      <c r="JGR31" s="10">
        <f>SUM(JGP31*JGQ31)</f>
        <v>9345</v>
      </c>
      <c r="JGS31" s="8" t="s">
        <v>496</v>
      </c>
      <c r="JGT31" s="9" t="s">
        <v>497</v>
      </c>
      <c r="JGU31" s="8" t="s">
        <v>23</v>
      </c>
      <c r="JGV31" s="11" t="s">
        <v>498</v>
      </c>
      <c r="JGW31" s="11" t="s">
        <v>9</v>
      </c>
      <c r="JGX31" s="12">
        <v>100</v>
      </c>
      <c r="JGY31" s="20">
        <v>93.45</v>
      </c>
      <c r="JGZ31" s="10">
        <f>SUM(JGX31*JGY31)</f>
        <v>9345</v>
      </c>
      <c r="JHA31" s="8" t="s">
        <v>496</v>
      </c>
      <c r="JHB31" s="9" t="s">
        <v>497</v>
      </c>
      <c r="JHC31" s="8" t="s">
        <v>23</v>
      </c>
      <c r="JHD31" s="11" t="s">
        <v>498</v>
      </c>
      <c r="JHE31" s="11" t="s">
        <v>9</v>
      </c>
      <c r="JHF31" s="12">
        <v>100</v>
      </c>
      <c r="JHG31" s="20">
        <v>93.45</v>
      </c>
      <c r="JHH31" s="10">
        <f>SUM(JHF31*JHG31)</f>
        <v>9345</v>
      </c>
      <c r="JHI31" s="8" t="s">
        <v>496</v>
      </c>
      <c r="JHJ31" s="9" t="s">
        <v>497</v>
      </c>
      <c r="JHK31" s="8" t="s">
        <v>23</v>
      </c>
      <c r="JHL31" s="11" t="s">
        <v>498</v>
      </c>
      <c r="JHM31" s="11" t="s">
        <v>9</v>
      </c>
      <c r="JHN31" s="12">
        <v>100</v>
      </c>
      <c r="JHO31" s="20">
        <v>93.45</v>
      </c>
      <c r="JHP31" s="10">
        <f>SUM(JHN31*JHO31)</f>
        <v>9345</v>
      </c>
      <c r="JHQ31" s="8" t="s">
        <v>496</v>
      </c>
      <c r="JHR31" s="9" t="s">
        <v>497</v>
      </c>
      <c r="JHS31" s="8" t="s">
        <v>23</v>
      </c>
      <c r="JHT31" s="11" t="s">
        <v>498</v>
      </c>
      <c r="JHU31" s="11" t="s">
        <v>9</v>
      </c>
      <c r="JHV31" s="12">
        <v>100</v>
      </c>
      <c r="JHW31" s="20">
        <v>93.45</v>
      </c>
      <c r="JHX31" s="10">
        <f>SUM(JHV31*JHW31)</f>
        <v>9345</v>
      </c>
      <c r="JHY31" s="8" t="s">
        <v>496</v>
      </c>
      <c r="JHZ31" s="9" t="s">
        <v>497</v>
      </c>
      <c r="JIA31" s="8" t="s">
        <v>23</v>
      </c>
      <c r="JIB31" s="11" t="s">
        <v>498</v>
      </c>
      <c r="JIC31" s="11" t="s">
        <v>9</v>
      </c>
      <c r="JID31" s="12">
        <v>100</v>
      </c>
      <c r="JIE31" s="20">
        <v>93.45</v>
      </c>
      <c r="JIF31" s="10">
        <f>SUM(JID31*JIE31)</f>
        <v>9345</v>
      </c>
      <c r="JIG31" s="8" t="s">
        <v>496</v>
      </c>
      <c r="JIH31" s="9" t="s">
        <v>497</v>
      </c>
      <c r="JII31" s="8" t="s">
        <v>23</v>
      </c>
      <c r="JIJ31" s="11" t="s">
        <v>498</v>
      </c>
      <c r="JIK31" s="11" t="s">
        <v>9</v>
      </c>
      <c r="JIL31" s="12">
        <v>100</v>
      </c>
      <c r="JIM31" s="20">
        <v>93.45</v>
      </c>
      <c r="JIN31" s="10">
        <f>SUM(JIL31*JIM31)</f>
        <v>9345</v>
      </c>
      <c r="JIO31" s="8" t="s">
        <v>496</v>
      </c>
      <c r="JIP31" s="9" t="s">
        <v>497</v>
      </c>
      <c r="JIQ31" s="8" t="s">
        <v>23</v>
      </c>
      <c r="JIR31" s="11" t="s">
        <v>498</v>
      </c>
      <c r="JIS31" s="11" t="s">
        <v>9</v>
      </c>
      <c r="JIT31" s="12">
        <v>100</v>
      </c>
      <c r="JIU31" s="20">
        <v>93.45</v>
      </c>
      <c r="JIV31" s="10">
        <f>SUM(JIT31*JIU31)</f>
        <v>9345</v>
      </c>
      <c r="JIW31" s="8" t="s">
        <v>496</v>
      </c>
      <c r="JIX31" s="9" t="s">
        <v>497</v>
      </c>
      <c r="JIY31" s="8" t="s">
        <v>23</v>
      </c>
      <c r="JIZ31" s="11" t="s">
        <v>498</v>
      </c>
      <c r="JJA31" s="11" t="s">
        <v>9</v>
      </c>
      <c r="JJB31" s="12">
        <v>100</v>
      </c>
      <c r="JJC31" s="20">
        <v>93.45</v>
      </c>
      <c r="JJD31" s="10">
        <f>SUM(JJB31*JJC31)</f>
        <v>9345</v>
      </c>
      <c r="JJE31" s="8" t="s">
        <v>496</v>
      </c>
      <c r="JJF31" s="9" t="s">
        <v>497</v>
      </c>
      <c r="JJG31" s="8" t="s">
        <v>23</v>
      </c>
      <c r="JJH31" s="11" t="s">
        <v>498</v>
      </c>
      <c r="JJI31" s="11" t="s">
        <v>9</v>
      </c>
      <c r="JJJ31" s="12">
        <v>100</v>
      </c>
      <c r="JJK31" s="20">
        <v>93.45</v>
      </c>
      <c r="JJL31" s="10">
        <f>SUM(JJJ31*JJK31)</f>
        <v>9345</v>
      </c>
      <c r="JJM31" s="8" t="s">
        <v>496</v>
      </c>
      <c r="JJN31" s="9" t="s">
        <v>497</v>
      </c>
      <c r="JJO31" s="8" t="s">
        <v>23</v>
      </c>
      <c r="JJP31" s="11" t="s">
        <v>498</v>
      </c>
      <c r="JJQ31" s="11" t="s">
        <v>9</v>
      </c>
      <c r="JJR31" s="12">
        <v>100</v>
      </c>
      <c r="JJS31" s="20">
        <v>93.45</v>
      </c>
      <c r="JJT31" s="10">
        <f>SUM(JJR31*JJS31)</f>
        <v>9345</v>
      </c>
      <c r="JJU31" s="8" t="s">
        <v>496</v>
      </c>
      <c r="JJV31" s="9" t="s">
        <v>497</v>
      </c>
      <c r="JJW31" s="8" t="s">
        <v>23</v>
      </c>
      <c r="JJX31" s="11" t="s">
        <v>498</v>
      </c>
      <c r="JJY31" s="11" t="s">
        <v>9</v>
      </c>
      <c r="JJZ31" s="12">
        <v>100</v>
      </c>
      <c r="JKA31" s="20">
        <v>93.45</v>
      </c>
      <c r="JKB31" s="10">
        <f>SUM(JJZ31*JKA31)</f>
        <v>9345</v>
      </c>
      <c r="JKC31" s="8" t="s">
        <v>496</v>
      </c>
      <c r="JKD31" s="9" t="s">
        <v>497</v>
      </c>
      <c r="JKE31" s="8" t="s">
        <v>23</v>
      </c>
      <c r="JKF31" s="11" t="s">
        <v>498</v>
      </c>
      <c r="JKG31" s="11" t="s">
        <v>9</v>
      </c>
      <c r="JKH31" s="12">
        <v>100</v>
      </c>
      <c r="JKI31" s="20">
        <v>93.45</v>
      </c>
      <c r="JKJ31" s="10">
        <f>SUM(JKH31*JKI31)</f>
        <v>9345</v>
      </c>
      <c r="JKK31" s="8" t="s">
        <v>496</v>
      </c>
      <c r="JKL31" s="9" t="s">
        <v>497</v>
      </c>
      <c r="JKM31" s="8" t="s">
        <v>23</v>
      </c>
      <c r="JKN31" s="11" t="s">
        <v>498</v>
      </c>
      <c r="JKO31" s="11" t="s">
        <v>9</v>
      </c>
      <c r="JKP31" s="12">
        <v>100</v>
      </c>
      <c r="JKQ31" s="20">
        <v>93.45</v>
      </c>
      <c r="JKR31" s="10">
        <f>SUM(JKP31*JKQ31)</f>
        <v>9345</v>
      </c>
      <c r="JKS31" s="8" t="s">
        <v>496</v>
      </c>
      <c r="JKT31" s="9" t="s">
        <v>497</v>
      </c>
      <c r="JKU31" s="8" t="s">
        <v>23</v>
      </c>
      <c r="JKV31" s="11" t="s">
        <v>498</v>
      </c>
      <c r="JKW31" s="11" t="s">
        <v>9</v>
      </c>
      <c r="JKX31" s="12">
        <v>100</v>
      </c>
      <c r="JKY31" s="20">
        <v>93.45</v>
      </c>
      <c r="JKZ31" s="10">
        <f>SUM(JKX31*JKY31)</f>
        <v>9345</v>
      </c>
      <c r="JLA31" s="8" t="s">
        <v>496</v>
      </c>
      <c r="JLB31" s="9" t="s">
        <v>497</v>
      </c>
      <c r="JLC31" s="8" t="s">
        <v>23</v>
      </c>
      <c r="JLD31" s="11" t="s">
        <v>498</v>
      </c>
      <c r="JLE31" s="11" t="s">
        <v>9</v>
      </c>
      <c r="JLF31" s="12">
        <v>100</v>
      </c>
      <c r="JLG31" s="20">
        <v>93.45</v>
      </c>
      <c r="JLH31" s="10">
        <f>SUM(JLF31*JLG31)</f>
        <v>9345</v>
      </c>
      <c r="JLI31" s="8" t="s">
        <v>496</v>
      </c>
      <c r="JLJ31" s="9" t="s">
        <v>497</v>
      </c>
      <c r="JLK31" s="8" t="s">
        <v>23</v>
      </c>
      <c r="JLL31" s="11" t="s">
        <v>498</v>
      </c>
      <c r="JLM31" s="11" t="s">
        <v>9</v>
      </c>
      <c r="JLN31" s="12">
        <v>100</v>
      </c>
      <c r="JLO31" s="20">
        <v>93.45</v>
      </c>
      <c r="JLP31" s="10">
        <f>SUM(JLN31*JLO31)</f>
        <v>9345</v>
      </c>
      <c r="JLQ31" s="8" t="s">
        <v>496</v>
      </c>
      <c r="JLR31" s="9" t="s">
        <v>497</v>
      </c>
      <c r="JLS31" s="8" t="s">
        <v>23</v>
      </c>
      <c r="JLT31" s="11" t="s">
        <v>498</v>
      </c>
      <c r="JLU31" s="11" t="s">
        <v>9</v>
      </c>
      <c r="JLV31" s="12">
        <v>100</v>
      </c>
      <c r="JLW31" s="20">
        <v>93.45</v>
      </c>
      <c r="JLX31" s="10">
        <f>SUM(JLV31*JLW31)</f>
        <v>9345</v>
      </c>
      <c r="JLY31" s="8" t="s">
        <v>496</v>
      </c>
      <c r="JLZ31" s="9" t="s">
        <v>497</v>
      </c>
      <c r="JMA31" s="8" t="s">
        <v>23</v>
      </c>
      <c r="JMB31" s="11" t="s">
        <v>498</v>
      </c>
      <c r="JMC31" s="11" t="s">
        <v>9</v>
      </c>
      <c r="JMD31" s="12">
        <v>100</v>
      </c>
      <c r="JME31" s="20">
        <v>93.45</v>
      </c>
      <c r="JMF31" s="10">
        <f>SUM(JMD31*JME31)</f>
        <v>9345</v>
      </c>
      <c r="JMG31" s="8" t="s">
        <v>496</v>
      </c>
      <c r="JMH31" s="9" t="s">
        <v>497</v>
      </c>
      <c r="JMI31" s="8" t="s">
        <v>23</v>
      </c>
      <c r="JMJ31" s="11" t="s">
        <v>498</v>
      </c>
      <c r="JMK31" s="11" t="s">
        <v>9</v>
      </c>
      <c r="JML31" s="12">
        <v>100</v>
      </c>
      <c r="JMM31" s="20">
        <v>93.45</v>
      </c>
      <c r="JMN31" s="10">
        <f>SUM(JML31*JMM31)</f>
        <v>9345</v>
      </c>
      <c r="JMO31" s="8" t="s">
        <v>496</v>
      </c>
      <c r="JMP31" s="9" t="s">
        <v>497</v>
      </c>
      <c r="JMQ31" s="8" t="s">
        <v>23</v>
      </c>
      <c r="JMR31" s="11" t="s">
        <v>498</v>
      </c>
      <c r="JMS31" s="11" t="s">
        <v>9</v>
      </c>
      <c r="JMT31" s="12">
        <v>100</v>
      </c>
      <c r="JMU31" s="20">
        <v>93.45</v>
      </c>
      <c r="JMV31" s="10">
        <f>SUM(JMT31*JMU31)</f>
        <v>9345</v>
      </c>
      <c r="JMW31" s="8" t="s">
        <v>496</v>
      </c>
      <c r="JMX31" s="9" t="s">
        <v>497</v>
      </c>
      <c r="JMY31" s="8" t="s">
        <v>23</v>
      </c>
      <c r="JMZ31" s="11" t="s">
        <v>498</v>
      </c>
      <c r="JNA31" s="11" t="s">
        <v>9</v>
      </c>
      <c r="JNB31" s="12">
        <v>100</v>
      </c>
      <c r="JNC31" s="20">
        <v>93.45</v>
      </c>
      <c r="JND31" s="10">
        <f>SUM(JNB31*JNC31)</f>
        <v>9345</v>
      </c>
      <c r="JNE31" s="8" t="s">
        <v>496</v>
      </c>
      <c r="JNF31" s="9" t="s">
        <v>497</v>
      </c>
      <c r="JNG31" s="8" t="s">
        <v>23</v>
      </c>
      <c r="JNH31" s="11" t="s">
        <v>498</v>
      </c>
      <c r="JNI31" s="11" t="s">
        <v>9</v>
      </c>
      <c r="JNJ31" s="12">
        <v>100</v>
      </c>
      <c r="JNK31" s="20">
        <v>93.45</v>
      </c>
      <c r="JNL31" s="10">
        <f>SUM(JNJ31*JNK31)</f>
        <v>9345</v>
      </c>
      <c r="JNM31" s="8" t="s">
        <v>496</v>
      </c>
      <c r="JNN31" s="9" t="s">
        <v>497</v>
      </c>
      <c r="JNO31" s="8" t="s">
        <v>23</v>
      </c>
      <c r="JNP31" s="11" t="s">
        <v>498</v>
      </c>
      <c r="JNQ31" s="11" t="s">
        <v>9</v>
      </c>
      <c r="JNR31" s="12">
        <v>100</v>
      </c>
      <c r="JNS31" s="20">
        <v>93.45</v>
      </c>
      <c r="JNT31" s="10">
        <f>SUM(JNR31*JNS31)</f>
        <v>9345</v>
      </c>
      <c r="JNU31" s="8" t="s">
        <v>496</v>
      </c>
      <c r="JNV31" s="9" t="s">
        <v>497</v>
      </c>
      <c r="JNW31" s="8" t="s">
        <v>23</v>
      </c>
      <c r="JNX31" s="11" t="s">
        <v>498</v>
      </c>
      <c r="JNY31" s="11" t="s">
        <v>9</v>
      </c>
      <c r="JNZ31" s="12">
        <v>100</v>
      </c>
      <c r="JOA31" s="20">
        <v>93.45</v>
      </c>
      <c r="JOB31" s="10">
        <f>SUM(JNZ31*JOA31)</f>
        <v>9345</v>
      </c>
      <c r="JOC31" s="8" t="s">
        <v>496</v>
      </c>
      <c r="JOD31" s="9" t="s">
        <v>497</v>
      </c>
      <c r="JOE31" s="8" t="s">
        <v>23</v>
      </c>
      <c r="JOF31" s="11" t="s">
        <v>498</v>
      </c>
      <c r="JOG31" s="11" t="s">
        <v>9</v>
      </c>
      <c r="JOH31" s="12">
        <v>100</v>
      </c>
      <c r="JOI31" s="20">
        <v>93.45</v>
      </c>
      <c r="JOJ31" s="10">
        <f>SUM(JOH31*JOI31)</f>
        <v>9345</v>
      </c>
      <c r="JOK31" s="8" t="s">
        <v>496</v>
      </c>
      <c r="JOL31" s="9" t="s">
        <v>497</v>
      </c>
      <c r="JOM31" s="8" t="s">
        <v>23</v>
      </c>
      <c r="JON31" s="11" t="s">
        <v>498</v>
      </c>
      <c r="JOO31" s="11" t="s">
        <v>9</v>
      </c>
      <c r="JOP31" s="12">
        <v>100</v>
      </c>
      <c r="JOQ31" s="20">
        <v>93.45</v>
      </c>
      <c r="JOR31" s="10">
        <f>SUM(JOP31*JOQ31)</f>
        <v>9345</v>
      </c>
      <c r="JOS31" s="8" t="s">
        <v>496</v>
      </c>
      <c r="JOT31" s="9" t="s">
        <v>497</v>
      </c>
      <c r="JOU31" s="8" t="s">
        <v>23</v>
      </c>
      <c r="JOV31" s="11" t="s">
        <v>498</v>
      </c>
      <c r="JOW31" s="11" t="s">
        <v>9</v>
      </c>
      <c r="JOX31" s="12">
        <v>100</v>
      </c>
      <c r="JOY31" s="20">
        <v>93.45</v>
      </c>
      <c r="JOZ31" s="10">
        <f>SUM(JOX31*JOY31)</f>
        <v>9345</v>
      </c>
      <c r="JPA31" s="8" t="s">
        <v>496</v>
      </c>
      <c r="JPB31" s="9" t="s">
        <v>497</v>
      </c>
      <c r="JPC31" s="8" t="s">
        <v>23</v>
      </c>
      <c r="JPD31" s="11" t="s">
        <v>498</v>
      </c>
      <c r="JPE31" s="11" t="s">
        <v>9</v>
      </c>
      <c r="JPF31" s="12">
        <v>100</v>
      </c>
      <c r="JPG31" s="20">
        <v>93.45</v>
      </c>
      <c r="JPH31" s="10">
        <f>SUM(JPF31*JPG31)</f>
        <v>9345</v>
      </c>
      <c r="JPI31" s="8" t="s">
        <v>496</v>
      </c>
      <c r="JPJ31" s="9" t="s">
        <v>497</v>
      </c>
      <c r="JPK31" s="8" t="s">
        <v>23</v>
      </c>
      <c r="JPL31" s="11" t="s">
        <v>498</v>
      </c>
      <c r="JPM31" s="11" t="s">
        <v>9</v>
      </c>
      <c r="JPN31" s="12">
        <v>100</v>
      </c>
      <c r="JPO31" s="20">
        <v>93.45</v>
      </c>
      <c r="JPP31" s="10">
        <f>SUM(JPN31*JPO31)</f>
        <v>9345</v>
      </c>
      <c r="JPQ31" s="8" t="s">
        <v>496</v>
      </c>
      <c r="JPR31" s="9" t="s">
        <v>497</v>
      </c>
      <c r="JPS31" s="8" t="s">
        <v>23</v>
      </c>
      <c r="JPT31" s="11" t="s">
        <v>498</v>
      </c>
      <c r="JPU31" s="11" t="s">
        <v>9</v>
      </c>
      <c r="JPV31" s="12">
        <v>100</v>
      </c>
      <c r="JPW31" s="20">
        <v>93.45</v>
      </c>
      <c r="JPX31" s="10">
        <f>SUM(JPV31*JPW31)</f>
        <v>9345</v>
      </c>
      <c r="JPY31" s="8" t="s">
        <v>496</v>
      </c>
      <c r="JPZ31" s="9" t="s">
        <v>497</v>
      </c>
      <c r="JQA31" s="8" t="s">
        <v>23</v>
      </c>
      <c r="JQB31" s="11" t="s">
        <v>498</v>
      </c>
      <c r="JQC31" s="11" t="s">
        <v>9</v>
      </c>
      <c r="JQD31" s="12">
        <v>100</v>
      </c>
      <c r="JQE31" s="20">
        <v>93.45</v>
      </c>
      <c r="JQF31" s="10">
        <f>SUM(JQD31*JQE31)</f>
        <v>9345</v>
      </c>
      <c r="JQG31" s="8" t="s">
        <v>496</v>
      </c>
      <c r="JQH31" s="9" t="s">
        <v>497</v>
      </c>
      <c r="JQI31" s="8" t="s">
        <v>23</v>
      </c>
      <c r="JQJ31" s="11" t="s">
        <v>498</v>
      </c>
      <c r="JQK31" s="11" t="s">
        <v>9</v>
      </c>
      <c r="JQL31" s="12">
        <v>100</v>
      </c>
      <c r="JQM31" s="20">
        <v>93.45</v>
      </c>
      <c r="JQN31" s="10">
        <f>SUM(JQL31*JQM31)</f>
        <v>9345</v>
      </c>
      <c r="JQO31" s="8" t="s">
        <v>496</v>
      </c>
      <c r="JQP31" s="9" t="s">
        <v>497</v>
      </c>
      <c r="JQQ31" s="8" t="s">
        <v>23</v>
      </c>
      <c r="JQR31" s="11" t="s">
        <v>498</v>
      </c>
      <c r="JQS31" s="11" t="s">
        <v>9</v>
      </c>
      <c r="JQT31" s="12">
        <v>100</v>
      </c>
      <c r="JQU31" s="20">
        <v>93.45</v>
      </c>
      <c r="JQV31" s="10">
        <f>SUM(JQT31*JQU31)</f>
        <v>9345</v>
      </c>
      <c r="JQW31" s="8" t="s">
        <v>496</v>
      </c>
      <c r="JQX31" s="9" t="s">
        <v>497</v>
      </c>
      <c r="JQY31" s="8" t="s">
        <v>23</v>
      </c>
      <c r="JQZ31" s="11" t="s">
        <v>498</v>
      </c>
      <c r="JRA31" s="11" t="s">
        <v>9</v>
      </c>
      <c r="JRB31" s="12">
        <v>100</v>
      </c>
      <c r="JRC31" s="20">
        <v>93.45</v>
      </c>
      <c r="JRD31" s="10">
        <f>SUM(JRB31*JRC31)</f>
        <v>9345</v>
      </c>
      <c r="JRE31" s="8" t="s">
        <v>496</v>
      </c>
      <c r="JRF31" s="9" t="s">
        <v>497</v>
      </c>
      <c r="JRG31" s="8" t="s">
        <v>23</v>
      </c>
      <c r="JRH31" s="11" t="s">
        <v>498</v>
      </c>
      <c r="JRI31" s="11" t="s">
        <v>9</v>
      </c>
      <c r="JRJ31" s="12">
        <v>100</v>
      </c>
      <c r="JRK31" s="20">
        <v>93.45</v>
      </c>
      <c r="JRL31" s="10">
        <f>SUM(JRJ31*JRK31)</f>
        <v>9345</v>
      </c>
      <c r="JRM31" s="8" t="s">
        <v>496</v>
      </c>
      <c r="JRN31" s="9" t="s">
        <v>497</v>
      </c>
      <c r="JRO31" s="8" t="s">
        <v>23</v>
      </c>
      <c r="JRP31" s="11" t="s">
        <v>498</v>
      </c>
      <c r="JRQ31" s="11" t="s">
        <v>9</v>
      </c>
      <c r="JRR31" s="12">
        <v>100</v>
      </c>
      <c r="JRS31" s="20">
        <v>93.45</v>
      </c>
      <c r="JRT31" s="10">
        <f>SUM(JRR31*JRS31)</f>
        <v>9345</v>
      </c>
      <c r="JRU31" s="8" t="s">
        <v>496</v>
      </c>
      <c r="JRV31" s="9" t="s">
        <v>497</v>
      </c>
      <c r="JRW31" s="8" t="s">
        <v>23</v>
      </c>
      <c r="JRX31" s="11" t="s">
        <v>498</v>
      </c>
      <c r="JRY31" s="11" t="s">
        <v>9</v>
      </c>
      <c r="JRZ31" s="12">
        <v>100</v>
      </c>
      <c r="JSA31" s="20">
        <v>93.45</v>
      </c>
      <c r="JSB31" s="10">
        <f>SUM(JRZ31*JSA31)</f>
        <v>9345</v>
      </c>
      <c r="JSC31" s="8" t="s">
        <v>496</v>
      </c>
      <c r="JSD31" s="9" t="s">
        <v>497</v>
      </c>
      <c r="JSE31" s="8" t="s">
        <v>23</v>
      </c>
      <c r="JSF31" s="11" t="s">
        <v>498</v>
      </c>
      <c r="JSG31" s="11" t="s">
        <v>9</v>
      </c>
      <c r="JSH31" s="12">
        <v>100</v>
      </c>
      <c r="JSI31" s="20">
        <v>93.45</v>
      </c>
      <c r="JSJ31" s="10">
        <f>SUM(JSH31*JSI31)</f>
        <v>9345</v>
      </c>
      <c r="JSK31" s="8" t="s">
        <v>496</v>
      </c>
      <c r="JSL31" s="9" t="s">
        <v>497</v>
      </c>
      <c r="JSM31" s="8" t="s">
        <v>23</v>
      </c>
      <c r="JSN31" s="11" t="s">
        <v>498</v>
      </c>
      <c r="JSO31" s="11" t="s">
        <v>9</v>
      </c>
      <c r="JSP31" s="12">
        <v>100</v>
      </c>
      <c r="JSQ31" s="20">
        <v>93.45</v>
      </c>
      <c r="JSR31" s="10">
        <f>SUM(JSP31*JSQ31)</f>
        <v>9345</v>
      </c>
      <c r="JSS31" s="8" t="s">
        <v>496</v>
      </c>
      <c r="JST31" s="9" t="s">
        <v>497</v>
      </c>
      <c r="JSU31" s="8" t="s">
        <v>23</v>
      </c>
      <c r="JSV31" s="11" t="s">
        <v>498</v>
      </c>
      <c r="JSW31" s="11" t="s">
        <v>9</v>
      </c>
      <c r="JSX31" s="12">
        <v>100</v>
      </c>
      <c r="JSY31" s="20">
        <v>93.45</v>
      </c>
      <c r="JSZ31" s="10">
        <f>SUM(JSX31*JSY31)</f>
        <v>9345</v>
      </c>
      <c r="JTA31" s="8" t="s">
        <v>496</v>
      </c>
      <c r="JTB31" s="9" t="s">
        <v>497</v>
      </c>
      <c r="JTC31" s="8" t="s">
        <v>23</v>
      </c>
      <c r="JTD31" s="11" t="s">
        <v>498</v>
      </c>
      <c r="JTE31" s="11" t="s">
        <v>9</v>
      </c>
      <c r="JTF31" s="12">
        <v>100</v>
      </c>
      <c r="JTG31" s="20">
        <v>93.45</v>
      </c>
      <c r="JTH31" s="10">
        <f>SUM(JTF31*JTG31)</f>
        <v>9345</v>
      </c>
      <c r="JTI31" s="8" t="s">
        <v>496</v>
      </c>
      <c r="JTJ31" s="9" t="s">
        <v>497</v>
      </c>
      <c r="JTK31" s="8" t="s">
        <v>23</v>
      </c>
      <c r="JTL31" s="11" t="s">
        <v>498</v>
      </c>
      <c r="JTM31" s="11" t="s">
        <v>9</v>
      </c>
      <c r="JTN31" s="12">
        <v>100</v>
      </c>
      <c r="JTO31" s="20">
        <v>93.45</v>
      </c>
      <c r="JTP31" s="10">
        <f>SUM(JTN31*JTO31)</f>
        <v>9345</v>
      </c>
      <c r="JTQ31" s="8" t="s">
        <v>496</v>
      </c>
      <c r="JTR31" s="9" t="s">
        <v>497</v>
      </c>
      <c r="JTS31" s="8" t="s">
        <v>23</v>
      </c>
      <c r="JTT31" s="11" t="s">
        <v>498</v>
      </c>
      <c r="JTU31" s="11" t="s">
        <v>9</v>
      </c>
      <c r="JTV31" s="12">
        <v>100</v>
      </c>
      <c r="JTW31" s="20">
        <v>93.45</v>
      </c>
      <c r="JTX31" s="10">
        <f>SUM(JTV31*JTW31)</f>
        <v>9345</v>
      </c>
      <c r="JTY31" s="8" t="s">
        <v>496</v>
      </c>
      <c r="JTZ31" s="9" t="s">
        <v>497</v>
      </c>
      <c r="JUA31" s="8" t="s">
        <v>23</v>
      </c>
      <c r="JUB31" s="11" t="s">
        <v>498</v>
      </c>
      <c r="JUC31" s="11" t="s">
        <v>9</v>
      </c>
      <c r="JUD31" s="12">
        <v>100</v>
      </c>
      <c r="JUE31" s="20">
        <v>93.45</v>
      </c>
      <c r="JUF31" s="10">
        <f>SUM(JUD31*JUE31)</f>
        <v>9345</v>
      </c>
      <c r="JUG31" s="8" t="s">
        <v>496</v>
      </c>
      <c r="JUH31" s="9" t="s">
        <v>497</v>
      </c>
      <c r="JUI31" s="8" t="s">
        <v>23</v>
      </c>
      <c r="JUJ31" s="11" t="s">
        <v>498</v>
      </c>
      <c r="JUK31" s="11" t="s">
        <v>9</v>
      </c>
      <c r="JUL31" s="12">
        <v>100</v>
      </c>
      <c r="JUM31" s="20">
        <v>93.45</v>
      </c>
      <c r="JUN31" s="10">
        <f>SUM(JUL31*JUM31)</f>
        <v>9345</v>
      </c>
      <c r="JUO31" s="8" t="s">
        <v>496</v>
      </c>
      <c r="JUP31" s="9" t="s">
        <v>497</v>
      </c>
      <c r="JUQ31" s="8" t="s">
        <v>23</v>
      </c>
      <c r="JUR31" s="11" t="s">
        <v>498</v>
      </c>
      <c r="JUS31" s="11" t="s">
        <v>9</v>
      </c>
      <c r="JUT31" s="12">
        <v>100</v>
      </c>
      <c r="JUU31" s="20">
        <v>93.45</v>
      </c>
      <c r="JUV31" s="10">
        <f>SUM(JUT31*JUU31)</f>
        <v>9345</v>
      </c>
      <c r="JUW31" s="8" t="s">
        <v>496</v>
      </c>
      <c r="JUX31" s="9" t="s">
        <v>497</v>
      </c>
      <c r="JUY31" s="8" t="s">
        <v>23</v>
      </c>
      <c r="JUZ31" s="11" t="s">
        <v>498</v>
      </c>
      <c r="JVA31" s="11" t="s">
        <v>9</v>
      </c>
      <c r="JVB31" s="12">
        <v>100</v>
      </c>
      <c r="JVC31" s="20">
        <v>93.45</v>
      </c>
      <c r="JVD31" s="10">
        <f>SUM(JVB31*JVC31)</f>
        <v>9345</v>
      </c>
      <c r="JVE31" s="8" t="s">
        <v>496</v>
      </c>
      <c r="JVF31" s="9" t="s">
        <v>497</v>
      </c>
      <c r="JVG31" s="8" t="s">
        <v>23</v>
      </c>
      <c r="JVH31" s="11" t="s">
        <v>498</v>
      </c>
      <c r="JVI31" s="11" t="s">
        <v>9</v>
      </c>
      <c r="JVJ31" s="12">
        <v>100</v>
      </c>
      <c r="JVK31" s="20">
        <v>93.45</v>
      </c>
      <c r="JVL31" s="10">
        <f>SUM(JVJ31*JVK31)</f>
        <v>9345</v>
      </c>
      <c r="JVM31" s="8" t="s">
        <v>496</v>
      </c>
      <c r="JVN31" s="9" t="s">
        <v>497</v>
      </c>
      <c r="JVO31" s="8" t="s">
        <v>23</v>
      </c>
      <c r="JVP31" s="11" t="s">
        <v>498</v>
      </c>
      <c r="JVQ31" s="11" t="s">
        <v>9</v>
      </c>
      <c r="JVR31" s="12">
        <v>100</v>
      </c>
      <c r="JVS31" s="20">
        <v>93.45</v>
      </c>
      <c r="JVT31" s="10">
        <f>SUM(JVR31*JVS31)</f>
        <v>9345</v>
      </c>
      <c r="JVU31" s="8" t="s">
        <v>496</v>
      </c>
      <c r="JVV31" s="9" t="s">
        <v>497</v>
      </c>
      <c r="JVW31" s="8" t="s">
        <v>23</v>
      </c>
      <c r="JVX31" s="11" t="s">
        <v>498</v>
      </c>
      <c r="JVY31" s="11" t="s">
        <v>9</v>
      </c>
      <c r="JVZ31" s="12">
        <v>100</v>
      </c>
      <c r="JWA31" s="20">
        <v>93.45</v>
      </c>
      <c r="JWB31" s="10">
        <f>SUM(JVZ31*JWA31)</f>
        <v>9345</v>
      </c>
      <c r="JWC31" s="8" t="s">
        <v>496</v>
      </c>
      <c r="JWD31" s="9" t="s">
        <v>497</v>
      </c>
      <c r="JWE31" s="8" t="s">
        <v>23</v>
      </c>
      <c r="JWF31" s="11" t="s">
        <v>498</v>
      </c>
      <c r="JWG31" s="11" t="s">
        <v>9</v>
      </c>
      <c r="JWH31" s="12">
        <v>100</v>
      </c>
      <c r="JWI31" s="20">
        <v>93.45</v>
      </c>
      <c r="JWJ31" s="10">
        <f>SUM(JWH31*JWI31)</f>
        <v>9345</v>
      </c>
      <c r="JWK31" s="8" t="s">
        <v>496</v>
      </c>
      <c r="JWL31" s="9" t="s">
        <v>497</v>
      </c>
      <c r="JWM31" s="8" t="s">
        <v>23</v>
      </c>
      <c r="JWN31" s="11" t="s">
        <v>498</v>
      </c>
      <c r="JWO31" s="11" t="s">
        <v>9</v>
      </c>
      <c r="JWP31" s="12">
        <v>100</v>
      </c>
      <c r="JWQ31" s="20">
        <v>93.45</v>
      </c>
      <c r="JWR31" s="10">
        <f>SUM(JWP31*JWQ31)</f>
        <v>9345</v>
      </c>
      <c r="JWS31" s="8" t="s">
        <v>496</v>
      </c>
      <c r="JWT31" s="9" t="s">
        <v>497</v>
      </c>
      <c r="JWU31" s="8" t="s">
        <v>23</v>
      </c>
      <c r="JWV31" s="11" t="s">
        <v>498</v>
      </c>
      <c r="JWW31" s="11" t="s">
        <v>9</v>
      </c>
      <c r="JWX31" s="12">
        <v>100</v>
      </c>
      <c r="JWY31" s="20">
        <v>93.45</v>
      </c>
      <c r="JWZ31" s="10">
        <f>SUM(JWX31*JWY31)</f>
        <v>9345</v>
      </c>
      <c r="JXA31" s="8" t="s">
        <v>496</v>
      </c>
      <c r="JXB31" s="9" t="s">
        <v>497</v>
      </c>
      <c r="JXC31" s="8" t="s">
        <v>23</v>
      </c>
      <c r="JXD31" s="11" t="s">
        <v>498</v>
      </c>
      <c r="JXE31" s="11" t="s">
        <v>9</v>
      </c>
      <c r="JXF31" s="12">
        <v>100</v>
      </c>
      <c r="JXG31" s="20">
        <v>93.45</v>
      </c>
      <c r="JXH31" s="10">
        <f>SUM(JXF31*JXG31)</f>
        <v>9345</v>
      </c>
      <c r="JXI31" s="8" t="s">
        <v>496</v>
      </c>
      <c r="JXJ31" s="9" t="s">
        <v>497</v>
      </c>
      <c r="JXK31" s="8" t="s">
        <v>23</v>
      </c>
      <c r="JXL31" s="11" t="s">
        <v>498</v>
      </c>
      <c r="JXM31" s="11" t="s">
        <v>9</v>
      </c>
      <c r="JXN31" s="12">
        <v>100</v>
      </c>
      <c r="JXO31" s="20">
        <v>93.45</v>
      </c>
      <c r="JXP31" s="10">
        <f>SUM(JXN31*JXO31)</f>
        <v>9345</v>
      </c>
      <c r="JXQ31" s="8" t="s">
        <v>496</v>
      </c>
      <c r="JXR31" s="9" t="s">
        <v>497</v>
      </c>
      <c r="JXS31" s="8" t="s">
        <v>23</v>
      </c>
      <c r="JXT31" s="11" t="s">
        <v>498</v>
      </c>
      <c r="JXU31" s="11" t="s">
        <v>9</v>
      </c>
      <c r="JXV31" s="12">
        <v>100</v>
      </c>
      <c r="JXW31" s="20">
        <v>93.45</v>
      </c>
      <c r="JXX31" s="10">
        <f>SUM(JXV31*JXW31)</f>
        <v>9345</v>
      </c>
      <c r="JXY31" s="8" t="s">
        <v>496</v>
      </c>
      <c r="JXZ31" s="9" t="s">
        <v>497</v>
      </c>
      <c r="JYA31" s="8" t="s">
        <v>23</v>
      </c>
      <c r="JYB31" s="11" t="s">
        <v>498</v>
      </c>
      <c r="JYC31" s="11" t="s">
        <v>9</v>
      </c>
      <c r="JYD31" s="12">
        <v>100</v>
      </c>
      <c r="JYE31" s="20">
        <v>93.45</v>
      </c>
      <c r="JYF31" s="10">
        <f>SUM(JYD31*JYE31)</f>
        <v>9345</v>
      </c>
      <c r="JYG31" s="8" t="s">
        <v>496</v>
      </c>
      <c r="JYH31" s="9" t="s">
        <v>497</v>
      </c>
      <c r="JYI31" s="8" t="s">
        <v>23</v>
      </c>
      <c r="JYJ31" s="11" t="s">
        <v>498</v>
      </c>
      <c r="JYK31" s="11" t="s">
        <v>9</v>
      </c>
      <c r="JYL31" s="12">
        <v>100</v>
      </c>
      <c r="JYM31" s="20">
        <v>93.45</v>
      </c>
      <c r="JYN31" s="10">
        <f>SUM(JYL31*JYM31)</f>
        <v>9345</v>
      </c>
      <c r="JYO31" s="8" t="s">
        <v>496</v>
      </c>
      <c r="JYP31" s="9" t="s">
        <v>497</v>
      </c>
      <c r="JYQ31" s="8" t="s">
        <v>23</v>
      </c>
      <c r="JYR31" s="11" t="s">
        <v>498</v>
      </c>
      <c r="JYS31" s="11" t="s">
        <v>9</v>
      </c>
      <c r="JYT31" s="12">
        <v>100</v>
      </c>
      <c r="JYU31" s="20">
        <v>93.45</v>
      </c>
      <c r="JYV31" s="10">
        <f>SUM(JYT31*JYU31)</f>
        <v>9345</v>
      </c>
      <c r="JYW31" s="8" t="s">
        <v>496</v>
      </c>
      <c r="JYX31" s="9" t="s">
        <v>497</v>
      </c>
      <c r="JYY31" s="8" t="s">
        <v>23</v>
      </c>
      <c r="JYZ31" s="11" t="s">
        <v>498</v>
      </c>
      <c r="JZA31" s="11" t="s">
        <v>9</v>
      </c>
      <c r="JZB31" s="12">
        <v>100</v>
      </c>
      <c r="JZC31" s="20">
        <v>93.45</v>
      </c>
      <c r="JZD31" s="10">
        <f>SUM(JZB31*JZC31)</f>
        <v>9345</v>
      </c>
      <c r="JZE31" s="8" t="s">
        <v>496</v>
      </c>
      <c r="JZF31" s="9" t="s">
        <v>497</v>
      </c>
      <c r="JZG31" s="8" t="s">
        <v>23</v>
      </c>
      <c r="JZH31" s="11" t="s">
        <v>498</v>
      </c>
      <c r="JZI31" s="11" t="s">
        <v>9</v>
      </c>
      <c r="JZJ31" s="12">
        <v>100</v>
      </c>
      <c r="JZK31" s="20">
        <v>93.45</v>
      </c>
      <c r="JZL31" s="10">
        <f>SUM(JZJ31*JZK31)</f>
        <v>9345</v>
      </c>
      <c r="JZM31" s="8" t="s">
        <v>496</v>
      </c>
      <c r="JZN31" s="9" t="s">
        <v>497</v>
      </c>
      <c r="JZO31" s="8" t="s">
        <v>23</v>
      </c>
      <c r="JZP31" s="11" t="s">
        <v>498</v>
      </c>
      <c r="JZQ31" s="11" t="s">
        <v>9</v>
      </c>
      <c r="JZR31" s="12">
        <v>100</v>
      </c>
      <c r="JZS31" s="20">
        <v>93.45</v>
      </c>
      <c r="JZT31" s="10">
        <f>SUM(JZR31*JZS31)</f>
        <v>9345</v>
      </c>
      <c r="JZU31" s="8" t="s">
        <v>496</v>
      </c>
      <c r="JZV31" s="9" t="s">
        <v>497</v>
      </c>
      <c r="JZW31" s="8" t="s">
        <v>23</v>
      </c>
      <c r="JZX31" s="11" t="s">
        <v>498</v>
      </c>
      <c r="JZY31" s="11" t="s">
        <v>9</v>
      </c>
      <c r="JZZ31" s="12">
        <v>100</v>
      </c>
      <c r="KAA31" s="20">
        <v>93.45</v>
      </c>
      <c r="KAB31" s="10">
        <f>SUM(JZZ31*KAA31)</f>
        <v>9345</v>
      </c>
      <c r="KAC31" s="8" t="s">
        <v>496</v>
      </c>
      <c r="KAD31" s="9" t="s">
        <v>497</v>
      </c>
      <c r="KAE31" s="8" t="s">
        <v>23</v>
      </c>
      <c r="KAF31" s="11" t="s">
        <v>498</v>
      </c>
      <c r="KAG31" s="11" t="s">
        <v>9</v>
      </c>
      <c r="KAH31" s="12">
        <v>100</v>
      </c>
      <c r="KAI31" s="20">
        <v>93.45</v>
      </c>
      <c r="KAJ31" s="10">
        <f>SUM(KAH31*KAI31)</f>
        <v>9345</v>
      </c>
      <c r="KAK31" s="8" t="s">
        <v>496</v>
      </c>
      <c r="KAL31" s="9" t="s">
        <v>497</v>
      </c>
      <c r="KAM31" s="8" t="s">
        <v>23</v>
      </c>
      <c r="KAN31" s="11" t="s">
        <v>498</v>
      </c>
      <c r="KAO31" s="11" t="s">
        <v>9</v>
      </c>
      <c r="KAP31" s="12">
        <v>100</v>
      </c>
      <c r="KAQ31" s="20">
        <v>93.45</v>
      </c>
      <c r="KAR31" s="10">
        <f>SUM(KAP31*KAQ31)</f>
        <v>9345</v>
      </c>
      <c r="KAS31" s="8" t="s">
        <v>496</v>
      </c>
      <c r="KAT31" s="9" t="s">
        <v>497</v>
      </c>
      <c r="KAU31" s="8" t="s">
        <v>23</v>
      </c>
      <c r="KAV31" s="11" t="s">
        <v>498</v>
      </c>
      <c r="KAW31" s="11" t="s">
        <v>9</v>
      </c>
      <c r="KAX31" s="12">
        <v>100</v>
      </c>
      <c r="KAY31" s="20">
        <v>93.45</v>
      </c>
      <c r="KAZ31" s="10">
        <f>SUM(KAX31*KAY31)</f>
        <v>9345</v>
      </c>
      <c r="KBA31" s="8" t="s">
        <v>496</v>
      </c>
      <c r="KBB31" s="9" t="s">
        <v>497</v>
      </c>
      <c r="KBC31" s="8" t="s">
        <v>23</v>
      </c>
      <c r="KBD31" s="11" t="s">
        <v>498</v>
      </c>
      <c r="KBE31" s="11" t="s">
        <v>9</v>
      </c>
      <c r="KBF31" s="12">
        <v>100</v>
      </c>
      <c r="KBG31" s="20">
        <v>93.45</v>
      </c>
      <c r="KBH31" s="10">
        <f>SUM(KBF31*KBG31)</f>
        <v>9345</v>
      </c>
      <c r="KBI31" s="8" t="s">
        <v>496</v>
      </c>
      <c r="KBJ31" s="9" t="s">
        <v>497</v>
      </c>
      <c r="KBK31" s="8" t="s">
        <v>23</v>
      </c>
      <c r="KBL31" s="11" t="s">
        <v>498</v>
      </c>
      <c r="KBM31" s="11" t="s">
        <v>9</v>
      </c>
      <c r="KBN31" s="12">
        <v>100</v>
      </c>
      <c r="KBO31" s="20">
        <v>93.45</v>
      </c>
      <c r="KBP31" s="10">
        <f>SUM(KBN31*KBO31)</f>
        <v>9345</v>
      </c>
      <c r="KBQ31" s="8" t="s">
        <v>496</v>
      </c>
      <c r="KBR31" s="9" t="s">
        <v>497</v>
      </c>
      <c r="KBS31" s="8" t="s">
        <v>23</v>
      </c>
      <c r="KBT31" s="11" t="s">
        <v>498</v>
      </c>
      <c r="KBU31" s="11" t="s">
        <v>9</v>
      </c>
      <c r="KBV31" s="12">
        <v>100</v>
      </c>
      <c r="KBW31" s="20">
        <v>93.45</v>
      </c>
      <c r="KBX31" s="10">
        <f>SUM(KBV31*KBW31)</f>
        <v>9345</v>
      </c>
      <c r="KBY31" s="8" t="s">
        <v>496</v>
      </c>
      <c r="KBZ31" s="9" t="s">
        <v>497</v>
      </c>
      <c r="KCA31" s="8" t="s">
        <v>23</v>
      </c>
      <c r="KCB31" s="11" t="s">
        <v>498</v>
      </c>
      <c r="KCC31" s="11" t="s">
        <v>9</v>
      </c>
      <c r="KCD31" s="12">
        <v>100</v>
      </c>
      <c r="KCE31" s="20">
        <v>93.45</v>
      </c>
      <c r="KCF31" s="10">
        <f>SUM(KCD31*KCE31)</f>
        <v>9345</v>
      </c>
      <c r="KCG31" s="8" t="s">
        <v>496</v>
      </c>
      <c r="KCH31" s="9" t="s">
        <v>497</v>
      </c>
      <c r="KCI31" s="8" t="s">
        <v>23</v>
      </c>
      <c r="KCJ31" s="11" t="s">
        <v>498</v>
      </c>
      <c r="KCK31" s="11" t="s">
        <v>9</v>
      </c>
      <c r="KCL31" s="12">
        <v>100</v>
      </c>
      <c r="KCM31" s="20">
        <v>93.45</v>
      </c>
      <c r="KCN31" s="10">
        <f>SUM(KCL31*KCM31)</f>
        <v>9345</v>
      </c>
      <c r="KCO31" s="8" t="s">
        <v>496</v>
      </c>
      <c r="KCP31" s="9" t="s">
        <v>497</v>
      </c>
      <c r="KCQ31" s="8" t="s">
        <v>23</v>
      </c>
      <c r="KCR31" s="11" t="s">
        <v>498</v>
      </c>
      <c r="KCS31" s="11" t="s">
        <v>9</v>
      </c>
      <c r="KCT31" s="12">
        <v>100</v>
      </c>
      <c r="KCU31" s="20">
        <v>93.45</v>
      </c>
      <c r="KCV31" s="10">
        <f>SUM(KCT31*KCU31)</f>
        <v>9345</v>
      </c>
      <c r="KCW31" s="8" t="s">
        <v>496</v>
      </c>
      <c r="KCX31" s="9" t="s">
        <v>497</v>
      </c>
      <c r="KCY31" s="8" t="s">
        <v>23</v>
      </c>
      <c r="KCZ31" s="11" t="s">
        <v>498</v>
      </c>
      <c r="KDA31" s="11" t="s">
        <v>9</v>
      </c>
      <c r="KDB31" s="12">
        <v>100</v>
      </c>
      <c r="KDC31" s="20">
        <v>93.45</v>
      </c>
      <c r="KDD31" s="10">
        <f>SUM(KDB31*KDC31)</f>
        <v>9345</v>
      </c>
      <c r="KDE31" s="8" t="s">
        <v>496</v>
      </c>
      <c r="KDF31" s="9" t="s">
        <v>497</v>
      </c>
      <c r="KDG31" s="8" t="s">
        <v>23</v>
      </c>
      <c r="KDH31" s="11" t="s">
        <v>498</v>
      </c>
      <c r="KDI31" s="11" t="s">
        <v>9</v>
      </c>
      <c r="KDJ31" s="12">
        <v>100</v>
      </c>
      <c r="KDK31" s="20">
        <v>93.45</v>
      </c>
      <c r="KDL31" s="10">
        <f>SUM(KDJ31*KDK31)</f>
        <v>9345</v>
      </c>
      <c r="KDM31" s="8" t="s">
        <v>496</v>
      </c>
      <c r="KDN31" s="9" t="s">
        <v>497</v>
      </c>
      <c r="KDO31" s="8" t="s">
        <v>23</v>
      </c>
      <c r="KDP31" s="11" t="s">
        <v>498</v>
      </c>
      <c r="KDQ31" s="11" t="s">
        <v>9</v>
      </c>
      <c r="KDR31" s="12">
        <v>100</v>
      </c>
      <c r="KDS31" s="20">
        <v>93.45</v>
      </c>
      <c r="KDT31" s="10">
        <f>SUM(KDR31*KDS31)</f>
        <v>9345</v>
      </c>
      <c r="KDU31" s="8" t="s">
        <v>496</v>
      </c>
      <c r="KDV31" s="9" t="s">
        <v>497</v>
      </c>
      <c r="KDW31" s="8" t="s">
        <v>23</v>
      </c>
      <c r="KDX31" s="11" t="s">
        <v>498</v>
      </c>
      <c r="KDY31" s="11" t="s">
        <v>9</v>
      </c>
      <c r="KDZ31" s="12">
        <v>100</v>
      </c>
      <c r="KEA31" s="20">
        <v>93.45</v>
      </c>
      <c r="KEB31" s="10">
        <f>SUM(KDZ31*KEA31)</f>
        <v>9345</v>
      </c>
      <c r="KEC31" s="8" t="s">
        <v>496</v>
      </c>
      <c r="KED31" s="9" t="s">
        <v>497</v>
      </c>
      <c r="KEE31" s="8" t="s">
        <v>23</v>
      </c>
      <c r="KEF31" s="11" t="s">
        <v>498</v>
      </c>
      <c r="KEG31" s="11" t="s">
        <v>9</v>
      </c>
      <c r="KEH31" s="12">
        <v>100</v>
      </c>
      <c r="KEI31" s="20">
        <v>93.45</v>
      </c>
      <c r="KEJ31" s="10">
        <f>SUM(KEH31*KEI31)</f>
        <v>9345</v>
      </c>
      <c r="KEK31" s="8" t="s">
        <v>496</v>
      </c>
      <c r="KEL31" s="9" t="s">
        <v>497</v>
      </c>
      <c r="KEM31" s="8" t="s">
        <v>23</v>
      </c>
      <c r="KEN31" s="11" t="s">
        <v>498</v>
      </c>
      <c r="KEO31" s="11" t="s">
        <v>9</v>
      </c>
      <c r="KEP31" s="12">
        <v>100</v>
      </c>
      <c r="KEQ31" s="20">
        <v>93.45</v>
      </c>
      <c r="KER31" s="10">
        <f>SUM(KEP31*KEQ31)</f>
        <v>9345</v>
      </c>
      <c r="KES31" s="8" t="s">
        <v>496</v>
      </c>
      <c r="KET31" s="9" t="s">
        <v>497</v>
      </c>
      <c r="KEU31" s="8" t="s">
        <v>23</v>
      </c>
      <c r="KEV31" s="11" t="s">
        <v>498</v>
      </c>
      <c r="KEW31" s="11" t="s">
        <v>9</v>
      </c>
      <c r="KEX31" s="12">
        <v>100</v>
      </c>
      <c r="KEY31" s="20">
        <v>93.45</v>
      </c>
      <c r="KEZ31" s="10">
        <f>SUM(KEX31*KEY31)</f>
        <v>9345</v>
      </c>
      <c r="KFA31" s="8" t="s">
        <v>496</v>
      </c>
      <c r="KFB31" s="9" t="s">
        <v>497</v>
      </c>
      <c r="KFC31" s="8" t="s">
        <v>23</v>
      </c>
      <c r="KFD31" s="11" t="s">
        <v>498</v>
      </c>
      <c r="KFE31" s="11" t="s">
        <v>9</v>
      </c>
      <c r="KFF31" s="12">
        <v>100</v>
      </c>
      <c r="KFG31" s="20">
        <v>93.45</v>
      </c>
      <c r="KFH31" s="10">
        <f>SUM(KFF31*KFG31)</f>
        <v>9345</v>
      </c>
      <c r="KFI31" s="8" t="s">
        <v>496</v>
      </c>
      <c r="KFJ31" s="9" t="s">
        <v>497</v>
      </c>
      <c r="KFK31" s="8" t="s">
        <v>23</v>
      </c>
      <c r="KFL31" s="11" t="s">
        <v>498</v>
      </c>
      <c r="KFM31" s="11" t="s">
        <v>9</v>
      </c>
      <c r="KFN31" s="12">
        <v>100</v>
      </c>
      <c r="KFO31" s="20">
        <v>93.45</v>
      </c>
      <c r="KFP31" s="10">
        <f>SUM(KFN31*KFO31)</f>
        <v>9345</v>
      </c>
      <c r="KFQ31" s="8" t="s">
        <v>496</v>
      </c>
      <c r="KFR31" s="9" t="s">
        <v>497</v>
      </c>
      <c r="KFS31" s="8" t="s">
        <v>23</v>
      </c>
      <c r="KFT31" s="11" t="s">
        <v>498</v>
      </c>
      <c r="KFU31" s="11" t="s">
        <v>9</v>
      </c>
      <c r="KFV31" s="12">
        <v>100</v>
      </c>
      <c r="KFW31" s="20">
        <v>93.45</v>
      </c>
      <c r="KFX31" s="10">
        <f>SUM(KFV31*KFW31)</f>
        <v>9345</v>
      </c>
      <c r="KFY31" s="8" t="s">
        <v>496</v>
      </c>
      <c r="KFZ31" s="9" t="s">
        <v>497</v>
      </c>
      <c r="KGA31" s="8" t="s">
        <v>23</v>
      </c>
      <c r="KGB31" s="11" t="s">
        <v>498</v>
      </c>
      <c r="KGC31" s="11" t="s">
        <v>9</v>
      </c>
      <c r="KGD31" s="12">
        <v>100</v>
      </c>
      <c r="KGE31" s="20">
        <v>93.45</v>
      </c>
      <c r="KGF31" s="10">
        <f>SUM(KGD31*KGE31)</f>
        <v>9345</v>
      </c>
      <c r="KGG31" s="8" t="s">
        <v>496</v>
      </c>
      <c r="KGH31" s="9" t="s">
        <v>497</v>
      </c>
      <c r="KGI31" s="8" t="s">
        <v>23</v>
      </c>
      <c r="KGJ31" s="11" t="s">
        <v>498</v>
      </c>
      <c r="KGK31" s="11" t="s">
        <v>9</v>
      </c>
      <c r="KGL31" s="12">
        <v>100</v>
      </c>
      <c r="KGM31" s="20">
        <v>93.45</v>
      </c>
      <c r="KGN31" s="10">
        <f>SUM(KGL31*KGM31)</f>
        <v>9345</v>
      </c>
      <c r="KGO31" s="8" t="s">
        <v>496</v>
      </c>
      <c r="KGP31" s="9" t="s">
        <v>497</v>
      </c>
      <c r="KGQ31" s="8" t="s">
        <v>23</v>
      </c>
      <c r="KGR31" s="11" t="s">
        <v>498</v>
      </c>
      <c r="KGS31" s="11" t="s">
        <v>9</v>
      </c>
      <c r="KGT31" s="12">
        <v>100</v>
      </c>
      <c r="KGU31" s="20">
        <v>93.45</v>
      </c>
      <c r="KGV31" s="10">
        <f>SUM(KGT31*KGU31)</f>
        <v>9345</v>
      </c>
      <c r="KGW31" s="8" t="s">
        <v>496</v>
      </c>
      <c r="KGX31" s="9" t="s">
        <v>497</v>
      </c>
      <c r="KGY31" s="8" t="s">
        <v>23</v>
      </c>
      <c r="KGZ31" s="11" t="s">
        <v>498</v>
      </c>
      <c r="KHA31" s="11" t="s">
        <v>9</v>
      </c>
      <c r="KHB31" s="12">
        <v>100</v>
      </c>
      <c r="KHC31" s="20">
        <v>93.45</v>
      </c>
      <c r="KHD31" s="10">
        <f>SUM(KHB31*KHC31)</f>
        <v>9345</v>
      </c>
      <c r="KHE31" s="8" t="s">
        <v>496</v>
      </c>
      <c r="KHF31" s="9" t="s">
        <v>497</v>
      </c>
      <c r="KHG31" s="8" t="s">
        <v>23</v>
      </c>
      <c r="KHH31" s="11" t="s">
        <v>498</v>
      </c>
      <c r="KHI31" s="11" t="s">
        <v>9</v>
      </c>
      <c r="KHJ31" s="12">
        <v>100</v>
      </c>
      <c r="KHK31" s="20">
        <v>93.45</v>
      </c>
      <c r="KHL31" s="10">
        <f>SUM(KHJ31*KHK31)</f>
        <v>9345</v>
      </c>
      <c r="KHM31" s="8" t="s">
        <v>496</v>
      </c>
      <c r="KHN31" s="9" t="s">
        <v>497</v>
      </c>
      <c r="KHO31" s="8" t="s">
        <v>23</v>
      </c>
      <c r="KHP31" s="11" t="s">
        <v>498</v>
      </c>
      <c r="KHQ31" s="11" t="s">
        <v>9</v>
      </c>
      <c r="KHR31" s="12">
        <v>100</v>
      </c>
      <c r="KHS31" s="20">
        <v>93.45</v>
      </c>
      <c r="KHT31" s="10">
        <f>SUM(KHR31*KHS31)</f>
        <v>9345</v>
      </c>
      <c r="KHU31" s="8" t="s">
        <v>496</v>
      </c>
      <c r="KHV31" s="9" t="s">
        <v>497</v>
      </c>
      <c r="KHW31" s="8" t="s">
        <v>23</v>
      </c>
      <c r="KHX31" s="11" t="s">
        <v>498</v>
      </c>
      <c r="KHY31" s="11" t="s">
        <v>9</v>
      </c>
      <c r="KHZ31" s="12">
        <v>100</v>
      </c>
      <c r="KIA31" s="20">
        <v>93.45</v>
      </c>
      <c r="KIB31" s="10">
        <f>SUM(KHZ31*KIA31)</f>
        <v>9345</v>
      </c>
      <c r="KIC31" s="8" t="s">
        <v>496</v>
      </c>
      <c r="KID31" s="9" t="s">
        <v>497</v>
      </c>
      <c r="KIE31" s="8" t="s">
        <v>23</v>
      </c>
      <c r="KIF31" s="11" t="s">
        <v>498</v>
      </c>
      <c r="KIG31" s="11" t="s">
        <v>9</v>
      </c>
      <c r="KIH31" s="12">
        <v>100</v>
      </c>
      <c r="KII31" s="20">
        <v>93.45</v>
      </c>
      <c r="KIJ31" s="10">
        <f>SUM(KIH31*KII31)</f>
        <v>9345</v>
      </c>
      <c r="KIK31" s="8" t="s">
        <v>496</v>
      </c>
      <c r="KIL31" s="9" t="s">
        <v>497</v>
      </c>
      <c r="KIM31" s="8" t="s">
        <v>23</v>
      </c>
      <c r="KIN31" s="11" t="s">
        <v>498</v>
      </c>
      <c r="KIO31" s="11" t="s">
        <v>9</v>
      </c>
      <c r="KIP31" s="12">
        <v>100</v>
      </c>
      <c r="KIQ31" s="20">
        <v>93.45</v>
      </c>
      <c r="KIR31" s="10">
        <f>SUM(KIP31*KIQ31)</f>
        <v>9345</v>
      </c>
      <c r="KIS31" s="8" t="s">
        <v>496</v>
      </c>
      <c r="KIT31" s="9" t="s">
        <v>497</v>
      </c>
      <c r="KIU31" s="8" t="s">
        <v>23</v>
      </c>
      <c r="KIV31" s="11" t="s">
        <v>498</v>
      </c>
      <c r="KIW31" s="11" t="s">
        <v>9</v>
      </c>
      <c r="KIX31" s="12">
        <v>100</v>
      </c>
      <c r="KIY31" s="20">
        <v>93.45</v>
      </c>
      <c r="KIZ31" s="10">
        <f>SUM(KIX31*KIY31)</f>
        <v>9345</v>
      </c>
      <c r="KJA31" s="8" t="s">
        <v>496</v>
      </c>
      <c r="KJB31" s="9" t="s">
        <v>497</v>
      </c>
      <c r="KJC31" s="8" t="s">
        <v>23</v>
      </c>
      <c r="KJD31" s="11" t="s">
        <v>498</v>
      </c>
      <c r="KJE31" s="11" t="s">
        <v>9</v>
      </c>
      <c r="KJF31" s="12">
        <v>100</v>
      </c>
      <c r="KJG31" s="20">
        <v>93.45</v>
      </c>
      <c r="KJH31" s="10">
        <f>SUM(KJF31*KJG31)</f>
        <v>9345</v>
      </c>
      <c r="KJI31" s="8" t="s">
        <v>496</v>
      </c>
      <c r="KJJ31" s="9" t="s">
        <v>497</v>
      </c>
      <c r="KJK31" s="8" t="s">
        <v>23</v>
      </c>
      <c r="KJL31" s="11" t="s">
        <v>498</v>
      </c>
      <c r="KJM31" s="11" t="s">
        <v>9</v>
      </c>
      <c r="KJN31" s="12">
        <v>100</v>
      </c>
      <c r="KJO31" s="20">
        <v>93.45</v>
      </c>
      <c r="KJP31" s="10">
        <f>SUM(KJN31*KJO31)</f>
        <v>9345</v>
      </c>
      <c r="KJQ31" s="8" t="s">
        <v>496</v>
      </c>
      <c r="KJR31" s="9" t="s">
        <v>497</v>
      </c>
      <c r="KJS31" s="8" t="s">
        <v>23</v>
      </c>
      <c r="KJT31" s="11" t="s">
        <v>498</v>
      </c>
      <c r="KJU31" s="11" t="s">
        <v>9</v>
      </c>
      <c r="KJV31" s="12">
        <v>100</v>
      </c>
      <c r="KJW31" s="20">
        <v>93.45</v>
      </c>
      <c r="KJX31" s="10">
        <f>SUM(KJV31*KJW31)</f>
        <v>9345</v>
      </c>
      <c r="KJY31" s="8" t="s">
        <v>496</v>
      </c>
      <c r="KJZ31" s="9" t="s">
        <v>497</v>
      </c>
      <c r="KKA31" s="8" t="s">
        <v>23</v>
      </c>
      <c r="KKB31" s="11" t="s">
        <v>498</v>
      </c>
      <c r="KKC31" s="11" t="s">
        <v>9</v>
      </c>
      <c r="KKD31" s="12">
        <v>100</v>
      </c>
      <c r="KKE31" s="20">
        <v>93.45</v>
      </c>
      <c r="KKF31" s="10">
        <f>SUM(KKD31*KKE31)</f>
        <v>9345</v>
      </c>
      <c r="KKG31" s="8" t="s">
        <v>496</v>
      </c>
      <c r="KKH31" s="9" t="s">
        <v>497</v>
      </c>
      <c r="KKI31" s="8" t="s">
        <v>23</v>
      </c>
      <c r="KKJ31" s="11" t="s">
        <v>498</v>
      </c>
      <c r="KKK31" s="11" t="s">
        <v>9</v>
      </c>
      <c r="KKL31" s="12">
        <v>100</v>
      </c>
      <c r="KKM31" s="20">
        <v>93.45</v>
      </c>
      <c r="KKN31" s="10">
        <f>SUM(KKL31*KKM31)</f>
        <v>9345</v>
      </c>
      <c r="KKO31" s="8" t="s">
        <v>496</v>
      </c>
      <c r="KKP31" s="9" t="s">
        <v>497</v>
      </c>
      <c r="KKQ31" s="8" t="s">
        <v>23</v>
      </c>
      <c r="KKR31" s="11" t="s">
        <v>498</v>
      </c>
      <c r="KKS31" s="11" t="s">
        <v>9</v>
      </c>
      <c r="KKT31" s="12">
        <v>100</v>
      </c>
      <c r="KKU31" s="20">
        <v>93.45</v>
      </c>
      <c r="KKV31" s="10">
        <f>SUM(KKT31*KKU31)</f>
        <v>9345</v>
      </c>
      <c r="KKW31" s="8" t="s">
        <v>496</v>
      </c>
      <c r="KKX31" s="9" t="s">
        <v>497</v>
      </c>
      <c r="KKY31" s="8" t="s">
        <v>23</v>
      </c>
      <c r="KKZ31" s="11" t="s">
        <v>498</v>
      </c>
      <c r="KLA31" s="11" t="s">
        <v>9</v>
      </c>
      <c r="KLB31" s="12">
        <v>100</v>
      </c>
      <c r="KLC31" s="20">
        <v>93.45</v>
      </c>
      <c r="KLD31" s="10">
        <f>SUM(KLB31*KLC31)</f>
        <v>9345</v>
      </c>
      <c r="KLE31" s="8" t="s">
        <v>496</v>
      </c>
      <c r="KLF31" s="9" t="s">
        <v>497</v>
      </c>
      <c r="KLG31" s="8" t="s">
        <v>23</v>
      </c>
      <c r="KLH31" s="11" t="s">
        <v>498</v>
      </c>
      <c r="KLI31" s="11" t="s">
        <v>9</v>
      </c>
      <c r="KLJ31" s="12">
        <v>100</v>
      </c>
      <c r="KLK31" s="20">
        <v>93.45</v>
      </c>
      <c r="KLL31" s="10">
        <f>SUM(KLJ31*KLK31)</f>
        <v>9345</v>
      </c>
      <c r="KLM31" s="8" t="s">
        <v>496</v>
      </c>
      <c r="KLN31" s="9" t="s">
        <v>497</v>
      </c>
      <c r="KLO31" s="8" t="s">
        <v>23</v>
      </c>
      <c r="KLP31" s="11" t="s">
        <v>498</v>
      </c>
      <c r="KLQ31" s="11" t="s">
        <v>9</v>
      </c>
      <c r="KLR31" s="12">
        <v>100</v>
      </c>
      <c r="KLS31" s="20">
        <v>93.45</v>
      </c>
      <c r="KLT31" s="10">
        <f>SUM(KLR31*KLS31)</f>
        <v>9345</v>
      </c>
      <c r="KLU31" s="8" t="s">
        <v>496</v>
      </c>
      <c r="KLV31" s="9" t="s">
        <v>497</v>
      </c>
      <c r="KLW31" s="8" t="s">
        <v>23</v>
      </c>
      <c r="KLX31" s="11" t="s">
        <v>498</v>
      </c>
      <c r="KLY31" s="11" t="s">
        <v>9</v>
      </c>
      <c r="KLZ31" s="12">
        <v>100</v>
      </c>
      <c r="KMA31" s="20">
        <v>93.45</v>
      </c>
      <c r="KMB31" s="10">
        <f>SUM(KLZ31*KMA31)</f>
        <v>9345</v>
      </c>
      <c r="KMC31" s="8" t="s">
        <v>496</v>
      </c>
      <c r="KMD31" s="9" t="s">
        <v>497</v>
      </c>
      <c r="KME31" s="8" t="s">
        <v>23</v>
      </c>
      <c r="KMF31" s="11" t="s">
        <v>498</v>
      </c>
      <c r="KMG31" s="11" t="s">
        <v>9</v>
      </c>
      <c r="KMH31" s="12">
        <v>100</v>
      </c>
      <c r="KMI31" s="20">
        <v>93.45</v>
      </c>
      <c r="KMJ31" s="10">
        <f>SUM(KMH31*KMI31)</f>
        <v>9345</v>
      </c>
      <c r="KMK31" s="8" t="s">
        <v>496</v>
      </c>
      <c r="KML31" s="9" t="s">
        <v>497</v>
      </c>
      <c r="KMM31" s="8" t="s">
        <v>23</v>
      </c>
      <c r="KMN31" s="11" t="s">
        <v>498</v>
      </c>
      <c r="KMO31" s="11" t="s">
        <v>9</v>
      </c>
      <c r="KMP31" s="12">
        <v>100</v>
      </c>
      <c r="KMQ31" s="20">
        <v>93.45</v>
      </c>
      <c r="KMR31" s="10">
        <f>SUM(KMP31*KMQ31)</f>
        <v>9345</v>
      </c>
      <c r="KMS31" s="8" t="s">
        <v>496</v>
      </c>
      <c r="KMT31" s="9" t="s">
        <v>497</v>
      </c>
      <c r="KMU31" s="8" t="s">
        <v>23</v>
      </c>
      <c r="KMV31" s="11" t="s">
        <v>498</v>
      </c>
      <c r="KMW31" s="11" t="s">
        <v>9</v>
      </c>
      <c r="KMX31" s="12">
        <v>100</v>
      </c>
      <c r="KMY31" s="20">
        <v>93.45</v>
      </c>
      <c r="KMZ31" s="10">
        <f>SUM(KMX31*KMY31)</f>
        <v>9345</v>
      </c>
      <c r="KNA31" s="8" t="s">
        <v>496</v>
      </c>
      <c r="KNB31" s="9" t="s">
        <v>497</v>
      </c>
      <c r="KNC31" s="8" t="s">
        <v>23</v>
      </c>
      <c r="KND31" s="11" t="s">
        <v>498</v>
      </c>
      <c r="KNE31" s="11" t="s">
        <v>9</v>
      </c>
      <c r="KNF31" s="12">
        <v>100</v>
      </c>
      <c r="KNG31" s="20">
        <v>93.45</v>
      </c>
      <c r="KNH31" s="10">
        <f>SUM(KNF31*KNG31)</f>
        <v>9345</v>
      </c>
      <c r="KNI31" s="8" t="s">
        <v>496</v>
      </c>
      <c r="KNJ31" s="9" t="s">
        <v>497</v>
      </c>
      <c r="KNK31" s="8" t="s">
        <v>23</v>
      </c>
      <c r="KNL31" s="11" t="s">
        <v>498</v>
      </c>
      <c r="KNM31" s="11" t="s">
        <v>9</v>
      </c>
      <c r="KNN31" s="12">
        <v>100</v>
      </c>
      <c r="KNO31" s="20">
        <v>93.45</v>
      </c>
      <c r="KNP31" s="10">
        <f>SUM(KNN31*KNO31)</f>
        <v>9345</v>
      </c>
      <c r="KNQ31" s="8" t="s">
        <v>496</v>
      </c>
      <c r="KNR31" s="9" t="s">
        <v>497</v>
      </c>
      <c r="KNS31" s="8" t="s">
        <v>23</v>
      </c>
      <c r="KNT31" s="11" t="s">
        <v>498</v>
      </c>
      <c r="KNU31" s="11" t="s">
        <v>9</v>
      </c>
      <c r="KNV31" s="12">
        <v>100</v>
      </c>
      <c r="KNW31" s="20">
        <v>93.45</v>
      </c>
      <c r="KNX31" s="10">
        <f>SUM(KNV31*KNW31)</f>
        <v>9345</v>
      </c>
      <c r="KNY31" s="8" t="s">
        <v>496</v>
      </c>
      <c r="KNZ31" s="9" t="s">
        <v>497</v>
      </c>
      <c r="KOA31" s="8" t="s">
        <v>23</v>
      </c>
      <c r="KOB31" s="11" t="s">
        <v>498</v>
      </c>
      <c r="KOC31" s="11" t="s">
        <v>9</v>
      </c>
      <c r="KOD31" s="12">
        <v>100</v>
      </c>
      <c r="KOE31" s="20">
        <v>93.45</v>
      </c>
      <c r="KOF31" s="10">
        <f>SUM(KOD31*KOE31)</f>
        <v>9345</v>
      </c>
      <c r="KOG31" s="8" t="s">
        <v>496</v>
      </c>
      <c r="KOH31" s="9" t="s">
        <v>497</v>
      </c>
      <c r="KOI31" s="8" t="s">
        <v>23</v>
      </c>
      <c r="KOJ31" s="11" t="s">
        <v>498</v>
      </c>
      <c r="KOK31" s="11" t="s">
        <v>9</v>
      </c>
      <c r="KOL31" s="12">
        <v>100</v>
      </c>
      <c r="KOM31" s="20">
        <v>93.45</v>
      </c>
      <c r="KON31" s="10">
        <f>SUM(KOL31*KOM31)</f>
        <v>9345</v>
      </c>
      <c r="KOO31" s="8" t="s">
        <v>496</v>
      </c>
      <c r="KOP31" s="9" t="s">
        <v>497</v>
      </c>
      <c r="KOQ31" s="8" t="s">
        <v>23</v>
      </c>
      <c r="KOR31" s="11" t="s">
        <v>498</v>
      </c>
      <c r="KOS31" s="11" t="s">
        <v>9</v>
      </c>
      <c r="KOT31" s="12">
        <v>100</v>
      </c>
      <c r="KOU31" s="20">
        <v>93.45</v>
      </c>
      <c r="KOV31" s="10">
        <f>SUM(KOT31*KOU31)</f>
        <v>9345</v>
      </c>
      <c r="KOW31" s="8" t="s">
        <v>496</v>
      </c>
      <c r="KOX31" s="9" t="s">
        <v>497</v>
      </c>
      <c r="KOY31" s="8" t="s">
        <v>23</v>
      </c>
      <c r="KOZ31" s="11" t="s">
        <v>498</v>
      </c>
      <c r="KPA31" s="11" t="s">
        <v>9</v>
      </c>
      <c r="KPB31" s="12">
        <v>100</v>
      </c>
      <c r="KPC31" s="20">
        <v>93.45</v>
      </c>
      <c r="KPD31" s="10">
        <f>SUM(KPB31*KPC31)</f>
        <v>9345</v>
      </c>
      <c r="KPE31" s="8" t="s">
        <v>496</v>
      </c>
      <c r="KPF31" s="9" t="s">
        <v>497</v>
      </c>
      <c r="KPG31" s="8" t="s">
        <v>23</v>
      </c>
      <c r="KPH31" s="11" t="s">
        <v>498</v>
      </c>
      <c r="KPI31" s="11" t="s">
        <v>9</v>
      </c>
      <c r="KPJ31" s="12">
        <v>100</v>
      </c>
      <c r="KPK31" s="20">
        <v>93.45</v>
      </c>
      <c r="KPL31" s="10">
        <f>SUM(KPJ31*KPK31)</f>
        <v>9345</v>
      </c>
      <c r="KPM31" s="8" t="s">
        <v>496</v>
      </c>
      <c r="KPN31" s="9" t="s">
        <v>497</v>
      </c>
      <c r="KPO31" s="8" t="s">
        <v>23</v>
      </c>
      <c r="KPP31" s="11" t="s">
        <v>498</v>
      </c>
      <c r="KPQ31" s="11" t="s">
        <v>9</v>
      </c>
      <c r="KPR31" s="12">
        <v>100</v>
      </c>
      <c r="KPS31" s="20">
        <v>93.45</v>
      </c>
      <c r="KPT31" s="10">
        <f>SUM(KPR31*KPS31)</f>
        <v>9345</v>
      </c>
      <c r="KPU31" s="8" t="s">
        <v>496</v>
      </c>
      <c r="KPV31" s="9" t="s">
        <v>497</v>
      </c>
      <c r="KPW31" s="8" t="s">
        <v>23</v>
      </c>
      <c r="KPX31" s="11" t="s">
        <v>498</v>
      </c>
      <c r="KPY31" s="11" t="s">
        <v>9</v>
      </c>
      <c r="KPZ31" s="12">
        <v>100</v>
      </c>
      <c r="KQA31" s="20">
        <v>93.45</v>
      </c>
      <c r="KQB31" s="10">
        <f>SUM(KPZ31*KQA31)</f>
        <v>9345</v>
      </c>
      <c r="KQC31" s="8" t="s">
        <v>496</v>
      </c>
      <c r="KQD31" s="9" t="s">
        <v>497</v>
      </c>
      <c r="KQE31" s="8" t="s">
        <v>23</v>
      </c>
      <c r="KQF31" s="11" t="s">
        <v>498</v>
      </c>
      <c r="KQG31" s="11" t="s">
        <v>9</v>
      </c>
      <c r="KQH31" s="12">
        <v>100</v>
      </c>
      <c r="KQI31" s="20">
        <v>93.45</v>
      </c>
      <c r="KQJ31" s="10">
        <f>SUM(KQH31*KQI31)</f>
        <v>9345</v>
      </c>
      <c r="KQK31" s="8" t="s">
        <v>496</v>
      </c>
      <c r="KQL31" s="9" t="s">
        <v>497</v>
      </c>
      <c r="KQM31" s="8" t="s">
        <v>23</v>
      </c>
      <c r="KQN31" s="11" t="s">
        <v>498</v>
      </c>
      <c r="KQO31" s="11" t="s">
        <v>9</v>
      </c>
      <c r="KQP31" s="12">
        <v>100</v>
      </c>
      <c r="KQQ31" s="20">
        <v>93.45</v>
      </c>
      <c r="KQR31" s="10">
        <f>SUM(KQP31*KQQ31)</f>
        <v>9345</v>
      </c>
      <c r="KQS31" s="8" t="s">
        <v>496</v>
      </c>
      <c r="KQT31" s="9" t="s">
        <v>497</v>
      </c>
      <c r="KQU31" s="8" t="s">
        <v>23</v>
      </c>
      <c r="KQV31" s="11" t="s">
        <v>498</v>
      </c>
      <c r="KQW31" s="11" t="s">
        <v>9</v>
      </c>
      <c r="KQX31" s="12">
        <v>100</v>
      </c>
      <c r="KQY31" s="20">
        <v>93.45</v>
      </c>
      <c r="KQZ31" s="10">
        <f>SUM(KQX31*KQY31)</f>
        <v>9345</v>
      </c>
      <c r="KRA31" s="8" t="s">
        <v>496</v>
      </c>
      <c r="KRB31" s="9" t="s">
        <v>497</v>
      </c>
      <c r="KRC31" s="8" t="s">
        <v>23</v>
      </c>
      <c r="KRD31" s="11" t="s">
        <v>498</v>
      </c>
      <c r="KRE31" s="11" t="s">
        <v>9</v>
      </c>
      <c r="KRF31" s="12">
        <v>100</v>
      </c>
      <c r="KRG31" s="20">
        <v>93.45</v>
      </c>
      <c r="KRH31" s="10">
        <f>SUM(KRF31*KRG31)</f>
        <v>9345</v>
      </c>
      <c r="KRI31" s="8" t="s">
        <v>496</v>
      </c>
      <c r="KRJ31" s="9" t="s">
        <v>497</v>
      </c>
      <c r="KRK31" s="8" t="s">
        <v>23</v>
      </c>
      <c r="KRL31" s="11" t="s">
        <v>498</v>
      </c>
      <c r="KRM31" s="11" t="s">
        <v>9</v>
      </c>
      <c r="KRN31" s="12">
        <v>100</v>
      </c>
      <c r="KRO31" s="20">
        <v>93.45</v>
      </c>
      <c r="KRP31" s="10">
        <f>SUM(KRN31*KRO31)</f>
        <v>9345</v>
      </c>
      <c r="KRQ31" s="8" t="s">
        <v>496</v>
      </c>
      <c r="KRR31" s="9" t="s">
        <v>497</v>
      </c>
      <c r="KRS31" s="8" t="s">
        <v>23</v>
      </c>
      <c r="KRT31" s="11" t="s">
        <v>498</v>
      </c>
      <c r="KRU31" s="11" t="s">
        <v>9</v>
      </c>
      <c r="KRV31" s="12">
        <v>100</v>
      </c>
      <c r="KRW31" s="20">
        <v>93.45</v>
      </c>
      <c r="KRX31" s="10">
        <f>SUM(KRV31*KRW31)</f>
        <v>9345</v>
      </c>
      <c r="KRY31" s="8" t="s">
        <v>496</v>
      </c>
      <c r="KRZ31" s="9" t="s">
        <v>497</v>
      </c>
      <c r="KSA31" s="8" t="s">
        <v>23</v>
      </c>
      <c r="KSB31" s="11" t="s">
        <v>498</v>
      </c>
      <c r="KSC31" s="11" t="s">
        <v>9</v>
      </c>
      <c r="KSD31" s="12">
        <v>100</v>
      </c>
      <c r="KSE31" s="20">
        <v>93.45</v>
      </c>
      <c r="KSF31" s="10">
        <f>SUM(KSD31*KSE31)</f>
        <v>9345</v>
      </c>
      <c r="KSG31" s="8" t="s">
        <v>496</v>
      </c>
      <c r="KSH31" s="9" t="s">
        <v>497</v>
      </c>
      <c r="KSI31" s="8" t="s">
        <v>23</v>
      </c>
      <c r="KSJ31" s="11" t="s">
        <v>498</v>
      </c>
      <c r="KSK31" s="11" t="s">
        <v>9</v>
      </c>
      <c r="KSL31" s="12">
        <v>100</v>
      </c>
      <c r="KSM31" s="20">
        <v>93.45</v>
      </c>
      <c r="KSN31" s="10">
        <f>SUM(KSL31*KSM31)</f>
        <v>9345</v>
      </c>
      <c r="KSO31" s="8" t="s">
        <v>496</v>
      </c>
      <c r="KSP31" s="9" t="s">
        <v>497</v>
      </c>
      <c r="KSQ31" s="8" t="s">
        <v>23</v>
      </c>
      <c r="KSR31" s="11" t="s">
        <v>498</v>
      </c>
      <c r="KSS31" s="11" t="s">
        <v>9</v>
      </c>
      <c r="KST31" s="12">
        <v>100</v>
      </c>
      <c r="KSU31" s="20">
        <v>93.45</v>
      </c>
      <c r="KSV31" s="10">
        <f>SUM(KST31*KSU31)</f>
        <v>9345</v>
      </c>
      <c r="KSW31" s="8" t="s">
        <v>496</v>
      </c>
      <c r="KSX31" s="9" t="s">
        <v>497</v>
      </c>
      <c r="KSY31" s="8" t="s">
        <v>23</v>
      </c>
      <c r="KSZ31" s="11" t="s">
        <v>498</v>
      </c>
      <c r="KTA31" s="11" t="s">
        <v>9</v>
      </c>
      <c r="KTB31" s="12">
        <v>100</v>
      </c>
      <c r="KTC31" s="20">
        <v>93.45</v>
      </c>
      <c r="KTD31" s="10">
        <f>SUM(KTB31*KTC31)</f>
        <v>9345</v>
      </c>
      <c r="KTE31" s="8" t="s">
        <v>496</v>
      </c>
      <c r="KTF31" s="9" t="s">
        <v>497</v>
      </c>
      <c r="KTG31" s="8" t="s">
        <v>23</v>
      </c>
      <c r="KTH31" s="11" t="s">
        <v>498</v>
      </c>
      <c r="KTI31" s="11" t="s">
        <v>9</v>
      </c>
      <c r="KTJ31" s="12">
        <v>100</v>
      </c>
      <c r="KTK31" s="20">
        <v>93.45</v>
      </c>
      <c r="KTL31" s="10">
        <f>SUM(KTJ31*KTK31)</f>
        <v>9345</v>
      </c>
      <c r="KTM31" s="8" t="s">
        <v>496</v>
      </c>
      <c r="KTN31" s="9" t="s">
        <v>497</v>
      </c>
      <c r="KTO31" s="8" t="s">
        <v>23</v>
      </c>
      <c r="KTP31" s="11" t="s">
        <v>498</v>
      </c>
      <c r="KTQ31" s="11" t="s">
        <v>9</v>
      </c>
      <c r="KTR31" s="12">
        <v>100</v>
      </c>
      <c r="KTS31" s="20">
        <v>93.45</v>
      </c>
      <c r="KTT31" s="10">
        <f>SUM(KTR31*KTS31)</f>
        <v>9345</v>
      </c>
      <c r="KTU31" s="8" t="s">
        <v>496</v>
      </c>
      <c r="KTV31" s="9" t="s">
        <v>497</v>
      </c>
      <c r="KTW31" s="8" t="s">
        <v>23</v>
      </c>
      <c r="KTX31" s="11" t="s">
        <v>498</v>
      </c>
      <c r="KTY31" s="11" t="s">
        <v>9</v>
      </c>
      <c r="KTZ31" s="12">
        <v>100</v>
      </c>
      <c r="KUA31" s="20">
        <v>93.45</v>
      </c>
      <c r="KUB31" s="10">
        <f>SUM(KTZ31*KUA31)</f>
        <v>9345</v>
      </c>
      <c r="KUC31" s="8" t="s">
        <v>496</v>
      </c>
      <c r="KUD31" s="9" t="s">
        <v>497</v>
      </c>
      <c r="KUE31" s="8" t="s">
        <v>23</v>
      </c>
      <c r="KUF31" s="11" t="s">
        <v>498</v>
      </c>
      <c r="KUG31" s="11" t="s">
        <v>9</v>
      </c>
      <c r="KUH31" s="12">
        <v>100</v>
      </c>
      <c r="KUI31" s="20">
        <v>93.45</v>
      </c>
      <c r="KUJ31" s="10">
        <f>SUM(KUH31*KUI31)</f>
        <v>9345</v>
      </c>
      <c r="KUK31" s="8" t="s">
        <v>496</v>
      </c>
      <c r="KUL31" s="9" t="s">
        <v>497</v>
      </c>
      <c r="KUM31" s="8" t="s">
        <v>23</v>
      </c>
      <c r="KUN31" s="11" t="s">
        <v>498</v>
      </c>
      <c r="KUO31" s="11" t="s">
        <v>9</v>
      </c>
      <c r="KUP31" s="12">
        <v>100</v>
      </c>
      <c r="KUQ31" s="20">
        <v>93.45</v>
      </c>
      <c r="KUR31" s="10">
        <f>SUM(KUP31*KUQ31)</f>
        <v>9345</v>
      </c>
      <c r="KUS31" s="8" t="s">
        <v>496</v>
      </c>
      <c r="KUT31" s="9" t="s">
        <v>497</v>
      </c>
      <c r="KUU31" s="8" t="s">
        <v>23</v>
      </c>
      <c r="KUV31" s="11" t="s">
        <v>498</v>
      </c>
      <c r="KUW31" s="11" t="s">
        <v>9</v>
      </c>
      <c r="KUX31" s="12">
        <v>100</v>
      </c>
      <c r="KUY31" s="20">
        <v>93.45</v>
      </c>
      <c r="KUZ31" s="10">
        <f>SUM(KUX31*KUY31)</f>
        <v>9345</v>
      </c>
      <c r="KVA31" s="8" t="s">
        <v>496</v>
      </c>
      <c r="KVB31" s="9" t="s">
        <v>497</v>
      </c>
      <c r="KVC31" s="8" t="s">
        <v>23</v>
      </c>
      <c r="KVD31" s="11" t="s">
        <v>498</v>
      </c>
      <c r="KVE31" s="11" t="s">
        <v>9</v>
      </c>
      <c r="KVF31" s="12">
        <v>100</v>
      </c>
      <c r="KVG31" s="20">
        <v>93.45</v>
      </c>
      <c r="KVH31" s="10">
        <f>SUM(KVF31*KVG31)</f>
        <v>9345</v>
      </c>
      <c r="KVI31" s="8" t="s">
        <v>496</v>
      </c>
      <c r="KVJ31" s="9" t="s">
        <v>497</v>
      </c>
      <c r="KVK31" s="8" t="s">
        <v>23</v>
      </c>
      <c r="KVL31" s="11" t="s">
        <v>498</v>
      </c>
      <c r="KVM31" s="11" t="s">
        <v>9</v>
      </c>
      <c r="KVN31" s="12">
        <v>100</v>
      </c>
      <c r="KVO31" s="20">
        <v>93.45</v>
      </c>
      <c r="KVP31" s="10">
        <f>SUM(KVN31*KVO31)</f>
        <v>9345</v>
      </c>
      <c r="KVQ31" s="8" t="s">
        <v>496</v>
      </c>
      <c r="KVR31" s="9" t="s">
        <v>497</v>
      </c>
      <c r="KVS31" s="8" t="s">
        <v>23</v>
      </c>
      <c r="KVT31" s="11" t="s">
        <v>498</v>
      </c>
      <c r="KVU31" s="11" t="s">
        <v>9</v>
      </c>
      <c r="KVV31" s="12">
        <v>100</v>
      </c>
      <c r="KVW31" s="20">
        <v>93.45</v>
      </c>
      <c r="KVX31" s="10">
        <f>SUM(KVV31*KVW31)</f>
        <v>9345</v>
      </c>
      <c r="KVY31" s="8" t="s">
        <v>496</v>
      </c>
      <c r="KVZ31" s="9" t="s">
        <v>497</v>
      </c>
      <c r="KWA31" s="8" t="s">
        <v>23</v>
      </c>
      <c r="KWB31" s="11" t="s">
        <v>498</v>
      </c>
      <c r="KWC31" s="11" t="s">
        <v>9</v>
      </c>
      <c r="KWD31" s="12">
        <v>100</v>
      </c>
      <c r="KWE31" s="20">
        <v>93.45</v>
      </c>
      <c r="KWF31" s="10">
        <f>SUM(KWD31*KWE31)</f>
        <v>9345</v>
      </c>
      <c r="KWG31" s="8" t="s">
        <v>496</v>
      </c>
      <c r="KWH31" s="9" t="s">
        <v>497</v>
      </c>
      <c r="KWI31" s="8" t="s">
        <v>23</v>
      </c>
      <c r="KWJ31" s="11" t="s">
        <v>498</v>
      </c>
      <c r="KWK31" s="11" t="s">
        <v>9</v>
      </c>
      <c r="KWL31" s="12">
        <v>100</v>
      </c>
      <c r="KWM31" s="20">
        <v>93.45</v>
      </c>
      <c r="KWN31" s="10">
        <f>SUM(KWL31*KWM31)</f>
        <v>9345</v>
      </c>
      <c r="KWO31" s="8" t="s">
        <v>496</v>
      </c>
      <c r="KWP31" s="9" t="s">
        <v>497</v>
      </c>
      <c r="KWQ31" s="8" t="s">
        <v>23</v>
      </c>
      <c r="KWR31" s="11" t="s">
        <v>498</v>
      </c>
      <c r="KWS31" s="11" t="s">
        <v>9</v>
      </c>
      <c r="KWT31" s="12">
        <v>100</v>
      </c>
      <c r="KWU31" s="20">
        <v>93.45</v>
      </c>
      <c r="KWV31" s="10">
        <f>SUM(KWT31*KWU31)</f>
        <v>9345</v>
      </c>
      <c r="KWW31" s="8" t="s">
        <v>496</v>
      </c>
      <c r="KWX31" s="9" t="s">
        <v>497</v>
      </c>
      <c r="KWY31" s="8" t="s">
        <v>23</v>
      </c>
      <c r="KWZ31" s="11" t="s">
        <v>498</v>
      </c>
      <c r="KXA31" s="11" t="s">
        <v>9</v>
      </c>
      <c r="KXB31" s="12">
        <v>100</v>
      </c>
      <c r="KXC31" s="20">
        <v>93.45</v>
      </c>
      <c r="KXD31" s="10">
        <f>SUM(KXB31*KXC31)</f>
        <v>9345</v>
      </c>
      <c r="KXE31" s="8" t="s">
        <v>496</v>
      </c>
      <c r="KXF31" s="9" t="s">
        <v>497</v>
      </c>
      <c r="KXG31" s="8" t="s">
        <v>23</v>
      </c>
      <c r="KXH31" s="11" t="s">
        <v>498</v>
      </c>
      <c r="KXI31" s="11" t="s">
        <v>9</v>
      </c>
      <c r="KXJ31" s="12">
        <v>100</v>
      </c>
      <c r="KXK31" s="20">
        <v>93.45</v>
      </c>
      <c r="KXL31" s="10">
        <f>SUM(KXJ31*KXK31)</f>
        <v>9345</v>
      </c>
      <c r="KXM31" s="8" t="s">
        <v>496</v>
      </c>
      <c r="KXN31" s="9" t="s">
        <v>497</v>
      </c>
      <c r="KXO31" s="8" t="s">
        <v>23</v>
      </c>
      <c r="KXP31" s="11" t="s">
        <v>498</v>
      </c>
      <c r="KXQ31" s="11" t="s">
        <v>9</v>
      </c>
      <c r="KXR31" s="12">
        <v>100</v>
      </c>
      <c r="KXS31" s="20">
        <v>93.45</v>
      </c>
      <c r="KXT31" s="10">
        <f>SUM(KXR31*KXS31)</f>
        <v>9345</v>
      </c>
      <c r="KXU31" s="8" t="s">
        <v>496</v>
      </c>
      <c r="KXV31" s="9" t="s">
        <v>497</v>
      </c>
      <c r="KXW31" s="8" t="s">
        <v>23</v>
      </c>
      <c r="KXX31" s="11" t="s">
        <v>498</v>
      </c>
      <c r="KXY31" s="11" t="s">
        <v>9</v>
      </c>
      <c r="KXZ31" s="12">
        <v>100</v>
      </c>
      <c r="KYA31" s="20">
        <v>93.45</v>
      </c>
      <c r="KYB31" s="10">
        <f>SUM(KXZ31*KYA31)</f>
        <v>9345</v>
      </c>
      <c r="KYC31" s="8" t="s">
        <v>496</v>
      </c>
      <c r="KYD31" s="9" t="s">
        <v>497</v>
      </c>
      <c r="KYE31" s="8" t="s">
        <v>23</v>
      </c>
      <c r="KYF31" s="11" t="s">
        <v>498</v>
      </c>
      <c r="KYG31" s="11" t="s">
        <v>9</v>
      </c>
      <c r="KYH31" s="12">
        <v>100</v>
      </c>
      <c r="KYI31" s="20">
        <v>93.45</v>
      </c>
      <c r="KYJ31" s="10">
        <f>SUM(KYH31*KYI31)</f>
        <v>9345</v>
      </c>
      <c r="KYK31" s="8" t="s">
        <v>496</v>
      </c>
      <c r="KYL31" s="9" t="s">
        <v>497</v>
      </c>
      <c r="KYM31" s="8" t="s">
        <v>23</v>
      </c>
      <c r="KYN31" s="11" t="s">
        <v>498</v>
      </c>
      <c r="KYO31" s="11" t="s">
        <v>9</v>
      </c>
      <c r="KYP31" s="12">
        <v>100</v>
      </c>
      <c r="KYQ31" s="20">
        <v>93.45</v>
      </c>
      <c r="KYR31" s="10">
        <f>SUM(KYP31*KYQ31)</f>
        <v>9345</v>
      </c>
      <c r="KYS31" s="8" t="s">
        <v>496</v>
      </c>
      <c r="KYT31" s="9" t="s">
        <v>497</v>
      </c>
      <c r="KYU31" s="8" t="s">
        <v>23</v>
      </c>
      <c r="KYV31" s="11" t="s">
        <v>498</v>
      </c>
      <c r="KYW31" s="11" t="s">
        <v>9</v>
      </c>
      <c r="KYX31" s="12">
        <v>100</v>
      </c>
      <c r="KYY31" s="20">
        <v>93.45</v>
      </c>
      <c r="KYZ31" s="10">
        <f>SUM(KYX31*KYY31)</f>
        <v>9345</v>
      </c>
      <c r="KZA31" s="8" t="s">
        <v>496</v>
      </c>
      <c r="KZB31" s="9" t="s">
        <v>497</v>
      </c>
      <c r="KZC31" s="8" t="s">
        <v>23</v>
      </c>
      <c r="KZD31" s="11" t="s">
        <v>498</v>
      </c>
      <c r="KZE31" s="11" t="s">
        <v>9</v>
      </c>
      <c r="KZF31" s="12">
        <v>100</v>
      </c>
      <c r="KZG31" s="20">
        <v>93.45</v>
      </c>
      <c r="KZH31" s="10">
        <f>SUM(KZF31*KZG31)</f>
        <v>9345</v>
      </c>
      <c r="KZI31" s="8" t="s">
        <v>496</v>
      </c>
      <c r="KZJ31" s="9" t="s">
        <v>497</v>
      </c>
      <c r="KZK31" s="8" t="s">
        <v>23</v>
      </c>
      <c r="KZL31" s="11" t="s">
        <v>498</v>
      </c>
      <c r="KZM31" s="11" t="s">
        <v>9</v>
      </c>
      <c r="KZN31" s="12">
        <v>100</v>
      </c>
      <c r="KZO31" s="20">
        <v>93.45</v>
      </c>
      <c r="KZP31" s="10">
        <f>SUM(KZN31*KZO31)</f>
        <v>9345</v>
      </c>
      <c r="KZQ31" s="8" t="s">
        <v>496</v>
      </c>
      <c r="KZR31" s="9" t="s">
        <v>497</v>
      </c>
      <c r="KZS31" s="8" t="s">
        <v>23</v>
      </c>
      <c r="KZT31" s="11" t="s">
        <v>498</v>
      </c>
      <c r="KZU31" s="11" t="s">
        <v>9</v>
      </c>
      <c r="KZV31" s="12">
        <v>100</v>
      </c>
      <c r="KZW31" s="20">
        <v>93.45</v>
      </c>
      <c r="KZX31" s="10">
        <f>SUM(KZV31*KZW31)</f>
        <v>9345</v>
      </c>
      <c r="KZY31" s="8" t="s">
        <v>496</v>
      </c>
      <c r="KZZ31" s="9" t="s">
        <v>497</v>
      </c>
      <c r="LAA31" s="8" t="s">
        <v>23</v>
      </c>
      <c r="LAB31" s="11" t="s">
        <v>498</v>
      </c>
      <c r="LAC31" s="11" t="s">
        <v>9</v>
      </c>
      <c r="LAD31" s="12">
        <v>100</v>
      </c>
      <c r="LAE31" s="20">
        <v>93.45</v>
      </c>
      <c r="LAF31" s="10">
        <f>SUM(LAD31*LAE31)</f>
        <v>9345</v>
      </c>
      <c r="LAG31" s="8" t="s">
        <v>496</v>
      </c>
      <c r="LAH31" s="9" t="s">
        <v>497</v>
      </c>
      <c r="LAI31" s="8" t="s">
        <v>23</v>
      </c>
      <c r="LAJ31" s="11" t="s">
        <v>498</v>
      </c>
      <c r="LAK31" s="11" t="s">
        <v>9</v>
      </c>
      <c r="LAL31" s="12">
        <v>100</v>
      </c>
      <c r="LAM31" s="20">
        <v>93.45</v>
      </c>
      <c r="LAN31" s="10">
        <f>SUM(LAL31*LAM31)</f>
        <v>9345</v>
      </c>
      <c r="LAO31" s="8" t="s">
        <v>496</v>
      </c>
      <c r="LAP31" s="9" t="s">
        <v>497</v>
      </c>
      <c r="LAQ31" s="8" t="s">
        <v>23</v>
      </c>
      <c r="LAR31" s="11" t="s">
        <v>498</v>
      </c>
      <c r="LAS31" s="11" t="s">
        <v>9</v>
      </c>
      <c r="LAT31" s="12">
        <v>100</v>
      </c>
      <c r="LAU31" s="20">
        <v>93.45</v>
      </c>
      <c r="LAV31" s="10">
        <f>SUM(LAT31*LAU31)</f>
        <v>9345</v>
      </c>
      <c r="LAW31" s="8" t="s">
        <v>496</v>
      </c>
      <c r="LAX31" s="9" t="s">
        <v>497</v>
      </c>
      <c r="LAY31" s="8" t="s">
        <v>23</v>
      </c>
      <c r="LAZ31" s="11" t="s">
        <v>498</v>
      </c>
      <c r="LBA31" s="11" t="s">
        <v>9</v>
      </c>
      <c r="LBB31" s="12">
        <v>100</v>
      </c>
      <c r="LBC31" s="20">
        <v>93.45</v>
      </c>
      <c r="LBD31" s="10">
        <f>SUM(LBB31*LBC31)</f>
        <v>9345</v>
      </c>
      <c r="LBE31" s="8" t="s">
        <v>496</v>
      </c>
      <c r="LBF31" s="9" t="s">
        <v>497</v>
      </c>
      <c r="LBG31" s="8" t="s">
        <v>23</v>
      </c>
      <c r="LBH31" s="11" t="s">
        <v>498</v>
      </c>
      <c r="LBI31" s="11" t="s">
        <v>9</v>
      </c>
      <c r="LBJ31" s="12">
        <v>100</v>
      </c>
      <c r="LBK31" s="20">
        <v>93.45</v>
      </c>
      <c r="LBL31" s="10">
        <f>SUM(LBJ31*LBK31)</f>
        <v>9345</v>
      </c>
      <c r="LBM31" s="8" t="s">
        <v>496</v>
      </c>
      <c r="LBN31" s="9" t="s">
        <v>497</v>
      </c>
      <c r="LBO31" s="8" t="s">
        <v>23</v>
      </c>
      <c r="LBP31" s="11" t="s">
        <v>498</v>
      </c>
      <c r="LBQ31" s="11" t="s">
        <v>9</v>
      </c>
      <c r="LBR31" s="12">
        <v>100</v>
      </c>
      <c r="LBS31" s="20">
        <v>93.45</v>
      </c>
      <c r="LBT31" s="10">
        <f>SUM(LBR31*LBS31)</f>
        <v>9345</v>
      </c>
      <c r="LBU31" s="8" t="s">
        <v>496</v>
      </c>
      <c r="LBV31" s="9" t="s">
        <v>497</v>
      </c>
      <c r="LBW31" s="8" t="s">
        <v>23</v>
      </c>
      <c r="LBX31" s="11" t="s">
        <v>498</v>
      </c>
      <c r="LBY31" s="11" t="s">
        <v>9</v>
      </c>
      <c r="LBZ31" s="12">
        <v>100</v>
      </c>
      <c r="LCA31" s="20">
        <v>93.45</v>
      </c>
      <c r="LCB31" s="10">
        <f>SUM(LBZ31*LCA31)</f>
        <v>9345</v>
      </c>
      <c r="LCC31" s="8" t="s">
        <v>496</v>
      </c>
      <c r="LCD31" s="9" t="s">
        <v>497</v>
      </c>
      <c r="LCE31" s="8" t="s">
        <v>23</v>
      </c>
      <c r="LCF31" s="11" t="s">
        <v>498</v>
      </c>
      <c r="LCG31" s="11" t="s">
        <v>9</v>
      </c>
      <c r="LCH31" s="12">
        <v>100</v>
      </c>
      <c r="LCI31" s="20">
        <v>93.45</v>
      </c>
      <c r="LCJ31" s="10">
        <f>SUM(LCH31*LCI31)</f>
        <v>9345</v>
      </c>
      <c r="LCK31" s="8" t="s">
        <v>496</v>
      </c>
      <c r="LCL31" s="9" t="s">
        <v>497</v>
      </c>
      <c r="LCM31" s="8" t="s">
        <v>23</v>
      </c>
      <c r="LCN31" s="11" t="s">
        <v>498</v>
      </c>
      <c r="LCO31" s="11" t="s">
        <v>9</v>
      </c>
      <c r="LCP31" s="12">
        <v>100</v>
      </c>
      <c r="LCQ31" s="20">
        <v>93.45</v>
      </c>
      <c r="LCR31" s="10">
        <f>SUM(LCP31*LCQ31)</f>
        <v>9345</v>
      </c>
      <c r="LCS31" s="8" t="s">
        <v>496</v>
      </c>
      <c r="LCT31" s="9" t="s">
        <v>497</v>
      </c>
      <c r="LCU31" s="8" t="s">
        <v>23</v>
      </c>
      <c r="LCV31" s="11" t="s">
        <v>498</v>
      </c>
      <c r="LCW31" s="11" t="s">
        <v>9</v>
      </c>
      <c r="LCX31" s="12">
        <v>100</v>
      </c>
      <c r="LCY31" s="20">
        <v>93.45</v>
      </c>
      <c r="LCZ31" s="10">
        <f>SUM(LCX31*LCY31)</f>
        <v>9345</v>
      </c>
      <c r="LDA31" s="8" t="s">
        <v>496</v>
      </c>
      <c r="LDB31" s="9" t="s">
        <v>497</v>
      </c>
      <c r="LDC31" s="8" t="s">
        <v>23</v>
      </c>
      <c r="LDD31" s="11" t="s">
        <v>498</v>
      </c>
      <c r="LDE31" s="11" t="s">
        <v>9</v>
      </c>
      <c r="LDF31" s="12">
        <v>100</v>
      </c>
      <c r="LDG31" s="20">
        <v>93.45</v>
      </c>
      <c r="LDH31" s="10">
        <f>SUM(LDF31*LDG31)</f>
        <v>9345</v>
      </c>
      <c r="LDI31" s="8" t="s">
        <v>496</v>
      </c>
      <c r="LDJ31" s="9" t="s">
        <v>497</v>
      </c>
      <c r="LDK31" s="8" t="s">
        <v>23</v>
      </c>
      <c r="LDL31" s="11" t="s">
        <v>498</v>
      </c>
      <c r="LDM31" s="11" t="s">
        <v>9</v>
      </c>
      <c r="LDN31" s="12">
        <v>100</v>
      </c>
      <c r="LDO31" s="20">
        <v>93.45</v>
      </c>
      <c r="LDP31" s="10">
        <f>SUM(LDN31*LDO31)</f>
        <v>9345</v>
      </c>
      <c r="LDQ31" s="8" t="s">
        <v>496</v>
      </c>
      <c r="LDR31" s="9" t="s">
        <v>497</v>
      </c>
      <c r="LDS31" s="8" t="s">
        <v>23</v>
      </c>
      <c r="LDT31" s="11" t="s">
        <v>498</v>
      </c>
      <c r="LDU31" s="11" t="s">
        <v>9</v>
      </c>
      <c r="LDV31" s="12">
        <v>100</v>
      </c>
      <c r="LDW31" s="20">
        <v>93.45</v>
      </c>
      <c r="LDX31" s="10">
        <f>SUM(LDV31*LDW31)</f>
        <v>9345</v>
      </c>
      <c r="LDY31" s="8" t="s">
        <v>496</v>
      </c>
      <c r="LDZ31" s="9" t="s">
        <v>497</v>
      </c>
      <c r="LEA31" s="8" t="s">
        <v>23</v>
      </c>
      <c r="LEB31" s="11" t="s">
        <v>498</v>
      </c>
      <c r="LEC31" s="11" t="s">
        <v>9</v>
      </c>
      <c r="LED31" s="12">
        <v>100</v>
      </c>
      <c r="LEE31" s="20">
        <v>93.45</v>
      </c>
      <c r="LEF31" s="10">
        <f>SUM(LED31*LEE31)</f>
        <v>9345</v>
      </c>
      <c r="LEG31" s="8" t="s">
        <v>496</v>
      </c>
      <c r="LEH31" s="9" t="s">
        <v>497</v>
      </c>
      <c r="LEI31" s="8" t="s">
        <v>23</v>
      </c>
      <c r="LEJ31" s="11" t="s">
        <v>498</v>
      </c>
      <c r="LEK31" s="11" t="s">
        <v>9</v>
      </c>
      <c r="LEL31" s="12">
        <v>100</v>
      </c>
      <c r="LEM31" s="20">
        <v>93.45</v>
      </c>
      <c r="LEN31" s="10">
        <f>SUM(LEL31*LEM31)</f>
        <v>9345</v>
      </c>
      <c r="LEO31" s="8" t="s">
        <v>496</v>
      </c>
      <c r="LEP31" s="9" t="s">
        <v>497</v>
      </c>
      <c r="LEQ31" s="8" t="s">
        <v>23</v>
      </c>
      <c r="LER31" s="11" t="s">
        <v>498</v>
      </c>
      <c r="LES31" s="11" t="s">
        <v>9</v>
      </c>
      <c r="LET31" s="12">
        <v>100</v>
      </c>
      <c r="LEU31" s="20">
        <v>93.45</v>
      </c>
      <c r="LEV31" s="10">
        <f>SUM(LET31*LEU31)</f>
        <v>9345</v>
      </c>
      <c r="LEW31" s="8" t="s">
        <v>496</v>
      </c>
      <c r="LEX31" s="9" t="s">
        <v>497</v>
      </c>
      <c r="LEY31" s="8" t="s">
        <v>23</v>
      </c>
      <c r="LEZ31" s="11" t="s">
        <v>498</v>
      </c>
      <c r="LFA31" s="11" t="s">
        <v>9</v>
      </c>
      <c r="LFB31" s="12">
        <v>100</v>
      </c>
      <c r="LFC31" s="20">
        <v>93.45</v>
      </c>
      <c r="LFD31" s="10">
        <f>SUM(LFB31*LFC31)</f>
        <v>9345</v>
      </c>
      <c r="LFE31" s="8" t="s">
        <v>496</v>
      </c>
      <c r="LFF31" s="9" t="s">
        <v>497</v>
      </c>
      <c r="LFG31" s="8" t="s">
        <v>23</v>
      </c>
      <c r="LFH31" s="11" t="s">
        <v>498</v>
      </c>
      <c r="LFI31" s="11" t="s">
        <v>9</v>
      </c>
      <c r="LFJ31" s="12">
        <v>100</v>
      </c>
      <c r="LFK31" s="20">
        <v>93.45</v>
      </c>
      <c r="LFL31" s="10">
        <f>SUM(LFJ31*LFK31)</f>
        <v>9345</v>
      </c>
      <c r="LFM31" s="8" t="s">
        <v>496</v>
      </c>
      <c r="LFN31" s="9" t="s">
        <v>497</v>
      </c>
      <c r="LFO31" s="8" t="s">
        <v>23</v>
      </c>
      <c r="LFP31" s="11" t="s">
        <v>498</v>
      </c>
      <c r="LFQ31" s="11" t="s">
        <v>9</v>
      </c>
      <c r="LFR31" s="12">
        <v>100</v>
      </c>
      <c r="LFS31" s="20">
        <v>93.45</v>
      </c>
      <c r="LFT31" s="10">
        <f>SUM(LFR31*LFS31)</f>
        <v>9345</v>
      </c>
      <c r="LFU31" s="8" t="s">
        <v>496</v>
      </c>
      <c r="LFV31" s="9" t="s">
        <v>497</v>
      </c>
      <c r="LFW31" s="8" t="s">
        <v>23</v>
      </c>
      <c r="LFX31" s="11" t="s">
        <v>498</v>
      </c>
      <c r="LFY31" s="11" t="s">
        <v>9</v>
      </c>
      <c r="LFZ31" s="12">
        <v>100</v>
      </c>
      <c r="LGA31" s="20">
        <v>93.45</v>
      </c>
      <c r="LGB31" s="10">
        <f>SUM(LFZ31*LGA31)</f>
        <v>9345</v>
      </c>
      <c r="LGC31" s="8" t="s">
        <v>496</v>
      </c>
      <c r="LGD31" s="9" t="s">
        <v>497</v>
      </c>
      <c r="LGE31" s="8" t="s">
        <v>23</v>
      </c>
      <c r="LGF31" s="11" t="s">
        <v>498</v>
      </c>
      <c r="LGG31" s="11" t="s">
        <v>9</v>
      </c>
      <c r="LGH31" s="12">
        <v>100</v>
      </c>
      <c r="LGI31" s="20">
        <v>93.45</v>
      </c>
      <c r="LGJ31" s="10">
        <f>SUM(LGH31*LGI31)</f>
        <v>9345</v>
      </c>
      <c r="LGK31" s="8" t="s">
        <v>496</v>
      </c>
      <c r="LGL31" s="9" t="s">
        <v>497</v>
      </c>
      <c r="LGM31" s="8" t="s">
        <v>23</v>
      </c>
      <c r="LGN31" s="11" t="s">
        <v>498</v>
      </c>
      <c r="LGO31" s="11" t="s">
        <v>9</v>
      </c>
      <c r="LGP31" s="12">
        <v>100</v>
      </c>
      <c r="LGQ31" s="20">
        <v>93.45</v>
      </c>
      <c r="LGR31" s="10">
        <f>SUM(LGP31*LGQ31)</f>
        <v>9345</v>
      </c>
      <c r="LGS31" s="8" t="s">
        <v>496</v>
      </c>
      <c r="LGT31" s="9" t="s">
        <v>497</v>
      </c>
      <c r="LGU31" s="8" t="s">
        <v>23</v>
      </c>
      <c r="LGV31" s="11" t="s">
        <v>498</v>
      </c>
      <c r="LGW31" s="11" t="s">
        <v>9</v>
      </c>
      <c r="LGX31" s="12">
        <v>100</v>
      </c>
      <c r="LGY31" s="20">
        <v>93.45</v>
      </c>
      <c r="LGZ31" s="10">
        <f>SUM(LGX31*LGY31)</f>
        <v>9345</v>
      </c>
      <c r="LHA31" s="8" t="s">
        <v>496</v>
      </c>
      <c r="LHB31" s="9" t="s">
        <v>497</v>
      </c>
      <c r="LHC31" s="8" t="s">
        <v>23</v>
      </c>
      <c r="LHD31" s="11" t="s">
        <v>498</v>
      </c>
      <c r="LHE31" s="11" t="s">
        <v>9</v>
      </c>
      <c r="LHF31" s="12">
        <v>100</v>
      </c>
      <c r="LHG31" s="20">
        <v>93.45</v>
      </c>
      <c r="LHH31" s="10">
        <f>SUM(LHF31*LHG31)</f>
        <v>9345</v>
      </c>
      <c r="LHI31" s="8" t="s">
        <v>496</v>
      </c>
      <c r="LHJ31" s="9" t="s">
        <v>497</v>
      </c>
      <c r="LHK31" s="8" t="s">
        <v>23</v>
      </c>
      <c r="LHL31" s="11" t="s">
        <v>498</v>
      </c>
      <c r="LHM31" s="11" t="s">
        <v>9</v>
      </c>
      <c r="LHN31" s="12">
        <v>100</v>
      </c>
      <c r="LHO31" s="20">
        <v>93.45</v>
      </c>
      <c r="LHP31" s="10">
        <f>SUM(LHN31*LHO31)</f>
        <v>9345</v>
      </c>
      <c r="LHQ31" s="8" t="s">
        <v>496</v>
      </c>
      <c r="LHR31" s="9" t="s">
        <v>497</v>
      </c>
      <c r="LHS31" s="8" t="s">
        <v>23</v>
      </c>
      <c r="LHT31" s="11" t="s">
        <v>498</v>
      </c>
      <c r="LHU31" s="11" t="s">
        <v>9</v>
      </c>
      <c r="LHV31" s="12">
        <v>100</v>
      </c>
      <c r="LHW31" s="20">
        <v>93.45</v>
      </c>
      <c r="LHX31" s="10">
        <f>SUM(LHV31*LHW31)</f>
        <v>9345</v>
      </c>
      <c r="LHY31" s="8" t="s">
        <v>496</v>
      </c>
      <c r="LHZ31" s="9" t="s">
        <v>497</v>
      </c>
      <c r="LIA31" s="8" t="s">
        <v>23</v>
      </c>
      <c r="LIB31" s="11" t="s">
        <v>498</v>
      </c>
      <c r="LIC31" s="11" t="s">
        <v>9</v>
      </c>
      <c r="LID31" s="12">
        <v>100</v>
      </c>
      <c r="LIE31" s="20">
        <v>93.45</v>
      </c>
      <c r="LIF31" s="10">
        <f>SUM(LID31*LIE31)</f>
        <v>9345</v>
      </c>
      <c r="LIG31" s="8" t="s">
        <v>496</v>
      </c>
      <c r="LIH31" s="9" t="s">
        <v>497</v>
      </c>
      <c r="LII31" s="8" t="s">
        <v>23</v>
      </c>
      <c r="LIJ31" s="11" t="s">
        <v>498</v>
      </c>
      <c r="LIK31" s="11" t="s">
        <v>9</v>
      </c>
      <c r="LIL31" s="12">
        <v>100</v>
      </c>
      <c r="LIM31" s="20">
        <v>93.45</v>
      </c>
      <c r="LIN31" s="10">
        <f>SUM(LIL31*LIM31)</f>
        <v>9345</v>
      </c>
      <c r="LIO31" s="8" t="s">
        <v>496</v>
      </c>
      <c r="LIP31" s="9" t="s">
        <v>497</v>
      </c>
      <c r="LIQ31" s="8" t="s">
        <v>23</v>
      </c>
      <c r="LIR31" s="11" t="s">
        <v>498</v>
      </c>
      <c r="LIS31" s="11" t="s">
        <v>9</v>
      </c>
      <c r="LIT31" s="12">
        <v>100</v>
      </c>
      <c r="LIU31" s="20">
        <v>93.45</v>
      </c>
      <c r="LIV31" s="10">
        <f>SUM(LIT31*LIU31)</f>
        <v>9345</v>
      </c>
      <c r="LIW31" s="8" t="s">
        <v>496</v>
      </c>
      <c r="LIX31" s="9" t="s">
        <v>497</v>
      </c>
      <c r="LIY31" s="8" t="s">
        <v>23</v>
      </c>
      <c r="LIZ31" s="11" t="s">
        <v>498</v>
      </c>
      <c r="LJA31" s="11" t="s">
        <v>9</v>
      </c>
      <c r="LJB31" s="12">
        <v>100</v>
      </c>
      <c r="LJC31" s="20">
        <v>93.45</v>
      </c>
      <c r="LJD31" s="10">
        <f>SUM(LJB31*LJC31)</f>
        <v>9345</v>
      </c>
      <c r="LJE31" s="8" t="s">
        <v>496</v>
      </c>
      <c r="LJF31" s="9" t="s">
        <v>497</v>
      </c>
      <c r="LJG31" s="8" t="s">
        <v>23</v>
      </c>
      <c r="LJH31" s="11" t="s">
        <v>498</v>
      </c>
      <c r="LJI31" s="11" t="s">
        <v>9</v>
      </c>
      <c r="LJJ31" s="12">
        <v>100</v>
      </c>
      <c r="LJK31" s="20">
        <v>93.45</v>
      </c>
      <c r="LJL31" s="10">
        <f>SUM(LJJ31*LJK31)</f>
        <v>9345</v>
      </c>
      <c r="LJM31" s="8" t="s">
        <v>496</v>
      </c>
      <c r="LJN31" s="9" t="s">
        <v>497</v>
      </c>
      <c r="LJO31" s="8" t="s">
        <v>23</v>
      </c>
      <c r="LJP31" s="11" t="s">
        <v>498</v>
      </c>
      <c r="LJQ31" s="11" t="s">
        <v>9</v>
      </c>
      <c r="LJR31" s="12">
        <v>100</v>
      </c>
      <c r="LJS31" s="20">
        <v>93.45</v>
      </c>
      <c r="LJT31" s="10">
        <f>SUM(LJR31*LJS31)</f>
        <v>9345</v>
      </c>
      <c r="LJU31" s="8" t="s">
        <v>496</v>
      </c>
      <c r="LJV31" s="9" t="s">
        <v>497</v>
      </c>
      <c r="LJW31" s="8" t="s">
        <v>23</v>
      </c>
      <c r="LJX31" s="11" t="s">
        <v>498</v>
      </c>
      <c r="LJY31" s="11" t="s">
        <v>9</v>
      </c>
      <c r="LJZ31" s="12">
        <v>100</v>
      </c>
      <c r="LKA31" s="20">
        <v>93.45</v>
      </c>
      <c r="LKB31" s="10">
        <f>SUM(LJZ31*LKA31)</f>
        <v>9345</v>
      </c>
      <c r="LKC31" s="8" t="s">
        <v>496</v>
      </c>
      <c r="LKD31" s="9" t="s">
        <v>497</v>
      </c>
      <c r="LKE31" s="8" t="s">
        <v>23</v>
      </c>
      <c r="LKF31" s="11" t="s">
        <v>498</v>
      </c>
      <c r="LKG31" s="11" t="s">
        <v>9</v>
      </c>
      <c r="LKH31" s="12">
        <v>100</v>
      </c>
      <c r="LKI31" s="20">
        <v>93.45</v>
      </c>
      <c r="LKJ31" s="10">
        <f>SUM(LKH31*LKI31)</f>
        <v>9345</v>
      </c>
      <c r="LKK31" s="8" t="s">
        <v>496</v>
      </c>
      <c r="LKL31" s="9" t="s">
        <v>497</v>
      </c>
      <c r="LKM31" s="8" t="s">
        <v>23</v>
      </c>
      <c r="LKN31" s="11" t="s">
        <v>498</v>
      </c>
      <c r="LKO31" s="11" t="s">
        <v>9</v>
      </c>
      <c r="LKP31" s="12">
        <v>100</v>
      </c>
      <c r="LKQ31" s="20">
        <v>93.45</v>
      </c>
      <c r="LKR31" s="10">
        <f>SUM(LKP31*LKQ31)</f>
        <v>9345</v>
      </c>
      <c r="LKS31" s="8" t="s">
        <v>496</v>
      </c>
      <c r="LKT31" s="9" t="s">
        <v>497</v>
      </c>
      <c r="LKU31" s="8" t="s">
        <v>23</v>
      </c>
      <c r="LKV31" s="11" t="s">
        <v>498</v>
      </c>
      <c r="LKW31" s="11" t="s">
        <v>9</v>
      </c>
      <c r="LKX31" s="12">
        <v>100</v>
      </c>
      <c r="LKY31" s="20">
        <v>93.45</v>
      </c>
      <c r="LKZ31" s="10">
        <f>SUM(LKX31*LKY31)</f>
        <v>9345</v>
      </c>
      <c r="LLA31" s="8" t="s">
        <v>496</v>
      </c>
      <c r="LLB31" s="9" t="s">
        <v>497</v>
      </c>
      <c r="LLC31" s="8" t="s">
        <v>23</v>
      </c>
      <c r="LLD31" s="11" t="s">
        <v>498</v>
      </c>
      <c r="LLE31" s="11" t="s">
        <v>9</v>
      </c>
      <c r="LLF31" s="12">
        <v>100</v>
      </c>
      <c r="LLG31" s="20">
        <v>93.45</v>
      </c>
      <c r="LLH31" s="10">
        <f>SUM(LLF31*LLG31)</f>
        <v>9345</v>
      </c>
      <c r="LLI31" s="8" t="s">
        <v>496</v>
      </c>
      <c r="LLJ31" s="9" t="s">
        <v>497</v>
      </c>
      <c r="LLK31" s="8" t="s">
        <v>23</v>
      </c>
      <c r="LLL31" s="11" t="s">
        <v>498</v>
      </c>
      <c r="LLM31" s="11" t="s">
        <v>9</v>
      </c>
      <c r="LLN31" s="12">
        <v>100</v>
      </c>
      <c r="LLO31" s="20">
        <v>93.45</v>
      </c>
      <c r="LLP31" s="10">
        <f>SUM(LLN31*LLO31)</f>
        <v>9345</v>
      </c>
      <c r="LLQ31" s="8" t="s">
        <v>496</v>
      </c>
      <c r="LLR31" s="9" t="s">
        <v>497</v>
      </c>
      <c r="LLS31" s="8" t="s">
        <v>23</v>
      </c>
      <c r="LLT31" s="11" t="s">
        <v>498</v>
      </c>
      <c r="LLU31" s="11" t="s">
        <v>9</v>
      </c>
      <c r="LLV31" s="12">
        <v>100</v>
      </c>
      <c r="LLW31" s="20">
        <v>93.45</v>
      </c>
      <c r="LLX31" s="10">
        <f>SUM(LLV31*LLW31)</f>
        <v>9345</v>
      </c>
      <c r="LLY31" s="8" t="s">
        <v>496</v>
      </c>
      <c r="LLZ31" s="9" t="s">
        <v>497</v>
      </c>
      <c r="LMA31" s="8" t="s">
        <v>23</v>
      </c>
      <c r="LMB31" s="11" t="s">
        <v>498</v>
      </c>
      <c r="LMC31" s="11" t="s">
        <v>9</v>
      </c>
      <c r="LMD31" s="12">
        <v>100</v>
      </c>
      <c r="LME31" s="20">
        <v>93.45</v>
      </c>
      <c r="LMF31" s="10">
        <f>SUM(LMD31*LME31)</f>
        <v>9345</v>
      </c>
      <c r="LMG31" s="8" t="s">
        <v>496</v>
      </c>
      <c r="LMH31" s="9" t="s">
        <v>497</v>
      </c>
      <c r="LMI31" s="8" t="s">
        <v>23</v>
      </c>
      <c r="LMJ31" s="11" t="s">
        <v>498</v>
      </c>
      <c r="LMK31" s="11" t="s">
        <v>9</v>
      </c>
      <c r="LML31" s="12">
        <v>100</v>
      </c>
      <c r="LMM31" s="20">
        <v>93.45</v>
      </c>
      <c r="LMN31" s="10">
        <f>SUM(LML31*LMM31)</f>
        <v>9345</v>
      </c>
      <c r="LMO31" s="8" t="s">
        <v>496</v>
      </c>
      <c r="LMP31" s="9" t="s">
        <v>497</v>
      </c>
      <c r="LMQ31" s="8" t="s">
        <v>23</v>
      </c>
      <c r="LMR31" s="11" t="s">
        <v>498</v>
      </c>
      <c r="LMS31" s="11" t="s">
        <v>9</v>
      </c>
      <c r="LMT31" s="12">
        <v>100</v>
      </c>
      <c r="LMU31" s="20">
        <v>93.45</v>
      </c>
      <c r="LMV31" s="10">
        <f>SUM(LMT31*LMU31)</f>
        <v>9345</v>
      </c>
      <c r="LMW31" s="8" t="s">
        <v>496</v>
      </c>
      <c r="LMX31" s="9" t="s">
        <v>497</v>
      </c>
      <c r="LMY31" s="8" t="s">
        <v>23</v>
      </c>
      <c r="LMZ31" s="11" t="s">
        <v>498</v>
      </c>
      <c r="LNA31" s="11" t="s">
        <v>9</v>
      </c>
      <c r="LNB31" s="12">
        <v>100</v>
      </c>
      <c r="LNC31" s="20">
        <v>93.45</v>
      </c>
      <c r="LND31" s="10">
        <f>SUM(LNB31*LNC31)</f>
        <v>9345</v>
      </c>
      <c r="LNE31" s="8" t="s">
        <v>496</v>
      </c>
      <c r="LNF31" s="9" t="s">
        <v>497</v>
      </c>
      <c r="LNG31" s="8" t="s">
        <v>23</v>
      </c>
      <c r="LNH31" s="11" t="s">
        <v>498</v>
      </c>
      <c r="LNI31" s="11" t="s">
        <v>9</v>
      </c>
      <c r="LNJ31" s="12">
        <v>100</v>
      </c>
      <c r="LNK31" s="20">
        <v>93.45</v>
      </c>
      <c r="LNL31" s="10">
        <f>SUM(LNJ31*LNK31)</f>
        <v>9345</v>
      </c>
      <c r="LNM31" s="8" t="s">
        <v>496</v>
      </c>
      <c r="LNN31" s="9" t="s">
        <v>497</v>
      </c>
      <c r="LNO31" s="8" t="s">
        <v>23</v>
      </c>
      <c r="LNP31" s="11" t="s">
        <v>498</v>
      </c>
      <c r="LNQ31" s="11" t="s">
        <v>9</v>
      </c>
      <c r="LNR31" s="12">
        <v>100</v>
      </c>
      <c r="LNS31" s="20">
        <v>93.45</v>
      </c>
      <c r="LNT31" s="10">
        <f>SUM(LNR31*LNS31)</f>
        <v>9345</v>
      </c>
      <c r="LNU31" s="8" t="s">
        <v>496</v>
      </c>
      <c r="LNV31" s="9" t="s">
        <v>497</v>
      </c>
      <c r="LNW31" s="8" t="s">
        <v>23</v>
      </c>
      <c r="LNX31" s="11" t="s">
        <v>498</v>
      </c>
      <c r="LNY31" s="11" t="s">
        <v>9</v>
      </c>
      <c r="LNZ31" s="12">
        <v>100</v>
      </c>
      <c r="LOA31" s="20">
        <v>93.45</v>
      </c>
      <c r="LOB31" s="10">
        <f>SUM(LNZ31*LOA31)</f>
        <v>9345</v>
      </c>
      <c r="LOC31" s="8" t="s">
        <v>496</v>
      </c>
      <c r="LOD31" s="9" t="s">
        <v>497</v>
      </c>
      <c r="LOE31" s="8" t="s">
        <v>23</v>
      </c>
      <c r="LOF31" s="11" t="s">
        <v>498</v>
      </c>
      <c r="LOG31" s="11" t="s">
        <v>9</v>
      </c>
      <c r="LOH31" s="12">
        <v>100</v>
      </c>
      <c r="LOI31" s="20">
        <v>93.45</v>
      </c>
      <c r="LOJ31" s="10">
        <f>SUM(LOH31*LOI31)</f>
        <v>9345</v>
      </c>
      <c r="LOK31" s="8" t="s">
        <v>496</v>
      </c>
      <c r="LOL31" s="9" t="s">
        <v>497</v>
      </c>
      <c r="LOM31" s="8" t="s">
        <v>23</v>
      </c>
      <c r="LON31" s="11" t="s">
        <v>498</v>
      </c>
      <c r="LOO31" s="11" t="s">
        <v>9</v>
      </c>
      <c r="LOP31" s="12">
        <v>100</v>
      </c>
      <c r="LOQ31" s="20">
        <v>93.45</v>
      </c>
      <c r="LOR31" s="10">
        <f>SUM(LOP31*LOQ31)</f>
        <v>9345</v>
      </c>
      <c r="LOS31" s="8" t="s">
        <v>496</v>
      </c>
      <c r="LOT31" s="9" t="s">
        <v>497</v>
      </c>
      <c r="LOU31" s="8" t="s">
        <v>23</v>
      </c>
      <c r="LOV31" s="11" t="s">
        <v>498</v>
      </c>
      <c r="LOW31" s="11" t="s">
        <v>9</v>
      </c>
      <c r="LOX31" s="12">
        <v>100</v>
      </c>
      <c r="LOY31" s="20">
        <v>93.45</v>
      </c>
      <c r="LOZ31" s="10">
        <f>SUM(LOX31*LOY31)</f>
        <v>9345</v>
      </c>
      <c r="LPA31" s="8" t="s">
        <v>496</v>
      </c>
      <c r="LPB31" s="9" t="s">
        <v>497</v>
      </c>
      <c r="LPC31" s="8" t="s">
        <v>23</v>
      </c>
      <c r="LPD31" s="11" t="s">
        <v>498</v>
      </c>
      <c r="LPE31" s="11" t="s">
        <v>9</v>
      </c>
      <c r="LPF31" s="12">
        <v>100</v>
      </c>
      <c r="LPG31" s="20">
        <v>93.45</v>
      </c>
      <c r="LPH31" s="10">
        <f>SUM(LPF31*LPG31)</f>
        <v>9345</v>
      </c>
      <c r="LPI31" s="8" t="s">
        <v>496</v>
      </c>
      <c r="LPJ31" s="9" t="s">
        <v>497</v>
      </c>
      <c r="LPK31" s="8" t="s">
        <v>23</v>
      </c>
      <c r="LPL31" s="11" t="s">
        <v>498</v>
      </c>
      <c r="LPM31" s="11" t="s">
        <v>9</v>
      </c>
      <c r="LPN31" s="12">
        <v>100</v>
      </c>
      <c r="LPO31" s="20">
        <v>93.45</v>
      </c>
      <c r="LPP31" s="10">
        <f>SUM(LPN31*LPO31)</f>
        <v>9345</v>
      </c>
      <c r="LPQ31" s="8" t="s">
        <v>496</v>
      </c>
      <c r="LPR31" s="9" t="s">
        <v>497</v>
      </c>
      <c r="LPS31" s="8" t="s">
        <v>23</v>
      </c>
      <c r="LPT31" s="11" t="s">
        <v>498</v>
      </c>
      <c r="LPU31" s="11" t="s">
        <v>9</v>
      </c>
      <c r="LPV31" s="12">
        <v>100</v>
      </c>
      <c r="LPW31" s="20">
        <v>93.45</v>
      </c>
      <c r="LPX31" s="10">
        <f>SUM(LPV31*LPW31)</f>
        <v>9345</v>
      </c>
      <c r="LPY31" s="8" t="s">
        <v>496</v>
      </c>
      <c r="LPZ31" s="9" t="s">
        <v>497</v>
      </c>
      <c r="LQA31" s="8" t="s">
        <v>23</v>
      </c>
      <c r="LQB31" s="11" t="s">
        <v>498</v>
      </c>
      <c r="LQC31" s="11" t="s">
        <v>9</v>
      </c>
      <c r="LQD31" s="12">
        <v>100</v>
      </c>
      <c r="LQE31" s="20">
        <v>93.45</v>
      </c>
      <c r="LQF31" s="10">
        <f>SUM(LQD31*LQE31)</f>
        <v>9345</v>
      </c>
      <c r="LQG31" s="8" t="s">
        <v>496</v>
      </c>
      <c r="LQH31" s="9" t="s">
        <v>497</v>
      </c>
      <c r="LQI31" s="8" t="s">
        <v>23</v>
      </c>
      <c r="LQJ31" s="11" t="s">
        <v>498</v>
      </c>
      <c r="LQK31" s="11" t="s">
        <v>9</v>
      </c>
      <c r="LQL31" s="12">
        <v>100</v>
      </c>
      <c r="LQM31" s="20">
        <v>93.45</v>
      </c>
      <c r="LQN31" s="10">
        <f>SUM(LQL31*LQM31)</f>
        <v>9345</v>
      </c>
      <c r="LQO31" s="8" t="s">
        <v>496</v>
      </c>
      <c r="LQP31" s="9" t="s">
        <v>497</v>
      </c>
      <c r="LQQ31" s="8" t="s">
        <v>23</v>
      </c>
      <c r="LQR31" s="11" t="s">
        <v>498</v>
      </c>
      <c r="LQS31" s="11" t="s">
        <v>9</v>
      </c>
      <c r="LQT31" s="12">
        <v>100</v>
      </c>
      <c r="LQU31" s="20">
        <v>93.45</v>
      </c>
      <c r="LQV31" s="10">
        <f>SUM(LQT31*LQU31)</f>
        <v>9345</v>
      </c>
      <c r="LQW31" s="8" t="s">
        <v>496</v>
      </c>
      <c r="LQX31" s="9" t="s">
        <v>497</v>
      </c>
      <c r="LQY31" s="8" t="s">
        <v>23</v>
      </c>
      <c r="LQZ31" s="11" t="s">
        <v>498</v>
      </c>
      <c r="LRA31" s="11" t="s">
        <v>9</v>
      </c>
      <c r="LRB31" s="12">
        <v>100</v>
      </c>
      <c r="LRC31" s="20">
        <v>93.45</v>
      </c>
      <c r="LRD31" s="10">
        <f>SUM(LRB31*LRC31)</f>
        <v>9345</v>
      </c>
      <c r="LRE31" s="8" t="s">
        <v>496</v>
      </c>
      <c r="LRF31" s="9" t="s">
        <v>497</v>
      </c>
      <c r="LRG31" s="8" t="s">
        <v>23</v>
      </c>
      <c r="LRH31" s="11" t="s">
        <v>498</v>
      </c>
      <c r="LRI31" s="11" t="s">
        <v>9</v>
      </c>
      <c r="LRJ31" s="12">
        <v>100</v>
      </c>
      <c r="LRK31" s="20">
        <v>93.45</v>
      </c>
      <c r="LRL31" s="10">
        <f>SUM(LRJ31*LRK31)</f>
        <v>9345</v>
      </c>
      <c r="LRM31" s="8" t="s">
        <v>496</v>
      </c>
      <c r="LRN31" s="9" t="s">
        <v>497</v>
      </c>
      <c r="LRO31" s="8" t="s">
        <v>23</v>
      </c>
      <c r="LRP31" s="11" t="s">
        <v>498</v>
      </c>
      <c r="LRQ31" s="11" t="s">
        <v>9</v>
      </c>
      <c r="LRR31" s="12">
        <v>100</v>
      </c>
      <c r="LRS31" s="20">
        <v>93.45</v>
      </c>
      <c r="LRT31" s="10">
        <f>SUM(LRR31*LRS31)</f>
        <v>9345</v>
      </c>
      <c r="LRU31" s="8" t="s">
        <v>496</v>
      </c>
      <c r="LRV31" s="9" t="s">
        <v>497</v>
      </c>
      <c r="LRW31" s="8" t="s">
        <v>23</v>
      </c>
      <c r="LRX31" s="11" t="s">
        <v>498</v>
      </c>
      <c r="LRY31" s="11" t="s">
        <v>9</v>
      </c>
      <c r="LRZ31" s="12">
        <v>100</v>
      </c>
      <c r="LSA31" s="20">
        <v>93.45</v>
      </c>
      <c r="LSB31" s="10">
        <f>SUM(LRZ31*LSA31)</f>
        <v>9345</v>
      </c>
      <c r="LSC31" s="8" t="s">
        <v>496</v>
      </c>
      <c r="LSD31" s="9" t="s">
        <v>497</v>
      </c>
      <c r="LSE31" s="8" t="s">
        <v>23</v>
      </c>
      <c r="LSF31" s="11" t="s">
        <v>498</v>
      </c>
      <c r="LSG31" s="11" t="s">
        <v>9</v>
      </c>
      <c r="LSH31" s="12">
        <v>100</v>
      </c>
      <c r="LSI31" s="20">
        <v>93.45</v>
      </c>
      <c r="LSJ31" s="10">
        <f>SUM(LSH31*LSI31)</f>
        <v>9345</v>
      </c>
      <c r="LSK31" s="8" t="s">
        <v>496</v>
      </c>
      <c r="LSL31" s="9" t="s">
        <v>497</v>
      </c>
      <c r="LSM31" s="8" t="s">
        <v>23</v>
      </c>
      <c r="LSN31" s="11" t="s">
        <v>498</v>
      </c>
      <c r="LSO31" s="11" t="s">
        <v>9</v>
      </c>
      <c r="LSP31" s="12">
        <v>100</v>
      </c>
      <c r="LSQ31" s="20">
        <v>93.45</v>
      </c>
      <c r="LSR31" s="10">
        <f>SUM(LSP31*LSQ31)</f>
        <v>9345</v>
      </c>
      <c r="LSS31" s="8" t="s">
        <v>496</v>
      </c>
      <c r="LST31" s="9" t="s">
        <v>497</v>
      </c>
      <c r="LSU31" s="8" t="s">
        <v>23</v>
      </c>
      <c r="LSV31" s="11" t="s">
        <v>498</v>
      </c>
      <c r="LSW31" s="11" t="s">
        <v>9</v>
      </c>
      <c r="LSX31" s="12">
        <v>100</v>
      </c>
      <c r="LSY31" s="20">
        <v>93.45</v>
      </c>
      <c r="LSZ31" s="10">
        <f>SUM(LSX31*LSY31)</f>
        <v>9345</v>
      </c>
      <c r="LTA31" s="8" t="s">
        <v>496</v>
      </c>
      <c r="LTB31" s="9" t="s">
        <v>497</v>
      </c>
      <c r="LTC31" s="8" t="s">
        <v>23</v>
      </c>
      <c r="LTD31" s="11" t="s">
        <v>498</v>
      </c>
      <c r="LTE31" s="11" t="s">
        <v>9</v>
      </c>
      <c r="LTF31" s="12">
        <v>100</v>
      </c>
      <c r="LTG31" s="20">
        <v>93.45</v>
      </c>
      <c r="LTH31" s="10">
        <f>SUM(LTF31*LTG31)</f>
        <v>9345</v>
      </c>
      <c r="LTI31" s="8" t="s">
        <v>496</v>
      </c>
      <c r="LTJ31" s="9" t="s">
        <v>497</v>
      </c>
      <c r="LTK31" s="8" t="s">
        <v>23</v>
      </c>
      <c r="LTL31" s="11" t="s">
        <v>498</v>
      </c>
      <c r="LTM31" s="11" t="s">
        <v>9</v>
      </c>
      <c r="LTN31" s="12">
        <v>100</v>
      </c>
      <c r="LTO31" s="20">
        <v>93.45</v>
      </c>
      <c r="LTP31" s="10">
        <f>SUM(LTN31*LTO31)</f>
        <v>9345</v>
      </c>
      <c r="LTQ31" s="8" t="s">
        <v>496</v>
      </c>
      <c r="LTR31" s="9" t="s">
        <v>497</v>
      </c>
      <c r="LTS31" s="8" t="s">
        <v>23</v>
      </c>
      <c r="LTT31" s="11" t="s">
        <v>498</v>
      </c>
      <c r="LTU31" s="11" t="s">
        <v>9</v>
      </c>
      <c r="LTV31" s="12">
        <v>100</v>
      </c>
      <c r="LTW31" s="20">
        <v>93.45</v>
      </c>
      <c r="LTX31" s="10">
        <f>SUM(LTV31*LTW31)</f>
        <v>9345</v>
      </c>
      <c r="LTY31" s="8" t="s">
        <v>496</v>
      </c>
      <c r="LTZ31" s="9" t="s">
        <v>497</v>
      </c>
      <c r="LUA31" s="8" t="s">
        <v>23</v>
      </c>
      <c r="LUB31" s="11" t="s">
        <v>498</v>
      </c>
      <c r="LUC31" s="11" t="s">
        <v>9</v>
      </c>
      <c r="LUD31" s="12">
        <v>100</v>
      </c>
      <c r="LUE31" s="20">
        <v>93.45</v>
      </c>
      <c r="LUF31" s="10">
        <f>SUM(LUD31*LUE31)</f>
        <v>9345</v>
      </c>
      <c r="LUG31" s="8" t="s">
        <v>496</v>
      </c>
      <c r="LUH31" s="9" t="s">
        <v>497</v>
      </c>
      <c r="LUI31" s="8" t="s">
        <v>23</v>
      </c>
      <c r="LUJ31" s="11" t="s">
        <v>498</v>
      </c>
      <c r="LUK31" s="11" t="s">
        <v>9</v>
      </c>
      <c r="LUL31" s="12">
        <v>100</v>
      </c>
      <c r="LUM31" s="20">
        <v>93.45</v>
      </c>
      <c r="LUN31" s="10">
        <f>SUM(LUL31*LUM31)</f>
        <v>9345</v>
      </c>
      <c r="LUO31" s="8" t="s">
        <v>496</v>
      </c>
      <c r="LUP31" s="9" t="s">
        <v>497</v>
      </c>
      <c r="LUQ31" s="8" t="s">
        <v>23</v>
      </c>
      <c r="LUR31" s="11" t="s">
        <v>498</v>
      </c>
      <c r="LUS31" s="11" t="s">
        <v>9</v>
      </c>
      <c r="LUT31" s="12">
        <v>100</v>
      </c>
      <c r="LUU31" s="20">
        <v>93.45</v>
      </c>
      <c r="LUV31" s="10">
        <f>SUM(LUT31*LUU31)</f>
        <v>9345</v>
      </c>
      <c r="LUW31" s="8" t="s">
        <v>496</v>
      </c>
      <c r="LUX31" s="9" t="s">
        <v>497</v>
      </c>
      <c r="LUY31" s="8" t="s">
        <v>23</v>
      </c>
      <c r="LUZ31" s="11" t="s">
        <v>498</v>
      </c>
      <c r="LVA31" s="11" t="s">
        <v>9</v>
      </c>
      <c r="LVB31" s="12">
        <v>100</v>
      </c>
      <c r="LVC31" s="20">
        <v>93.45</v>
      </c>
      <c r="LVD31" s="10">
        <f>SUM(LVB31*LVC31)</f>
        <v>9345</v>
      </c>
      <c r="LVE31" s="8" t="s">
        <v>496</v>
      </c>
      <c r="LVF31" s="9" t="s">
        <v>497</v>
      </c>
      <c r="LVG31" s="8" t="s">
        <v>23</v>
      </c>
      <c r="LVH31" s="11" t="s">
        <v>498</v>
      </c>
      <c r="LVI31" s="11" t="s">
        <v>9</v>
      </c>
      <c r="LVJ31" s="12">
        <v>100</v>
      </c>
      <c r="LVK31" s="20">
        <v>93.45</v>
      </c>
      <c r="LVL31" s="10">
        <f>SUM(LVJ31*LVK31)</f>
        <v>9345</v>
      </c>
      <c r="LVM31" s="8" t="s">
        <v>496</v>
      </c>
      <c r="LVN31" s="9" t="s">
        <v>497</v>
      </c>
      <c r="LVO31" s="8" t="s">
        <v>23</v>
      </c>
      <c r="LVP31" s="11" t="s">
        <v>498</v>
      </c>
      <c r="LVQ31" s="11" t="s">
        <v>9</v>
      </c>
      <c r="LVR31" s="12">
        <v>100</v>
      </c>
      <c r="LVS31" s="20">
        <v>93.45</v>
      </c>
      <c r="LVT31" s="10">
        <f>SUM(LVR31*LVS31)</f>
        <v>9345</v>
      </c>
      <c r="LVU31" s="8" t="s">
        <v>496</v>
      </c>
      <c r="LVV31" s="9" t="s">
        <v>497</v>
      </c>
      <c r="LVW31" s="8" t="s">
        <v>23</v>
      </c>
      <c r="LVX31" s="11" t="s">
        <v>498</v>
      </c>
      <c r="LVY31" s="11" t="s">
        <v>9</v>
      </c>
      <c r="LVZ31" s="12">
        <v>100</v>
      </c>
      <c r="LWA31" s="20">
        <v>93.45</v>
      </c>
      <c r="LWB31" s="10">
        <f>SUM(LVZ31*LWA31)</f>
        <v>9345</v>
      </c>
      <c r="LWC31" s="8" t="s">
        <v>496</v>
      </c>
      <c r="LWD31" s="9" t="s">
        <v>497</v>
      </c>
      <c r="LWE31" s="8" t="s">
        <v>23</v>
      </c>
      <c r="LWF31" s="11" t="s">
        <v>498</v>
      </c>
      <c r="LWG31" s="11" t="s">
        <v>9</v>
      </c>
      <c r="LWH31" s="12">
        <v>100</v>
      </c>
      <c r="LWI31" s="20">
        <v>93.45</v>
      </c>
      <c r="LWJ31" s="10">
        <f>SUM(LWH31*LWI31)</f>
        <v>9345</v>
      </c>
      <c r="LWK31" s="8" t="s">
        <v>496</v>
      </c>
      <c r="LWL31" s="9" t="s">
        <v>497</v>
      </c>
      <c r="LWM31" s="8" t="s">
        <v>23</v>
      </c>
      <c r="LWN31" s="11" t="s">
        <v>498</v>
      </c>
      <c r="LWO31" s="11" t="s">
        <v>9</v>
      </c>
      <c r="LWP31" s="12">
        <v>100</v>
      </c>
      <c r="LWQ31" s="20">
        <v>93.45</v>
      </c>
      <c r="LWR31" s="10">
        <f>SUM(LWP31*LWQ31)</f>
        <v>9345</v>
      </c>
      <c r="LWS31" s="8" t="s">
        <v>496</v>
      </c>
      <c r="LWT31" s="9" t="s">
        <v>497</v>
      </c>
      <c r="LWU31" s="8" t="s">
        <v>23</v>
      </c>
      <c r="LWV31" s="11" t="s">
        <v>498</v>
      </c>
      <c r="LWW31" s="11" t="s">
        <v>9</v>
      </c>
      <c r="LWX31" s="12">
        <v>100</v>
      </c>
      <c r="LWY31" s="20">
        <v>93.45</v>
      </c>
      <c r="LWZ31" s="10">
        <f>SUM(LWX31*LWY31)</f>
        <v>9345</v>
      </c>
      <c r="LXA31" s="8" t="s">
        <v>496</v>
      </c>
      <c r="LXB31" s="9" t="s">
        <v>497</v>
      </c>
      <c r="LXC31" s="8" t="s">
        <v>23</v>
      </c>
      <c r="LXD31" s="11" t="s">
        <v>498</v>
      </c>
      <c r="LXE31" s="11" t="s">
        <v>9</v>
      </c>
      <c r="LXF31" s="12">
        <v>100</v>
      </c>
      <c r="LXG31" s="20">
        <v>93.45</v>
      </c>
      <c r="LXH31" s="10">
        <f>SUM(LXF31*LXG31)</f>
        <v>9345</v>
      </c>
      <c r="LXI31" s="8" t="s">
        <v>496</v>
      </c>
      <c r="LXJ31" s="9" t="s">
        <v>497</v>
      </c>
      <c r="LXK31" s="8" t="s">
        <v>23</v>
      </c>
      <c r="LXL31" s="11" t="s">
        <v>498</v>
      </c>
      <c r="LXM31" s="11" t="s">
        <v>9</v>
      </c>
      <c r="LXN31" s="12">
        <v>100</v>
      </c>
      <c r="LXO31" s="20">
        <v>93.45</v>
      </c>
      <c r="LXP31" s="10">
        <f>SUM(LXN31*LXO31)</f>
        <v>9345</v>
      </c>
      <c r="LXQ31" s="8" t="s">
        <v>496</v>
      </c>
      <c r="LXR31" s="9" t="s">
        <v>497</v>
      </c>
      <c r="LXS31" s="8" t="s">
        <v>23</v>
      </c>
      <c r="LXT31" s="11" t="s">
        <v>498</v>
      </c>
      <c r="LXU31" s="11" t="s">
        <v>9</v>
      </c>
      <c r="LXV31" s="12">
        <v>100</v>
      </c>
      <c r="LXW31" s="20">
        <v>93.45</v>
      </c>
      <c r="LXX31" s="10">
        <f>SUM(LXV31*LXW31)</f>
        <v>9345</v>
      </c>
      <c r="LXY31" s="8" t="s">
        <v>496</v>
      </c>
      <c r="LXZ31" s="9" t="s">
        <v>497</v>
      </c>
      <c r="LYA31" s="8" t="s">
        <v>23</v>
      </c>
      <c r="LYB31" s="11" t="s">
        <v>498</v>
      </c>
      <c r="LYC31" s="11" t="s">
        <v>9</v>
      </c>
      <c r="LYD31" s="12">
        <v>100</v>
      </c>
      <c r="LYE31" s="20">
        <v>93.45</v>
      </c>
      <c r="LYF31" s="10">
        <f>SUM(LYD31*LYE31)</f>
        <v>9345</v>
      </c>
      <c r="LYG31" s="8" t="s">
        <v>496</v>
      </c>
      <c r="LYH31" s="9" t="s">
        <v>497</v>
      </c>
      <c r="LYI31" s="8" t="s">
        <v>23</v>
      </c>
      <c r="LYJ31" s="11" t="s">
        <v>498</v>
      </c>
      <c r="LYK31" s="11" t="s">
        <v>9</v>
      </c>
      <c r="LYL31" s="12">
        <v>100</v>
      </c>
      <c r="LYM31" s="20">
        <v>93.45</v>
      </c>
      <c r="LYN31" s="10">
        <f>SUM(LYL31*LYM31)</f>
        <v>9345</v>
      </c>
      <c r="LYO31" s="8" t="s">
        <v>496</v>
      </c>
      <c r="LYP31" s="9" t="s">
        <v>497</v>
      </c>
      <c r="LYQ31" s="8" t="s">
        <v>23</v>
      </c>
      <c r="LYR31" s="11" t="s">
        <v>498</v>
      </c>
      <c r="LYS31" s="11" t="s">
        <v>9</v>
      </c>
      <c r="LYT31" s="12">
        <v>100</v>
      </c>
      <c r="LYU31" s="20">
        <v>93.45</v>
      </c>
      <c r="LYV31" s="10">
        <f>SUM(LYT31*LYU31)</f>
        <v>9345</v>
      </c>
      <c r="LYW31" s="8" t="s">
        <v>496</v>
      </c>
      <c r="LYX31" s="9" t="s">
        <v>497</v>
      </c>
      <c r="LYY31" s="8" t="s">
        <v>23</v>
      </c>
      <c r="LYZ31" s="11" t="s">
        <v>498</v>
      </c>
      <c r="LZA31" s="11" t="s">
        <v>9</v>
      </c>
      <c r="LZB31" s="12">
        <v>100</v>
      </c>
      <c r="LZC31" s="20">
        <v>93.45</v>
      </c>
      <c r="LZD31" s="10">
        <f>SUM(LZB31*LZC31)</f>
        <v>9345</v>
      </c>
      <c r="LZE31" s="8" t="s">
        <v>496</v>
      </c>
      <c r="LZF31" s="9" t="s">
        <v>497</v>
      </c>
      <c r="LZG31" s="8" t="s">
        <v>23</v>
      </c>
      <c r="LZH31" s="11" t="s">
        <v>498</v>
      </c>
      <c r="LZI31" s="11" t="s">
        <v>9</v>
      </c>
      <c r="LZJ31" s="12">
        <v>100</v>
      </c>
      <c r="LZK31" s="20">
        <v>93.45</v>
      </c>
      <c r="LZL31" s="10">
        <f>SUM(LZJ31*LZK31)</f>
        <v>9345</v>
      </c>
      <c r="LZM31" s="8" t="s">
        <v>496</v>
      </c>
      <c r="LZN31" s="9" t="s">
        <v>497</v>
      </c>
      <c r="LZO31" s="8" t="s">
        <v>23</v>
      </c>
      <c r="LZP31" s="11" t="s">
        <v>498</v>
      </c>
      <c r="LZQ31" s="11" t="s">
        <v>9</v>
      </c>
      <c r="LZR31" s="12">
        <v>100</v>
      </c>
      <c r="LZS31" s="20">
        <v>93.45</v>
      </c>
      <c r="LZT31" s="10">
        <f>SUM(LZR31*LZS31)</f>
        <v>9345</v>
      </c>
      <c r="LZU31" s="8" t="s">
        <v>496</v>
      </c>
      <c r="LZV31" s="9" t="s">
        <v>497</v>
      </c>
      <c r="LZW31" s="8" t="s">
        <v>23</v>
      </c>
      <c r="LZX31" s="11" t="s">
        <v>498</v>
      </c>
      <c r="LZY31" s="11" t="s">
        <v>9</v>
      </c>
      <c r="LZZ31" s="12">
        <v>100</v>
      </c>
      <c r="MAA31" s="20">
        <v>93.45</v>
      </c>
      <c r="MAB31" s="10">
        <f>SUM(LZZ31*MAA31)</f>
        <v>9345</v>
      </c>
      <c r="MAC31" s="8" t="s">
        <v>496</v>
      </c>
      <c r="MAD31" s="9" t="s">
        <v>497</v>
      </c>
      <c r="MAE31" s="8" t="s">
        <v>23</v>
      </c>
      <c r="MAF31" s="11" t="s">
        <v>498</v>
      </c>
      <c r="MAG31" s="11" t="s">
        <v>9</v>
      </c>
      <c r="MAH31" s="12">
        <v>100</v>
      </c>
      <c r="MAI31" s="20">
        <v>93.45</v>
      </c>
      <c r="MAJ31" s="10">
        <f>SUM(MAH31*MAI31)</f>
        <v>9345</v>
      </c>
      <c r="MAK31" s="8" t="s">
        <v>496</v>
      </c>
      <c r="MAL31" s="9" t="s">
        <v>497</v>
      </c>
      <c r="MAM31" s="8" t="s">
        <v>23</v>
      </c>
      <c r="MAN31" s="11" t="s">
        <v>498</v>
      </c>
      <c r="MAO31" s="11" t="s">
        <v>9</v>
      </c>
      <c r="MAP31" s="12">
        <v>100</v>
      </c>
      <c r="MAQ31" s="20">
        <v>93.45</v>
      </c>
      <c r="MAR31" s="10">
        <f>SUM(MAP31*MAQ31)</f>
        <v>9345</v>
      </c>
      <c r="MAS31" s="8" t="s">
        <v>496</v>
      </c>
      <c r="MAT31" s="9" t="s">
        <v>497</v>
      </c>
      <c r="MAU31" s="8" t="s">
        <v>23</v>
      </c>
      <c r="MAV31" s="11" t="s">
        <v>498</v>
      </c>
      <c r="MAW31" s="11" t="s">
        <v>9</v>
      </c>
      <c r="MAX31" s="12">
        <v>100</v>
      </c>
      <c r="MAY31" s="20">
        <v>93.45</v>
      </c>
      <c r="MAZ31" s="10">
        <f>SUM(MAX31*MAY31)</f>
        <v>9345</v>
      </c>
      <c r="MBA31" s="8" t="s">
        <v>496</v>
      </c>
      <c r="MBB31" s="9" t="s">
        <v>497</v>
      </c>
      <c r="MBC31" s="8" t="s">
        <v>23</v>
      </c>
      <c r="MBD31" s="11" t="s">
        <v>498</v>
      </c>
      <c r="MBE31" s="11" t="s">
        <v>9</v>
      </c>
      <c r="MBF31" s="12">
        <v>100</v>
      </c>
      <c r="MBG31" s="20">
        <v>93.45</v>
      </c>
      <c r="MBH31" s="10">
        <f>SUM(MBF31*MBG31)</f>
        <v>9345</v>
      </c>
      <c r="MBI31" s="8" t="s">
        <v>496</v>
      </c>
      <c r="MBJ31" s="9" t="s">
        <v>497</v>
      </c>
      <c r="MBK31" s="8" t="s">
        <v>23</v>
      </c>
      <c r="MBL31" s="11" t="s">
        <v>498</v>
      </c>
      <c r="MBM31" s="11" t="s">
        <v>9</v>
      </c>
      <c r="MBN31" s="12">
        <v>100</v>
      </c>
      <c r="MBO31" s="20">
        <v>93.45</v>
      </c>
      <c r="MBP31" s="10">
        <f>SUM(MBN31*MBO31)</f>
        <v>9345</v>
      </c>
      <c r="MBQ31" s="8" t="s">
        <v>496</v>
      </c>
      <c r="MBR31" s="9" t="s">
        <v>497</v>
      </c>
      <c r="MBS31" s="8" t="s">
        <v>23</v>
      </c>
      <c r="MBT31" s="11" t="s">
        <v>498</v>
      </c>
      <c r="MBU31" s="11" t="s">
        <v>9</v>
      </c>
      <c r="MBV31" s="12">
        <v>100</v>
      </c>
      <c r="MBW31" s="20">
        <v>93.45</v>
      </c>
      <c r="MBX31" s="10">
        <f>SUM(MBV31*MBW31)</f>
        <v>9345</v>
      </c>
      <c r="MBY31" s="8" t="s">
        <v>496</v>
      </c>
      <c r="MBZ31" s="9" t="s">
        <v>497</v>
      </c>
      <c r="MCA31" s="8" t="s">
        <v>23</v>
      </c>
      <c r="MCB31" s="11" t="s">
        <v>498</v>
      </c>
      <c r="MCC31" s="11" t="s">
        <v>9</v>
      </c>
      <c r="MCD31" s="12">
        <v>100</v>
      </c>
      <c r="MCE31" s="20">
        <v>93.45</v>
      </c>
      <c r="MCF31" s="10">
        <f>SUM(MCD31*MCE31)</f>
        <v>9345</v>
      </c>
      <c r="MCG31" s="8" t="s">
        <v>496</v>
      </c>
      <c r="MCH31" s="9" t="s">
        <v>497</v>
      </c>
      <c r="MCI31" s="8" t="s">
        <v>23</v>
      </c>
      <c r="MCJ31" s="11" t="s">
        <v>498</v>
      </c>
      <c r="MCK31" s="11" t="s">
        <v>9</v>
      </c>
      <c r="MCL31" s="12">
        <v>100</v>
      </c>
      <c r="MCM31" s="20">
        <v>93.45</v>
      </c>
      <c r="MCN31" s="10">
        <f>SUM(MCL31*MCM31)</f>
        <v>9345</v>
      </c>
      <c r="MCO31" s="8" t="s">
        <v>496</v>
      </c>
      <c r="MCP31" s="9" t="s">
        <v>497</v>
      </c>
      <c r="MCQ31" s="8" t="s">
        <v>23</v>
      </c>
      <c r="MCR31" s="11" t="s">
        <v>498</v>
      </c>
      <c r="MCS31" s="11" t="s">
        <v>9</v>
      </c>
      <c r="MCT31" s="12">
        <v>100</v>
      </c>
      <c r="MCU31" s="20">
        <v>93.45</v>
      </c>
      <c r="MCV31" s="10">
        <f>SUM(MCT31*MCU31)</f>
        <v>9345</v>
      </c>
      <c r="MCW31" s="8" t="s">
        <v>496</v>
      </c>
      <c r="MCX31" s="9" t="s">
        <v>497</v>
      </c>
      <c r="MCY31" s="8" t="s">
        <v>23</v>
      </c>
      <c r="MCZ31" s="11" t="s">
        <v>498</v>
      </c>
      <c r="MDA31" s="11" t="s">
        <v>9</v>
      </c>
      <c r="MDB31" s="12">
        <v>100</v>
      </c>
      <c r="MDC31" s="20">
        <v>93.45</v>
      </c>
      <c r="MDD31" s="10">
        <f>SUM(MDB31*MDC31)</f>
        <v>9345</v>
      </c>
      <c r="MDE31" s="8" t="s">
        <v>496</v>
      </c>
      <c r="MDF31" s="9" t="s">
        <v>497</v>
      </c>
      <c r="MDG31" s="8" t="s">
        <v>23</v>
      </c>
      <c r="MDH31" s="11" t="s">
        <v>498</v>
      </c>
      <c r="MDI31" s="11" t="s">
        <v>9</v>
      </c>
      <c r="MDJ31" s="12">
        <v>100</v>
      </c>
      <c r="MDK31" s="20">
        <v>93.45</v>
      </c>
      <c r="MDL31" s="10">
        <f>SUM(MDJ31*MDK31)</f>
        <v>9345</v>
      </c>
      <c r="MDM31" s="8" t="s">
        <v>496</v>
      </c>
      <c r="MDN31" s="9" t="s">
        <v>497</v>
      </c>
      <c r="MDO31" s="8" t="s">
        <v>23</v>
      </c>
      <c r="MDP31" s="11" t="s">
        <v>498</v>
      </c>
      <c r="MDQ31" s="11" t="s">
        <v>9</v>
      </c>
      <c r="MDR31" s="12">
        <v>100</v>
      </c>
      <c r="MDS31" s="20">
        <v>93.45</v>
      </c>
      <c r="MDT31" s="10">
        <f>SUM(MDR31*MDS31)</f>
        <v>9345</v>
      </c>
      <c r="MDU31" s="8" t="s">
        <v>496</v>
      </c>
      <c r="MDV31" s="9" t="s">
        <v>497</v>
      </c>
      <c r="MDW31" s="8" t="s">
        <v>23</v>
      </c>
      <c r="MDX31" s="11" t="s">
        <v>498</v>
      </c>
      <c r="MDY31" s="11" t="s">
        <v>9</v>
      </c>
      <c r="MDZ31" s="12">
        <v>100</v>
      </c>
      <c r="MEA31" s="20">
        <v>93.45</v>
      </c>
      <c r="MEB31" s="10">
        <f>SUM(MDZ31*MEA31)</f>
        <v>9345</v>
      </c>
      <c r="MEC31" s="8" t="s">
        <v>496</v>
      </c>
      <c r="MED31" s="9" t="s">
        <v>497</v>
      </c>
      <c r="MEE31" s="8" t="s">
        <v>23</v>
      </c>
      <c r="MEF31" s="11" t="s">
        <v>498</v>
      </c>
      <c r="MEG31" s="11" t="s">
        <v>9</v>
      </c>
      <c r="MEH31" s="12">
        <v>100</v>
      </c>
      <c r="MEI31" s="20">
        <v>93.45</v>
      </c>
      <c r="MEJ31" s="10">
        <f>SUM(MEH31*MEI31)</f>
        <v>9345</v>
      </c>
      <c r="MEK31" s="8" t="s">
        <v>496</v>
      </c>
      <c r="MEL31" s="9" t="s">
        <v>497</v>
      </c>
      <c r="MEM31" s="8" t="s">
        <v>23</v>
      </c>
      <c r="MEN31" s="11" t="s">
        <v>498</v>
      </c>
      <c r="MEO31" s="11" t="s">
        <v>9</v>
      </c>
      <c r="MEP31" s="12">
        <v>100</v>
      </c>
      <c r="MEQ31" s="20">
        <v>93.45</v>
      </c>
      <c r="MER31" s="10">
        <f>SUM(MEP31*MEQ31)</f>
        <v>9345</v>
      </c>
      <c r="MES31" s="8" t="s">
        <v>496</v>
      </c>
      <c r="MET31" s="9" t="s">
        <v>497</v>
      </c>
      <c r="MEU31" s="8" t="s">
        <v>23</v>
      </c>
      <c r="MEV31" s="11" t="s">
        <v>498</v>
      </c>
      <c r="MEW31" s="11" t="s">
        <v>9</v>
      </c>
      <c r="MEX31" s="12">
        <v>100</v>
      </c>
      <c r="MEY31" s="20">
        <v>93.45</v>
      </c>
      <c r="MEZ31" s="10">
        <f>SUM(MEX31*MEY31)</f>
        <v>9345</v>
      </c>
      <c r="MFA31" s="8" t="s">
        <v>496</v>
      </c>
      <c r="MFB31" s="9" t="s">
        <v>497</v>
      </c>
      <c r="MFC31" s="8" t="s">
        <v>23</v>
      </c>
      <c r="MFD31" s="11" t="s">
        <v>498</v>
      </c>
      <c r="MFE31" s="11" t="s">
        <v>9</v>
      </c>
      <c r="MFF31" s="12">
        <v>100</v>
      </c>
      <c r="MFG31" s="20">
        <v>93.45</v>
      </c>
      <c r="MFH31" s="10">
        <f>SUM(MFF31*MFG31)</f>
        <v>9345</v>
      </c>
      <c r="MFI31" s="8" t="s">
        <v>496</v>
      </c>
      <c r="MFJ31" s="9" t="s">
        <v>497</v>
      </c>
      <c r="MFK31" s="8" t="s">
        <v>23</v>
      </c>
      <c r="MFL31" s="11" t="s">
        <v>498</v>
      </c>
      <c r="MFM31" s="11" t="s">
        <v>9</v>
      </c>
      <c r="MFN31" s="12">
        <v>100</v>
      </c>
      <c r="MFO31" s="20">
        <v>93.45</v>
      </c>
      <c r="MFP31" s="10">
        <f>SUM(MFN31*MFO31)</f>
        <v>9345</v>
      </c>
      <c r="MFQ31" s="8" t="s">
        <v>496</v>
      </c>
      <c r="MFR31" s="9" t="s">
        <v>497</v>
      </c>
      <c r="MFS31" s="8" t="s">
        <v>23</v>
      </c>
      <c r="MFT31" s="11" t="s">
        <v>498</v>
      </c>
      <c r="MFU31" s="11" t="s">
        <v>9</v>
      </c>
      <c r="MFV31" s="12">
        <v>100</v>
      </c>
      <c r="MFW31" s="20">
        <v>93.45</v>
      </c>
      <c r="MFX31" s="10">
        <f>SUM(MFV31*MFW31)</f>
        <v>9345</v>
      </c>
      <c r="MFY31" s="8" t="s">
        <v>496</v>
      </c>
      <c r="MFZ31" s="9" t="s">
        <v>497</v>
      </c>
      <c r="MGA31" s="8" t="s">
        <v>23</v>
      </c>
      <c r="MGB31" s="11" t="s">
        <v>498</v>
      </c>
      <c r="MGC31" s="11" t="s">
        <v>9</v>
      </c>
      <c r="MGD31" s="12">
        <v>100</v>
      </c>
      <c r="MGE31" s="20">
        <v>93.45</v>
      </c>
      <c r="MGF31" s="10">
        <f>SUM(MGD31*MGE31)</f>
        <v>9345</v>
      </c>
      <c r="MGG31" s="8" t="s">
        <v>496</v>
      </c>
      <c r="MGH31" s="9" t="s">
        <v>497</v>
      </c>
      <c r="MGI31" s="8" t="s">
        <v>23</v>
      </c>
      <c r="MGJ31" s="11" t="s">
        <v>498</v>
      </c>
      <c r="MGK31" s="11" t="s">
        <v>9</v>
      </c>
      <c r="MGL31" s="12">
        <v>100</v>
      </c>
      <c r="MGM31" s="20">
        <v>93.45</v>
      </c>
      <c r="MGN31" s="10">
        <f>SUM(MGL31*MGM31)</f>
        <v>9345</v>
      </c>
      <c r="MGO31" s="8" t="s">
        <v>496</v>
      </c>
      <c r="MGP31" s="9" t="s">
        <v>497</v>
      </c>
      <c r="MGQ31" s="8" t="s">
        <v>23</v>
      </c>
      <c r="MGR31" s="11" t="s">
        <v>498</v>
      </c>
      <c r="MGS31" s="11" t="s">
        <v>9</v>
      </c>
      <c r="MGT31" s="12">
        <v>100</v>
      </c>
      <c r="MGU31" s="20">
        <v>93.45</v>
      </c>
      <c r="MGV31" s="10">
        <f>SUM(MGT31*MGU31)</f>
        <v>9345</v>
      </c>
      <c r="MGW31" s="8" t="s">
        <v>496</v>
      </c>
      <c r="MGX31" s="9" t="s">
        <v>497</v>
      </c>
      <c r="MGY31" s="8" t="s">
        <v>23</v>
      </c>
      <c r="MGZ31" s="11" t="s">
        <v>498</v>
      </c>
      <c r="MHA31" s="11" t="s">
        <v>9</v>
      </c>
      <c r="MHB31" s="12">
        <v>100</v>
      </c>
      <c r="MHC31" s="20">
        <v>93.45</v>
      </c>
      <c r="MHD31" s="10">
        <f>SUM(MHB31*MHC31)</f>
        <v>9345</v>
      </c>
      <c r="MHE31" s="8" t="s">
        <v>496</v>
      </c>
      <c r="MHF31" s="9" t="s">
        <v>497</v>
      </c>
      <c r="MHG31" s="8" t="s">
        <v>23</v>
      </c>
      <c r="MHH31" s="11" t="s">
        <v>498</v>
      </c>
      <c r="MHI31" s="11" t="s">
        <v>9</v>
      </c>
      <c r="MHJ31" s="12">
        <v>100</v>
      </c>
      <c r="MHK31" s="20">
        <v>93.45</v>
      </c>
      <c r="MHL31" s="10">
        <f>SUM(MHJ31*MHK31)</f>
        <v>9345</v>
      </c>
      <c r="MHM31" s="8" t="s">
        <v>496</v>
      </c>
      <c r="MHN31" s="9" t="s">
        <v>497</v>
      </c>
      <c r="MHO31" s="8" t="s">
        <v>23</v>
      </c>
      <c r="MHP31" s="11" t="s">
        <v>498</v>
      </c>
      <c r="MHQ31" s="11" t="s">
        <v>9</v>
      </c>
      <c r="MHR31" s="12">
        <v>100</v>
      </c>
      <c r="MHS31" s="20">
        <v>93.45</v>
      </c>
      <c r="MHT31" s="10">
        <f>SUM(MHR31*MHS31)</f>
        <v>9345</v>
      </c>
      <c r="MHU31" s="8" t="s">
        <v>496</v>
      </c>
      <c r="MHV31" s="9" t="s">
        <v>497</v>
      </c>
      <c r="MHW31" s="8" t="s">
        <v>23</v>
      </c>
      <c r="MHX31" s="11" t="s">
        <v>498</v>
      </c>
      <c r="MHY31" s="11" t="s">
        <v>9</v>
      </c>
      <c r="MHZ31" s="12">
        <v>100</v>
      </c>
      <c r="MIA31" s="20">
        <v>93.45</v>
      </c>
      <c r="MIB31" s="10">
        <f>SUM(MHZ31*MIA31)</f>
        <v>9345</v>
      </c>
      <c r="MIC31" s="8" t="s">
        <v>496</v>
      </c>
      <c r="MID31" s="9" t="s">
        <v>497</v>
      </c>
      <c r="MIE31" s="8" t="s">
        <v>23</v>
      </c>
      <c r="MIF31" s="11" t="s">
        <v>498</v>
      </c>
      <c r="MIG31" s="11" t="s">
        <v>9</v>
      </c>
      <c r="MIH31" s="12">
        <v>100</v>
      </c>
      <c r="MII31" s="20">
        <v>93.45</v>
      </c>
      <c r="MIJ31" s="10">
        <f>SUM(MIH31*MII31)</f>
        <v>9345</v>
      </c>
      <c r="MIK31" s="8" t="s">
        <v>496</v>
      </c>
      <c r="MIL31" s="9" t="s">
        <v>497</v>
      </c>
      <c r="MIM31" s="8" t="s">
        <v>23</v>
      </c>
      <c r="MIN31" s="11" t="s">
        <v>498</v>
      </c>
      <c r="MIO31" s="11" t="s">
        <v>9</v>
      </c>
      <c r="MIP31" s="12">
        <v>100</v>
      </c>
      <c r="MIQ31" s="20">
        <v>93.45</v>
      </c>
      <c r="MIR31" s="10">
        <f>SUM(MIP31*MIQ31)</f>
        <v>9345</v>
      </c>
      <c r="MIS31" s="8" t="s">
        <v>496</v>
      </c>
      <c r="MIT31" s="9" t="s">
        <v>497</v>
      </c>
      <c r="MIU31" s="8" t="s">
        <v>23</v>
      </c>
      <c r="MIV31" s="11" t="s">
        <v>498</v>
      </c>
      <c r="MIW31" s="11" t="s">
        <v>9</v>
      </c>
      <c r="MIX31" s="12">
        <v>100</v>
      </c>
      <c r="MIY31" s="20">
        <v>93.45</v>
      </c>
      <c r="MIZ31" s="10">
        <f>SUM(MIX31*MIY31)</f>
        <v>9345</v>
      </c>
      <c r="MJA31" s="8" t="s">
        <v>496</v>
      </c>
      <c r="MJB31" s="9" t="s">
        <v>497</v>
      </c>
      <c r="MJC31" s="8" t="s">
        <v>23</v>
      </c>
      <c r="MJD31" s="11" t="s">
        <v>498</v>
      </c>
      <c r="MJE31" s="11" t="s">
        <v>9</v>
      </c>
      <c r="MJF31" s="12">
        <v>100</v>
      </c>
      <c r="MJG31" s="20">
        <v>93.45</v>
      </c>
      <c r="MJH31" s="10">
        <f>SUM(MJF31*MJG31)</f>
        <v>9345</v>
      </c>
      <c r="MJI31" s="8" t="s">
        <v>496</v>
      </c>
      <c r="MJJ31" s="9" t="s">
        <v>497</v>
      </c>
      <c r="MJK31" s="8" t="s">
        <v>23</v>
      </c>
      <c r="MJL31" s="11" t="s">
        <v>498</v>
      </c>
      <c r="MJM31" s="11" t="s">
        <v>9</v>
      </c>
      <c r="MJN31" s="12">
        <v>100</v>
      </c>
      <c r="MJO31" s="20">
        <v>93.45</v>
      </c>
      <c r="MJP31" s="10">
        <f>SUM(MJN31*MJO31)</f>
        <v>9345</v>
      </c>
      <c r="MJQ31" s="8" t="s">
        <v>496</v>
      </c>
      <c r="MJR31" s="9" t="s">
        <v>497</v>
      </c>
      <c r="MJS31" s="8" t="s">
        <v>23</v>
      </c>
      <c r="MJT31" s="11" t="s">
        <v>498</v>
      </c>
      <c r="MJU31" s="11" t="s">
        <v>9</v>
      </c>
      <c r="MJV31" s="12">
        <v>100</v>
      </c>
      <c r="MJW31" s="20">
        <v>93.45</v>
      </c>
      <c r="MJX31" s="10">
        <f>SUM(MJV31*MJW31)</f>
        <v>9345</v>
      </c>
      <c r="MJY31" s="8" t="s">
        <v>496</v>
      </c>
      <c r="MJZ31" s="9" t="s">
        <v>497</v>
      </c>
      <c r="MKA31" s="8" t="s">
        <v>23</v>
      </c>
      <c r="MKB31" s="11" t="s">
        <v>498</v>
      </c>
      <c r="MKC31" s="11" t="s">
        <v>9</v>
      </c>
      <c r="MKD31" s="12">
        <v>100</v>
      </c>
      <c r="MKE31" s="20">
        <v>93.45</v>
      </c>
      <c r="MKF31" s="10">
        <f>SUM(MKD31*MKE31)</f>
        <v>9345</v>
      </c>
      <c r="MKG31" s="8" t="s">
        <v>496</v>
      </c>
      <c r="MKH31" s="9" t="s">
        <v>497</v>
      </c>
      <c r="MKI31" s="8" t="s">
        <v>23</v>
      </c>
      <c r="MKJ31" s="11" t="s">
        <v>498</v>
      </c>
      <c r="MKK31" s="11" t="s">
        <v>9</v>
      </c>
      <c r="MKL31" s="12">
        <v>100</v>
      </c>
      <c r="MKM31" s="20">
        <v>93.45</v>
      </c>
      <c r="MKN31" s="10">
        <f>SUM(MKL31*MKM31)</f>
        <v>9345</v>
      </c>
      <c r="MKO31" s="8" t="s">
        <v>496</v>
      </c>
      <c r="MKP31" s="9" t="s">
        <v>497</v>
      </c>
      <c r="MKQ31" s="8" t="s">
        <v>23</v>
      </c>
      <c r="MKR31" s="11" t="s">
        <v>498</v>
      </c>
      <c r="MKS31" s="11" t="s">
        <v>9</v>
      </c>
      <c r="MKT31" s="12">
        <v>100</v>
      </c>
      <c r="MKU31" s="20">
        <v>93.45</v>
      </c>
      <c r="MKV31" s="10">
        <f>SUM(MKT31*MKU31)</f>
        <v>9345</v>
      </c>
      <c r="MKW31" s="8" t="s">
        <v>496</v>
      </c>
      <c r="MKX31" s="9" t="s">
        <v>497</v>
      </c>
      <c r="MKY31" s="8" t="s">
        <v>23</v>
      </c>
      <c r="MKZ31" s="11" t="s">
        <v>498</v>
      </c>
      <c r="MLA31" s="11" t="s">
        <v>9</v>
      </c>
      <c r="MLB31" s="12">
        <v>100</v>
      </c>
      <c r="MLC31" s="20">
        <v>93.45</v>
      </c>
      <c r="MLD31" s="10">
        <f>SUM(MLB31*MLC31)</f>
        <v>9345</v>
      </c>
      <c r="MLE31" s="8" t="s">
        <v>496</v>
      </c>
      <c r="MLF31" s="9" t="s">
        <v>497</v>
      </c>
      <c r="MLG31" s="8" t="s">
        <v>23</v>
      </c>
      <c r="MLH31" s="11" t="s">
        <v>498</v>
      </c>
      <c r="MLI31" s="11" t="s">
        <v>9</v>
      </c>
      <c r="MLJ31" s="12">
        <v>100</v>
      </c>
      <c r="MLK31" s="20">
        <v>93.45</v>
      </c>
      <c r="MLL31" s="10">
        <f>SUM(MLJ31*MLK31)</f>
        <v>9345</v>
      </c>
      <c r="MLM31" s="8" t="s">
        <v>496</v>
      </c>
      <c r="MLN31" s="9" t="s">
        <v>497</v>
      </c>
      <c r="MLO31" s="8" t="s">
        <v>23</v>
      </c>
      <c r="MLP31" s="11" t="s">
        <v>498</v>
      </c>
      <c r="MLQ31" s="11" t="s">
        <v>9</v>
      </c>
      <c r="MLR31" s="12">
        <v>100</v>
      </c>
      <c r="MLS31" s="20">
        <v>93.45</v>
      </c>
      <c r="MLT31" s="10">
        <f>SUM(MLR31*MLS31)</f>
        <v>9345</v>
      </c>
      <c r="MLU31" s="8" t="s">
        <v>496</v>
      </c>
      <c r="MLV31" s="9" t="s">
        <v>497</v>
      </c>
      <c r="MLW31" s="8" t="s">
        <v>23</v>
      </c>
      <c r="MLX31" s="11" t="s">
        <v>498</v>
      </c>
      <c r="MLY31" s="11" t="s">
        <v>9</v>
      </c>
      <c r="MLZ31" s="12">
        <v>100</v>
      </c>
      <c r="MMA31" s="20">
        <v>93.45</v>
      </c>
      <c r="MMB31" s="10">
        <f>SUM(MLZ31*MMA31)</f>
        <v>9345</v>
      </c>
      <c r="MMC31" s="8" t="s">
        <v>496</v>
      </c>
      <c r="MMD31" s="9" t="s">
        <v>497</v>
      </c>
      <c r="MME31" s="8" t="s">
        <v>23</v>
      </c>
      <c r="MMF31" s="11" t="s">
        <v>498</v>
      </c>
      <c r="MMG31" s="11" t="s">
        <v>9</v>
      </c>
      <c r="MMH31" s="12">
        <v>100</v>
      </c>
      <c r="MMI31" s="20">
        <v>93.45</v>
      </c>
      <c r="MMJ31" s="10">
        <f>SUM(MMH31*MMI31)</f>
        <v>9345</v>
      </c>
      <c r="MMK31" s="8" t="s">
        <v>496</v>
      </c>
      <c r="MML31" s="9" t="s">
        <v>497</v>
      </c>
      <c r="MMM31" s="8" t="s">
        <v>23</v>
      </c>
      <c r="MMN31" s="11" t="s">
        <v>498</v>
      </c>
      <c r="MMO31" s="11" t="s">
        <v>9</v>
      </c>
      <c r="MMP31" s="12">
        <v>100</v>
      </c>
      <c r="MMQ31" s="20">
        <v>93.45</v>
      </c>
      <c r="MMR31" s="10">
        <f>SUM(MMP31*MMQ31)</f>
        <v>9345</v>
      </c>
      <c r="MMS31" s="8" t="s">
        <v>496</v>
      </c>
      <c r="MMT31" s="9" t="s">
        <v>497</v>
      </c>
      <c r="MMU31" s="8" t="s">
        <v>23</v>
      </c>
      <c r="MMV31" s="11" t="s">
        <v>498</v>
      </c>
      <c r="MMW31" s="11" t="s">
        <v>9</v>
      </c>
      <c r="MMX31" s="12">
        <v>100</v>
      </c>
      <c r="MMY31" s="20">
        <v>93.45</v>
      </c>
      <c r="MMZ31" s="10">
        <f>SUM(MMX31*MMY31)</f>
        <v>9345</v>
      </c>
      <c r="MNA31" s="8" t="s">
        <v>496</v>
      </c>
      <c r="MNB31" s="9" t="s">
        <v>497</v>
      </c>
      <c r="MNC31" s="8" t="s">
        <v>23</v>
      </c>
      <c r="MND31" s="11" t="s">
        <v>498</v>
      </c>
      <c r="MNE31" s="11" t="s">
        <v>9</v>
      </c>
      <c r="MNF31" s="12">
        <v>100</v>
      </c>
      <c r="MNG31" s="20">
        <v>93.45</v>
      </c>
      <c r="MNH31" s="10">
        <f>SUM(MNF31*MNG31)</f>
        <v>9345</v>
      </c>
      <c r="MNI31" s="8" t="s">
        <v>496</v>
      </c>
      <c r="MNJ31" s="9" t="s">
        <v>497</v>
      </c>
      <c r="MNK31" s="8" t="s">
        <v>23</v>
      </c>
      <c r="MNL31" s="11" t="s">
        <v>498</v>
      </c>
      <c r="MNM31" s="11" t="s">
        <v>9</v>
      </c>
      <c r="MNN31" s="12">
        <v>100</v>
      </c>
      <c r="MNO31" s="20">
        <v>93.45</v>
      </c>
      <c r="MNP31" s="10">
        <f>SUM(MNN31*MNO31)</f>
        <v>9345</v>
      </c>
      <c r="MNQ31" s="8" t="s">
        <v>496</v>
      </c>
      <c r="MNR31" s="9" t="s">
        <v>497</v>
      </c>
      <c r="MNS31" s="8" t="s">
        <v>23</v>
      </c>
      <c r="MNT31" s="11" t="s">
        <v>498</v>
      </c>
      <c r="MNU31" s="11" t="s">
        <v>9</v>
      </c>
      <c r="MNV31" s="12">
        <v>100</v>
      </c>
      <c r="MNW31" s="20">
        <v>93.45</v>
      </c>
      <c r="MNX31" s="10">
        <f>SUM(MNV31*MNW31)</f>
        <v>9345</v>
      </c>
      <c r="MNY31" s="8" t="s">
        <v>496</v>
      </c>
      <c r="MNZ31" s="9" t="s">
        <v>497</v>
      </c>
      <c r="MOA31" s="8" t="s">
        <v>23</v>
      </c>
      <c r="MOB31" s="11" t="s">
        <v>498</v>
      </c>
      <c r="MOC31" s="11" t="s">
        <v>9</v>
      </c>
      <c r="MOD31" s="12">
        <v>100</v>
      </c>
      <c r="MOE31" s="20">
        <v>93.45</v>
      </c>
      <c r="MOF31" s="10">
        <f>SUM(MOD31*MOE31)</f>
        <v>9345</v>
      </c>
      <c r="MOG31" s="8" t="s">
        <v>496</v>
      </c>
      <c r="MOH31" s="9" t="s">
        <v>497</v>
      </c>
      <c r="MOI31" s="8" t="s">
        <v>23</v>
      </c>
      <c r="MOJ31" s="11" t="s">
        <v>498</v>
      </c>
      <c r="MOK31" s="11" t="s">
        <v>9</v>
      </c>
      <c r="MOL31" s="12">
        <v>100</v>
      </c>
      <c r="MOM31" s="20">
        <v>93.45</v>
      </c>
      <c r="MON31" s="10">
        <f>SUM(MOL31*MOM31)</f>
        <v>9345</v>
      </c>
      <c r="MOO31" s="8" t="s">
        <v>496</v>
      </c>
      <c r="MOP31" s="9" t="s">
        <v>497</v>
      </c>
      <c r="MOQ31" s="8" t="s">
        <v>23</v>
      </c>
      <c r="MOR31" s="11" t="s">
        <v>498</v>
      </c>
      <c r="MOS31" s="11" t="s">
        <v>9</v>
      </c>
      <c r="MOT31" s="12">
        <v>100</v>
      </c>
      <c r="MOU31" s="20">
        <v>93.45</v>
      </c>
      <c r="MOV31" s="10">
        <f>SUM(MOT31*MOU31)</f>
        <v>9345</v>
      </c>
      <c r="MOW31" s="8" t="s">
        <v>496</v>
      </c>
      <c r="MOX31" s="9" t="s">
        <v>497</v>
      </c>
      <c r="MOY31" s="8" t="s">
        <v>23</v>
      </c>
      <c r="MOZ31" s="11" t="s">
        <v>498</v>
      </c>
      <c r="MPA31" s="11" t="s">
        <v>9</v>
      </c>
      <c r="MPB31" s="12">
        <v>100</v>
      </c>
      <c r="MPC31" s="20">
        <v>93.45</v>
      </c>
      <c r="MPD31" s="10">
        <f>SUM(MPB31*MPC31)</f>
        <v>9345</v>
      </c>
      <c r="MPE31" s="8" t="s">
        <v>496</v>
      </c>
      <c r="MPF31" s="9" t="s">
        <v>497</v>
      </c>
      <c r="MPG31" s="8" t="s">
        <v>23</v>
      </c>
      <c r="MPH31" s="11" t="s">
        <v>498</v>
      </c>
      <c r="MPI31" s="11" t="s">
        <v>9</v>
      </c>
      <c r="MPJ31" s="12">
        <v>100</v>
      </c>
      <c r="MPK31" s="20">
        <v>93.45</v>
      </c>
      <c r="MPL31" s="10">
        <f>SUM(MPJ31*MPK31)</f>
        <v>9345</v>
      </c>
      <c r="MPM31" s="8" t="s">
        <v>496</v>
      </c>
      <c r="MPN31" s="9" t="s">
        <v>497</v>
      </c>
      <c r="MPO31" s="8" t="s">
        <v>23</v>
      </c>
      <c r="MPP31" s="11" t="s">
        <v>498</v>
      </c>
      <c r="MPQ31" s="11" t="s">
        <v>9</v>
      </c>
      <c r="MPR31" s="12">
        <v>100</v>
      </c>
      <c r="MPS31" s="20">
        <v>93.45</v>
      </c>
      <c r="MPT31" s="10">
        <f>SUM(MPR31*MPS31)</f>
        <v>9345</v>
      </c>
      <c r="MPU31" s="8" t="s">
        <v>496</v>
      </c>
      <c r="MPV31" s="9" t="s">
        <v>497</v>
      </c>
      <c r="MPW31" s="8" t="s">
        <v>23</v>
      </c>
      <c r="MPX31" s="11" t="s">
        <v>498</v>
      </c>
      <c r="MPY31" s="11" t="s">
        <v>9</v>
      </c>
      <c r="MPZ31" s="12">
        <v>100</v>
      </c>
      <c r="MQA31" s="20">
        <v>93.45</v>
      </c>
      <c r="MQB31" s="10">
        <f>SUM(MPZ31*MQA31)</f>
        <v>9345</v>
      </c>
      <c r="MQC31" s="8" t="s">
        <v>496</v>
      </c>
      <c r="MQD31" s="9" t="s">
        <v>497</v>
      </c>
      <c r="MQE31" s="8" t="s">
        <v>23</v>
      </c>
      <c r="MQF31" s="11" t="s">
        <v>498</v>
      </c>
      <c r="MQG31" s="11" t="s">
        <v>9</v>
      </c>
      <c r="MQH31" s="12">
        <v>100</v>
      </c>
      <c r="MQI31" s="20">
        <v>93.45</v>
      </c>
      <c r="MQJ31" s="10">
        <f>SUM(MQH31*MQI31)</f>
        <v>9345</v>
      </c>
      <c r="MQK31" s="8" t="s">
        <v>496</v>
      </c>
      <c r="MQL31" s="9" t="s">
        <v>497</v>
      </c>
      <c r="MQM31" s="8" t="s">
        <v>23</v>
      </c>
      <c r="MQN31" s="11" t="s">
        <v>498</v>
      </c>
      <c r="MQO31" s="11" t="s">
        <v>9</v>
      </c>
      <c r="MQP31" s="12">
        <v>100</v>
      </c>
      <c r="MQQ31" s="20">
        <v>93.45</v>
      </c>
      <c r="MQR31" s="10">
        <f>SUM(MQP31*MQQ31)</f>
        <v>9345</v>
      </c>
      <c r="MQS31" s="8" t="s">
        <v>496</v>
      </c>
      <c r="MQT31" s="9" t="s">
        <v>497</v>
      </c>
      <c r="MQU31" s="8" t="s">
        <v>23</v>
      </c>
      <c r="MQV31" s="11" t="s">
        <v>498</v>
      </c>
      <c r="MQW31" s="11" t="s">
        <v>9</v>
      </c>
      <c r="MQX31" s="12">
        <v>100</v>
      </c>
      <c r="MQY31" s="20">
        <v>93.45</v>
      </c>
      <c r="MQZ31" s="10">
        <f>SUM(MQX31*MQY31)</f>
        <v>9345</v>
      </c>
      <c r="MRA31" s="8" t="s">
        <v>496</v>
      </c>
      <c r="MRB31" s="9" t="s">
        <v>497</v>
      </c>
      <c r="MRC31" s="8" t="s">
        <v>23</v>
      </c>
      <c r="MRD31" s="11" t="s">
        <v>498</v>
      </c>
      <c r="MRE31" s="11" t="s">
        <v>9</v>
      </c>
      <c r="MRF31" s="12">
        <v>100</v>
      </c>
      <c r="MRG31" s="20">
        <v>93.45</v>
      </c>
      <c r="MRH31" s="10">
        <f>SUM(MRF31*MRG31)</f>
        <v>9345</v>
      </c>
      <c r="MRI31" s="8" t="s">
        <v>496</v>
      </c>
      <c r="MRJ31" s="9" t="s">
        <v>497</v>
      </c>
      <c r="MRK31" s="8" t="s">
        <v>23</v>
      </c>
      <c r="MRL31" s="11" t="s">
        <v>498</v>
      </c>
      <c r="MRM31" s="11" t="s">
        <v>9</v>
      </c>
      <c r="MRN31" s="12">
        <v>100</v>
      </c>
      <c r="MRO31" s="20">
        <v>93.45</v>
      </c>
      <c r="MRP31" s="10">
        <f>SUM(MRN31*MRO31)</f>
        <v>9345</v>
      </c>
      <c r="MRQ31" s="8" t="s">
        <v>496</v>
      </c>
      <c r="MRR31" s="9" t="s">
        <v>497</v>
      </c>
      <c r="MRS31" s="8" t="s">
        <v>23</v>
      </c>
      <c r="MRT31" s="11" t="s">
        <v>498</v>
      </c>
      <c r="MRU31" s="11" t="s">
        <v>9</v>
      </c>
      <c r="MRV31" s="12">
        <v>100</v>
      </c>
      <c r="MRW31" s="20">
        <v>93.45</v>
      </c>
      <c r="MRX31" s="10">
        <f>SUM(MRV31*MRW31)</f>
        <v>9345</v>
      </c>
      <c r="MRY31" s="8" t="s">
        <v>496</v>
      </c>
      <c r="MRZ31" s="9" t="s">
        <v>497</v>
      </c>
      <c r="MSA31" s="8" t="s">
        <v>23</v>
      </c>
      <c r="MSB31" s="11" t="s">
        <v>498</v>
      </c>
      <c r="MSC31" s="11" t="s">
        <v>9</v>
      </c>
      <c r="MSD31" s="12">
        <v>100</v>
      </c>
      <c r="MSE31" s="20">
        <v>93.45</v>
      </c>
      <c r="MSF31" s="10">
        <f>SUM(MSD31*MSE31)</f>
        <v>9345</v>
      </c>
      <c r="MSG31" s="8" t="s">
        <v>496</v>
      </c>
      <c r="MSH31" s="9" t="s">
        <v>497</v>
      </c>
      <c r="MSI31" s="8" t="s">
        <v>23</v>
      </c>
      <c r="MSJ31" s="11" t="s">
        <v>498</v>
      </c>
      <c r="MSK31" s="11" t="s">
        <v>9</v>
      </c>
      <c r="MSL31" s="12">
        <v>100</v>
      </c>
      <c r="MSM31" s="20">
        <v>93.45</v>
      </c>
      <c r="MSN31" s="10">
        <f>SUM(MSL31*MSM31)</f>
        <v>9345</v>
      </c>
      <c r="MSO31" s="8" t="s">
        <v>496</v>
      </c>
      <c r="MSP31" s="9" t="s">
        <v>497</v>
      </c>
      <c r="MSQ31" s="8" t="s">
        <v>23</v>
      </c>
      <c r="MSR31" s="11" t="s">
        <v>498</v>
      </c>
      <c r="MSS31" s="11" t="s">
        <v>9</v>
      </c>
      <c r="MST31" s="12">
        <v>100</v>
      </c>
      <c r="MSU31" s="20">
        <v>93.45</v>
      </c>
      <c r="MSV31" s="10">
        <f>SUM(MST31*MSU31)</f>
        <v>9345</v>
      </c>
      <c r="MSW31" s="8" t="s">
        <v>496</v>
      </c>
      <c r="MSX31" s="9" t="s">
        <v>497</v>
      </c>
      <c r="MSY31" s="8" t="s">
        <v>23</v>
      </c>
      <c r="MSZ31" s="11" t="s">
        <v>498</v>
      </c>
      <c r="MTA31" s="11" t="s">
        <v>9</v>
      </c>
      <c r="MTB31" s="12">
        <v>100</v>
      </c>
      <c r="MTC31" s="20">
        <v>93.45</v>
      </c>
      <c r="MTD31" s="10">
        <f>SUM(MTB31*MTC31)</f>
        <v>9345</v>
      </c>
      <c r="MTE31" s="8" t="s">
        <v>496</v>
      </c>
      <c r="MTF31" s="9" t="s">
        <v>497</v>
      </c>
      <c r="MTG31" s="8" t="s">
        <v>23</v>
      </c>
      <c r="MTH31" s="11" t="s">
        <v>498</v>
      </c>
      <c r="MTI31" s="11" t="s">
        <v>9</v>
      </c>
      <c r="MTJ31" s="12">
        <v>100</v>
      </c>
      <c r="MTK31" s="20">
        <v>93.45</v>
      </c>
      <c r="MTL31" s="10">
        <f>SUM(MTJ31*MTK31)</f>
        <v>9345</v>
      </c>
      <c r="MTM31" s="8" t="s">
        <v>496</v>
      </c>
      <c r="MTN31" s="9" t="s">
        <v>497</v>
      </c>
      <c r="MTO31" s="8" t="s">
        <v>23</v>
      </c>
      <c r="MTP31" s="11" t="s">
        <v>498</v>
      </c>
      <c r="MTQ31" s="11" t="s">
        <v>9</v>
      </c>
      <c r="MTR31" s="12">
        <v>100</v>
      </c>
      <c r="MTS31" s="20">
        <v>93.45</v>
      </c>
      <c r="MTT31" s="10">
        <f>SUM(MTR31*MTS31)</f>
        <v>9345</v>
      </c>
      <c r="MTU31" s="8" t="s">
        <v>496</v>
      </c>
      <c r="MTV31" s="9" t="s">
        <v>497</v>
      </c>
      <c r="MTW31" s="8" t="s">
        <v>23</v>
      </c>
      <c r="MTX31" s="11" t="s">
        <v>498</v>
      </c>
      <c r="MTY31" s="11" t="s">
        <v>9</v>
      </c>
      <c r="MTZ31" s="12">
        <v>100</v>
      </c>
      <c r="MUA31" s="20">
        <v>93.45</v>
      </c>
      <c r="MUB31" s="10">
        <f>SUM(MTZ31*MUA31)</f>
        <v>9345</v>
      </c>
      <c r="MUC31" s="8" t="s">
        <v>496</v>
      </c>
      <c r="MUD31" s="9" t="s">
        <v>497</v>
      </c>
      <c r="MUE31" s="8" t="s">
        <v>23</v>
      </c>
      <c r="MUF31" s="11" t="s">
        <v>498</v>
      </c>
      <c r="MUG31" s="11" t="s">
        <v>9</v>
      </c>
      <c r="MUH31" s="12">
        <v>100</v>
      </c>
      <c r="MUI31" s="20">
        <v>93.45</v>
      </c>
      <c r="MUJ31" s="10">
        <f>SUM(MUH31*MUI31)</f>
        <v>9345</v>
      </c>
      <c r="MUK31" s="8" t="s">
        <v>496</v>
      </c>
      <c r="MUL31" s="9" t="s">
        <v>497</v>
      </c>
      <c r="MUM31" s="8" t="s">
        <v>23</v>
      </c>
      <c r="MUN31" s="11" t="s">
        <v>498</v>
      </c>
      <c r="MUO31" s="11" t="s">
        <v>9</v>
      </c>
      <c r="MUP31" s="12">
        <v>100</v>
      </c>
      <c r="MUQ31" s="20">
        <v>93.45</v>
      </c>
      <c r="MUR31" s="10">
        <f>SUM(MUP31*MUQ31)</f>
        <v>9345</v>
      </c>
      <c r="MUS31" s="8" t="s">
        <v>496</v>
      </c>
      <c r="MUT31" s="9" t="s">
        <v>497</v>
      </c>
      <c r="MUU31" s="8" t="s">
        <v>23</v>
      </c>
      <c r="MUV31" s="11" t="s">
        <v>498</v>
      </c>
      <c r="MUW31" s="11" t="s">
        <v>9</v>
      </c>
      <c r="MUX31" s="12">
        <v>100</v>
      </c>
      <c r="MUY31" s="20">
        <v>93.45</v>
      </c>
      <c r="MUZ31" s="10">
        <f>SUM(MUX31*MUY31)</f>
        <v>9345</v>
      </c>
      <c r="MVA31" s="8" t="s">
        <v>496</v>
      </c>
      <c r="MVB31" s="9" t="s">
        <v>497</v>
      </c>
      <c r="MVC31" s="8" t="s">
        <v>23</v>
      </c>
      <c r="MVD31" s="11" t="s">
        <v>498</v>
      </c>
      <c r="MVE31" s="11" t="s">
        <v>9</v>
      </c>
      <c r="MVF31" s="12">
        <v>100</v>
      </c>
      <c r="MVG31" s="20">
        <v>93.45</v>
      </c>
      <c r="MVH31" s="10">
        <f>SUM(MVF31*MVG31)</f>
        <v>9345</v>
      </c>
      <c r="MVI31" s="8" t="s">
        <v>496</v>
      </c>
      <c r="MVJ31" s="9" t="s">
        <v>497</v>
      </c>
      <c r="MVK31" s="8" t="s">
        <v>23</v>
      </c>
      <c r="MVL31" s="11" t="s">
        <v>498</v>
      </c>
      <c r="MVM31" s="11" t="s">
        <v>9</v>
      </c>
      <c r="MVN31" s="12">
        <v>100</v>
      </c>
      <c r="MVO31" s="20">
        <v>93.45</v>
      </c>
      <c r="MVP31" s="10">
        <f>SUM(MVN31*MVO31)</f>
        <v>9345</v>
      </c>
      <c r="MVQ31" s="8" t="s">
        <v>496</v>
      </c>
      <c r="MVR31" s="9" t="s">
        <v>497</v>
      </c>
      <c r="MVS31" s="8" t="s">
        <v>23</v>
      </c>
      <c r="MVT31" s="11" t="s">
        <v>498</v>
      </c>
      <c r="MVU31" s="11" t="s">
        <v>9</v>
      </c>
      <c r="MVV31" s="12">
        <v>100</v>
      </c>
      <c r="MVW31" s="20">
        <v>93.45</v>
      </c>
      <c r="MVX31" s="10">
        <f>SUM(MVV31*MVW31)</f>
        <v>9345</v>
      </c>
      <c r="MVY31" s="8" t="s">
        <v>496</v>
      </c>
      <c r="MVZ31" s="9" t="s">
        <v>497</v>
      </c>
      <c r="MWA31" s="8" t="s">
        <v>23</v>
      </c>
      <c r="MWB31" s="11" t="s">
        <v>498</v>
      </c>
      <c r="MWC31" s="11" t="s">
        <v>9</v>
      </c>
      <c r="MWD31" s="12">
        <v>100</v>
      </c>
      <c r="MWE31" s="20">
        <v>93.45</v>
      </c>
      <c r="MWF31" s="10">
        <f>SUM(MWD31*MWE31)</f>
        <v>9345</v>
      </c>
      <c r="MWG31" s="8" t="s">
        <v>496</v>
      </c>
      <c r="MWH31" s="9" t="s">
        <v>497</v>
      </c>
      <c r="MWI31" s="8" t="s">
        <v>23</v>
      </c>
      <c r="MWJ31" s="11" t="s">
        <v>498</v>
      </c>
      <c r="MWK31" s="11" t="s">
        <v>9</v>
      </c>
      <c r="MWL31" s="12">
        <v>100</v>
      </c>
      <c r="MWM31" s="20">
        <v>93.45</v>
      </c>
      <c r="MWN31" s="10">
        <f>SUM(MWL31*MWM31)</f>
        <v>9345</v>
      </c>
      <c r="MWO31" s="8" t="s">
        <v>496</v>
      </c>
      <c r="MWP31" s="9" t="s">
        <v>497</v>
      </c>
      <c r="MWQ31" s="8" t="s">
        <v>23</v>
      </c>
      <c r="MWR31" s="11" t="s">
        <v>498</v>
      </c>
      <c r="MWS31" s="11" t="s">
        <v>9</v>
      </c>
      <c r="MWT31" s="12">
        <v>100</v>
      </c>
      <c r="MWU31" s="20">
        <v>93.45</v>
      </c>
      <c r="MWV31" s="10">
        <f>SUM(MWT31*MWU31)</f>
        <v>9345</v>
      </c>
      <c r="MWW31" s="8" t="s">
        <v>496</v>
      </c>
      <c r="MWX31" s="9" t="s">
        <v>497</v>
      </c>
      <c r="MWY31" s="8" t="s">
        <v>23</v>
      </c>
      <c r="MWZ31" s="11" t="s">
        <v>498</v>
      </c>
      <c r="MXA31" s="11" t="s">
        <v>9</v>
      </c>
      <c r="MXB31" s="12">
        <v>100</v>
      </c>
      <c r="MXC31" s="20">
        <v>93.45</v>
      </c>
      <c r="MXD31" s="10">
        <f>SUM(MXB31*MXC31)</f>
        <v>9345</v>
      </c>
      <c r="MXE31" s="8" t="s">
        <v>496</v>
      </c>
      <c r="MXF31" s="9" t="s">
        <v>497</v>
      </c>
      <c r="MXG31" s="8" t="s">
        <v>23</v>
      </c>
      <c r="MXH31" s="11" t="s">
        <v>498</v>
      </c>
      <c r="MXI31" s="11" t="s">
        <v>9</v>
      </c>
      <c r="MXJ31" s="12">
        <v>100</v>
      </c>
      <c r="MXK31" s="20">
        <v>93.45</v>
      </c>
      <c r="MXL31" s="10">
        <f>SUM(MXJ31*MXK31)</f>
        <v>9345</v>
      </c>
      <c r="MXM31" s="8" t="s">
        <v>496</v>
      </c>
      <c r="MXN31" s="9" t="s">
        <v>497</v>
      </c>
      <c r="MXO31" s="8" t="s">
        <v>23</v>
      </c>
      <c r="MXP31" s="11" t="s">
        <v>498</v>
      </c>
      <c r="MXQ31" s="11" t="s">
        <v>9</v>
      </c>
      <c r="MXR31" s="12">
        <v>100</v>
      </c>
      <c r="MXS31" s="20">
        <v>93.45</v>
      </c>
      <c r="MXT31" s="10">
        <f>SUM(MXR31*MXS31)</f>
        <v>9345</v>
      </c>
      <c r="MXU31" s="8" t="s">
        <v>496</v>
      </c>
      <c r="MXV31" s="9" t="s">
        <v>497</v>
      </c>
      <c r="MXW31" s="8" t="s">
        <v>23</v>
      </c>
      <c r="MXX31" s="11" t="s">
        <v>498</v>
      </c>
      <c r="MXY31" s="11" t="s">
        <v>9</v>
      </c>
      <c r="MXZ31" s="12">
        <v>100</v>
      </c>
      <c r="MYA31" s="20">
        <v>93.45</v>
      </c>
      <c r="MYB31" s="10">
        <f>SUM(MXZ31*MYA31)</f>
        <v>9345</v>
      </c>
      <c r="MYC31" s="8" t="s">
        <v>496</v>
      </c>
      <c r="MYD31" s="9" t="s">
        <v>497</v>
      </c>
      <c r="MYE31" s="8" t="s">
        <v>23</v>
      </c>
      <c r="MYF31" s="11" t="s">
        <v>498</v>
      </c>
      <c r="MYG31" s="11" t="s">
        <v>9</v>
      </c>
      <c r="MYH31" s="12">
        <v>100</v>
      </c>
      <c r="MYI31" s="20">
        <v>93.45</v>
      </c>
      <c r="MYJ31" s="10">
        <f>SUM(MYH31*MYI31)</f>
        <v>9345</v>
      </c>
      <c r="MYK31" s="8" t="s">
        <v>496</v>
      </c>
      <c r="MYL31" s="9" t="s">
        <v>497</v>
      </c>
      <c r="MYM31" s="8" t="s">
        <v>23</v>
      </c>
      <c r="MYN31" s="11" t="s">
        <v>498</v>
      </c>
      <c r="MYO31" s="11" t="s">
        <v>9</v>
      </c>
      <c r="MYP31" s="12">
        <v>100</v>
      </c>
      <c r="MYQ31" s="20">
        <v>93.45</v>
      </c>
      <c r="MYR31" s="10">
        <f>SUM(MYP31*MYQ31)</f>
        <v>9345</v>
      </c>
      <c r="MYS31" s="8" t="s">
        <v>496</v>
      </c>
      <c r="MYT31" s="9" t="s">
        <v>497</v>
      </c>
      <c r="MYU31" s="8" t="s">
        <v>23</v>
      </c>
      <c r="MYV31" s="11" t="s">
        <v>498</v>
      </c>
      <c r="MYW31" s="11" t="s">
        <v>9</v>
      </c>
      <c r="MYX31" s="12">
        <v>100</v>
      </c>
      <c r="MYY31" s="20">
        <v>93.45</v>
      </c>
      <c r="MYZ31" s="10">
        <f>SUM(MYX31*MYY31)</f>
        <v>9345</v>
      </c>
      <c r="MZA31" s="8" t="s">
        <v>496</v>
      </c>
      <c r="MZB31" s="9" t="s">
        <v>497</v>
      </c>
      <c r="MZC31" s="8" t="s">
        <v>23</v>
      </c>
      <c r="MZD31" s="11" t="s">
        <v>498</v>
      </c>
      <c r="MZE31" s="11" t="s">
        <v>9</v>
      </c>
      <c r="MZF31" s="12">
        <v>100</v>
      </c>
      <c r="MZG31" s="20">
        <v>93.45</v>
      </c>
      <c r="MZH31" s="10">
        <f>SUM(MZF31*MZG31)</f>
        <v>9345</v>
      </c>
      <c r="MZI31" s="8" t="s">
        <v>496</v>
      </c>
      <c r="MZJ31" s="9" t="s">
        <v>497</v>
      </c>
      <c r="MZK31" s="8" t="s">
        <v>23</v>
      </c>
      <c r="MZL31" s="11" t="s">
        <v>498</v>
      </c>
      <c r="MZM31" s="11" t="s">
        <v>9</v>
      </c>
      <c r="MZN31" s="12">
        <v>100</v>
      </c>
      <c r="MZO31" s="20">
        <v>93.45</v>
      </c>
      <c r="MZP31" s="10">
        <f>SUM(MZN31*MZO31)</f>
        <v>9345</v>
      </c>
      <c r="MZQ31" s="8" t="s">
        <v>496</v>
      </c>
      <c r="MZR31" s="9" t="s">
        <v>497</v>
      </c>
      <c r="MZS31" s="8" t="s">
        <v>23</v>
      </c>
      <c r="MZT31" s="11" t="s">
        <v>498</v>
      </c>
      <c r="MZU31" s="11" t="s">
        <v>9</v>
      </c>
      <c r="MZV31" s="12">
        <v>100</v>
      </c>
      <c r="MZW31" s="20">
        <v>93.45</v>
      </c>
      <c r="MZX31" s="10">
        <f>SUM(MZV31*MZW31)</f>
        <v>9345</v>
      </c>
      <c r="MZY31" s="8" t="s">
        <v>496</v>
      </c>
      <c r="MZZ31" s="9" t="s">
        <v>497</v>
      </c>
      <c r="NAA31" s="8" t="s">
        <v>23</v>
      </c>
      <c r="NAB31" s="11" t="s">
        <v>498</v>
      </c>
      <c r="NAC31" s="11" t="s">
        <v>9</v>
      </c>
      <c r="NAD31" s="12">
        <v>100</v>
      </c>
      <c r="NAE31" s="20">
        <v>93.45</v>
      </c>
      <c r="NAF31" s="10">
        <f>SUM(NAD31*NAE31)</f>
        <v>9345</v>
      </c>
      <c r="NAG31" s="8" t="s">
        <v>496</v>
      </c>
      <c r="NAH31" s="9" t="s">
        <v>497</v>
      </c>
      <c r="NAI31" s="8" t="s">
        <v>23</v>
      </c>
      <c r="NAJ31" s="11" t="s">
        <v>498</v>
      </c>
      <c r="NAK31" s="11" t="s">
        <v>9</v>
      </c>
      <c r="NAL31" s="12">
        <v>100</v>
      </c>
      <c r="NAM31" s="20">
        <v>93.45</v>
      </c>
      <c r="NAN31" s="10">
        <f>SUM(NAL31*NAM31)</f>
        <v>9345</v>
      </c>
      <c r="NAO31" s="8" t="s">
        <v>496</v>
      </c>
      <c r="NAP31" s="9" t="s">
        <v>497</v>
      </c>
      <c r="NAQ31" s="8" t="s">
        <v>23</v>
      </c>
      <c r="NAR31" s="11" t="s">
        <v>498</v>
      </c>
      <c r="NAS31" s="11" t="s">
        <v>9</v>
      </c>
      <c r="NAT31" s="12">
        <v>100</v>
      </c>
      <c r="NAU31" s="20">
        <v>93.45</v>
      </c>
      <c r="NAV31" s="10">
        <f>SUM(NAT31*NAU31)</f>
        <v>9345</v>
      </c>
      <c r="NAW31" s="8" t="s">
        <v>496</v>
      </c>
      <c r="NAX31" s="9" t="s">
        <v>497</v>
      </c>
      <c r="NAY31" s="8" t="s">
        <v>23</v>
      </c>
      <c r="NAZ31" s="11" t="s">
        <v>498</v>
      </c>
      <c r="NBA31" s="11" t="s">
        <v>9</v>
      </c>
      <c r="NBB31" s="12">
        <v>100</v>
      </c>
      <c r="NBC31" s="20">
        <v>93.45</v>
      </c>
      <c r="NBD31" s="10">
        <f>SUM(NBB31*NBC31)</f>
        <v>9345</v>
      </c>
      <c r="NBE31" s="8" t="s">
        <v>496</v>
      </c>
      <c r="NBF31" s="9" t="s">
        <v>497</v>
      </c>
      <c r="NBG31" s="8" t="s">
        <v>23</v>
      </c>
      <c r="NBH31" s="11" t="s">
        <v>498</v>
      </c>
      <c r="NBI31" s="11" t="s">
        <v>9</v>
      </c>
      <c r="NBJ31" s="12">
        <v>100</v>
      </c>
      <c r="NBK31" s="20">
        <v>93.45</v>
      </c>
      <c r="NBL31" s="10">
        <f>SUM(NBJ31*NBK31)</f>
        <v>9345</v>
      </c>
      <c r="NBM31" s="8" t="s">
        <v>496</v>
      </c>
      <c r="NBN31" s="9" t="s">
        <v>497</v>
      </c>
      <c r="NBO31" s="8" t="s">
        <v>23</v>
      </c>
      <c r="NBP31" s="11" t="s">
        <v>498</v>
      </c>
      <c r="NBQ31" s="11" t="s">
        <v>9</v>
      </c>
      <c r="NBR31" s="12">
        <v>100</v>
      </c>
      <c r="NBS31" s="20">
        <v>93.45</v>
      </c>
      <c r="NBT31" s="10">
        <f>SUM(NBR31*NBS31)</f>
        <v>9345</v>
      </c>
      <c r="NBU31" s="8" t="s">
        <v>496</v>
      </c>
      <c r="NBV31" s="9" t="s">
        <v>497</v>
      </c>
      <c r="NBW31" s="8" t="s">
        <v>23</v>
      </c>
      <c r="NBX31" s="11" t="s">
        <v>498</v>
      </c>
      <c r="NBY31" s="11" t="s">
        <v>9</v>
      </c>
      <c r="NBZ31" s="12">
        <v>100</v>
      </c>
      <c r="NCA31" s="20">
        <v>93.45</v>
      </c>
      <c r="NCB31" s="10">
        <f>SUM(NBZ31*NCA31)</f>
        <v>9345</v>
      </c>
      <c r="NCC31" s="8" t="s">
        <v>496</v>
      </c>
      <c r="NCD31" s="9" t="s">
        <v>497</v>
      </c>
      <c r="NCE31" s="8" t="s">
        <v>23</v>
      </c>
      <c r="NCF31" s="11" t="s">
        <v>498</v>
      </c>
      <c r="NCG31" s="11" t="s">
        <v>9</v>
      </c>
      <c r="NCH31" s="12">
        <v>100</v>
      </c>
      <c r="NCI31" s="20">
        <v>93.45</v>
      </c>
      <c r="NCJ31" s="10">
        <f>SUM(NCH31*NCI31)</f>
        <v>9345</v>
      </c>
      <c r="NCK31" s="8" t="s">
        <v>496</v>
      </c>
      <c r="NCL31" s="9" t="s">
        <v>497</v>
      </c>
      <c r="NCM31" s="8" t="s">
        <v>23</v>
      </c>
      <c r="NCN31" s="11" t="s">
        <v>498</v>
      </c>
      <c r="NCO31" s="11" t="s">
        <v>9</v>
      </c>
      <c r="NCP31" s="12">
        <v>100</v>
      </c>
      <c r="NCQ31" s="20">
        <v>93.45</v>
      </c>
      <c r="NCR31" s="10">
        <f>SUM(NCP31*NCQ31)</f>
        <v>9345</v>
      </c>
      <c r="NCS31" s="8" t="s">
        <v>496</v>
      </c>
      <c r="NCT31" s="9" t="s">
        <v>497</v>
      </c>
      <c r="NCU31" s="8" t="s">
        <v>23</v>
      </c>
      <c r="NCV31" s="11" t="s">
        <v>498</v>
      </c>
      <c r="NCW31" s="11" t="s">
        <v>9</v>
      </c>
      <c r="NCX31" s="12">
        <v>100</v>
      </c>
      <c r="NCY31" s="20">
        <v>93.45</v>
      </c>
      <c r="NCZ31" s="10">
        <f>SUM(NCX31*NCY31)</f>
        <v>9345</v>
      </c>
      <c r="NDA31" s="8" t="s">
        <v>496</v>
      </c>
      <c r="NDB31" s="9" t="s">
        <v>497</v>
      </c>
      <c r="NDC31" s="8" t="s">
        <v>23</v>
      </c>
      <c r="NDD31" s="11" t="s">
        <v>498</v>
      </c>
      <c r="NDE31" s="11" t="s">
        <v>9</v>
      </c>
      <c r="NDF31" s="12">
        <v>100</v>
      </c>
      <c r="NDG31" s="20">
        <v>93.45</v>
      </c>
      <c r="NDH31" s="10">
        <f>SUM(NDF31*NDG31)</f>
        <v>9345</v>
      </c>
      <c r="NDI31" s="8" t="s">
        <v>496</v>
      </c>
      <c r="NDJ31" s="9" t="s">
        <v>497</v>
      </c>
      <c r="NDK31" s="8" t="s">
        <v>23</v>
      </c>
      <c r="NDL31" s="11" t="s">
        <v>498</v>
      </c>
      <c r="NDM31" s="11" t="s">
        <v>9</v>
      </c>
      <c r="NDN31" s="12">
        <v>100</v>
      </c>
      <c r="NDO31" s="20">
        <v>93.45</v>
      </c>
      <c r="NDP31" s="10">
        <f>SUM(NDN31*NDO31)</f>
        <v>9345</v>
      </c>
      <c r="NDQ31" s="8" t="s">
        <v>496</v>
      </c>
      <c r="NDR31" s="9" t="s">
        <v>497</v>
      </c>
      <c r="NDS31" s="8" t="s">
        <v>23</v>
      </c>
      <c r="NDT31" s="11" t="s">
        <v>498</v>
      </c>
      <c r="NDU31" s="11" t="s">
        <v>9</v>
      </c>
      <c r="NDV31" s="12">
        <v>100</v>
      </c>
      <c r="NDW31" s="20">
        <v>93.45</v>
      </c>
      <c r="NDX31" s="10">
        <f>SUM(NDV31*NDW31)</f>
        <v>9345</v>
      </c>
      <c r="NDY31" s="8" t="s">
        <v>496</v>
      </c>
      <c r="NDZ31" s="9" t="s">
        <v>497</v>
      </c>
      <c r="NEA31" s="8" t="s">
        <v>23</v>
      </c>
      <c r="NEB31" s="11" t="s">
        <v>498</v>
      </c>
      <c r="NEC31" s="11" t="s">
        <v>9</v>
      </c>
      <c r="NED31" s="12">
        <v>100</v>
      </c>
      <c r="NEE31" s="20">
        <v>93.45</v>
      </c>
      <c r="NEF31" s="10">
        <f>SUM(NED31*NEE31)</f>
        <v>9345</v>
      </c>
      <c r="NEG31" s="8" t="s">
        <v>496</v>
      </c>
      <c r="NEH31" s="9" t="s">
        <v>497</v>
      </c>
      <c r="NEI31" s="8" t="s">
        <v>23</v>
      </c>
      <c r="NEJ31" s="11" t="s">
        <v>498</v>
      </c>
      <c r="NEK31" s="11" t="s">
        <v>9</v>
      </c>
      <c r="NEL31" s="12">
        <v>100</v>
      </c>
      <c r="NEM31" s="20">
        <v>93.45</v>
      </c>
      <c r="NEN31" s="10">
        <f>SUM(NEL31*NEM31)</f>
        <v>9345</v>
      </c>
      <c r="NEO31" s="8" t="s">
        <v>496</v>
      </c>
      <c r="NEP31" s="9" t="s">
        <v>497</v>
      </c>
      <c r="NEQ31" s="8" t="s">
        <v>23</v>
      </c>
      <c r="NER31" s="11" t="s">
        <v>498</v>
      </c>
      <c r="NES31" s="11" t="s">
        <v>9</v>
      </c>
      <c r="NET31" s="12">
        <v>100</v>
      </c>
      <c r="NEU31" s="20">
        <v>93.45</v>
      </c>
      <c r="NEV31" s="10">
        <f>SUM(NET31*NEU31)</f>
        <v>9345</v>
      </c>
      <c r="NEW31" s="8" t="s">
        <v>496</v>
      </c>
      <c r="NEX31" s="9" t="s">
        <v>497</v>
      </c>
      <c r="NEY31" s="8" t="s">
        <v>23</v>
      </c>
      <c r="NEZ31" s="11" t="s">
        <v>498</v>
      </c>
      <c r="NFA31" s="11" t="s">
        <v>9</v>
      </c>
      <c r="NFB31" s="12">
        <v>100</v>
      </c>
      <c r="NFC31" s="20">
        <v>93.45</v>
      </c>
      <c r="NFD31" s="10">
        <f>SUM(NFB31*NFC31)</f>
        <v>9345</v>
      </c>
      <c r="NFE31" s="8" t="s">
        <v>496</v>
      </c>
      <c r="NFF31" s="9" t="s">
        <v>497</v>
      </c>
      <c r="NFG31" s="8" t="s">
        <v>23</v>
      </c>
      <c r="NFH31" s="11" t="s">
        <v>498</v>
      </c>
      <c r="NFI31" s="11" t="s">
        <v>9</v>
      </c>
      <c r="NFJ31" s="12">
        <v>100</v>
      </c>
      <c r="NFK31" s="20">
        <v>93.45</v>
      </c>
      <c r="NFL31" s="10">
        <f>SUM(NFJ31*NFK31)</f>
        <v>9345</v>
      </c>
      <c r="NFM31" s="8" t="s">
        <v>496</v>
      </c>
      <c r="NFN31" s="9" t="s">
        <v>497</v>
      </c>
      <c r="NFO31" s="8" t="s">
        <v>23</v>
      </c>
      <c r="NFP31" s="11" t="s">
        <v>498</v>
      </c>
      <c r="NFQ31" s="11" t="s">
        <v>9</v>
      </c>
      <c r="NFR31" s="12">
        <v>100</v>
      </c>
      <c r="NFS31" s="20">
        <v>93.45</v>
      </c>
      <c r="NFT31" s="10">
        <f>SUM(NFR31*NFS31)</f>
        <v>9345</v>
      </c>
      <c r="NFU31" s="8" t="s">
        <v>496</v>
      </c>
      <c r="NFV31" s="9" t="s">
        <v>497</v>
      </c>
      <c r="NFW31" s="8" t="s">
        <v>23</v>
      </c>
      <c r="NFX31" s="11" t="s">
        <v>498</v>
      </c>
      <c r="NFY31" s="11" t="s">
        <v>9</v>
      </c>
      <c r="NFZ31" s="12">
        <v>100</v>
      </c>
      <c r="NGA31" s="20">
        <v>93.45</v>
      </c>
      <c r="NGB31" s="10">
        <f>SUM(NFZ31*NGA31)</f>
        <v>9345</v>
      </c>
      <c r="NGC31" s="8" t="s">
        <v>496</v>
      </c>
      <c r="NGD31" s="9" t="s">
        <v>497</v>
      </c>
      <c r="NGE31" s="8" t="s">
        <v>23</v>
      </c>
      <c r="NGF31" s="11" t="s">
        <v>498</v>
      </c>
      <c r="NGG31" s="11" t="s">
        <v>9</v>
      </c>
      <c r="NGH31" s="12">
        <v>100</v>
      </c>
      <c r="NGI31" s="20">
        <v>93.45</v>
      </c>
      <c r="NGJ31" s="10">
        <f>SUM(NGH31*NGI31)</f>
        <v>9345</v>
      </c>
      <c r="NGK31" s="8" t="s">
        <v>496</v>
      </c>
      <c r="NGL31" s="9" t="s">
        <v>497</v>
      </c>
      <c r="NGM31" s="8" t="s">
        <v>23</v>
      </c>
      <c r="NGN31" s="11" t="s">
        <v>498</v>
      </c>
      <c r="NGO31" s="11" t="s">
        <v>9</v>
      </c>
      <c r="NGP31" s="12">
        <v>100</v>
      </c>
      <c r="NGQ31" s="20">
        <v>93.45</v>
      </c>
      <c r="NGR31" s="10">
        <f>SUM(NGP31*NGQ31)</f>
        <v>9345</v>
      </c>
      <c r="NGS31" s="8" t="s">
        <v>496</v>
      </c>
      <c r="NGT31" s="9" t="s">
        <v>497</v>
      </c>
      <c r="NGU31" s="8" t="s">
        <v>23</v>
      </c>
      <c r="NGV31" s="11" t="s">
        <v>498</v>
      </c>
      <c r="NGW31" s="11" t="s">
        <v>9</v>
      </c>
      <c r="NGX31" s="12">
        <v>100</v>
      </c>
      <c r="NGY31" s="20">
        <v>93.45</v>
      </c>
      <c r="NGZ31" s="10">
        <f>SUM(NGX31*NGY31)</f>
        <v>9345</v>
      </c>
      <c r="NHA31" s="8" t="s">
        <v>496</v>
      </c>
      <c r="NHB31" s="9" t="s">
        <v>497</v>
      </c>
      <c r="NHC31" s="8" t="s">
        <v>23</v>
      </c>
      <c r="NHD31" s="11" t="s">
        <v>498</v>
      </c>
      <c r="NHE31" s="11" t="s">
        <v>9</v>
      </c>
      <c r="NHF31" s="12">
        <v>100</v>
      </c>
      <c r="NHG31" s="20">
        <v>93.45</v>
      </c>
      <c r="NHH31" s="10">
        <f>SUM(NHF31*NHG31)</f>
        <v>9345</v>
      </c>
      <c r="NHI31" s="8" t="s">
        <v>496</v>
      </c>
      <c r="NHJ31" s="9" t="s">
        <v>497</v>
      </c>
      <c r="NHK31" s="8" t="s">
        <v>23</v>
      </c>
      <c r="NHL31" s="11" t="s">
        <v>498</v>
      </c>
      <c r="NHM31" s="11" t="s">
        <v>9</v>
      </c>
      <c r="NHN31" s="12">
        <v>100</v>
      </c>
      <c r="NHO31" s="20">
        <v>93.45</v>
      </c>
      <c r="NHP31" s="10">
        <f>SUM(NHN31*NHO31)</f>
        <v>9345</v>
      </c>
      <c r="NHQ31" s="8" t="s">
        <v>496</v>
      </c>
      <c r="NHR31" s="9" t="s">
        <v>497</v>
      </c>
      <c r="NHS31" s="8" t="s">
        <v>23</v>
      </c>
      <c r="NHT31" s="11" t="s">
        <v>498</v>
      </c>
      <c r="NHU31" s="11" t="s">
        <v>9</v>
      </c>
      <c r="NHV31" s="12">
        <v>100</v>
      </c>
      <c r="NHW31" s="20">
        <v>93.45</v>
      </c>
      <c r="NHX31" s="10">
        <f>SUM(NHV31*NHW31)</f>
        <v>9345</v>
      </c>
      <c r="NHY31" s="8" t="s">
        <v>496</v>
      </c>
      <c r="NHZ31" s="9" t="s">
        <v>497</v>
      </c>
      <c r="NIA31" s="8" t="s">
        <v>23</v>
      </c>
      <c r="NIB31" s="11" t="s">
        <v>498</v>
      </c>
      <c r="NIC31" s="11" t="s">
        <v>9</v>
      </c>
      <c r="NID31" s="12">
        <v>100</v>
      </c>
      <c r="NIE31" s="20">
        <v>93.45</v>
      </c>
      <c r="NIF31" s="10">
        <f>SUM(NID31*NIE31)</f>
        <v>9345</v>
      </c>
      <c r="NIG31" s="8" t="s">
        <v>496</v>
      </c>
      <c r="NIH31" s="9" t="s">
        <v>497</v>
      </c>
      <c r="NII31" s="8" t="s">
        <v>23</v>
      </c>
      <c r="NIJ31" s="11" t="s">
        <v>498</v>
      </c>
      <c r="NIK31" s="11" t="s">
        <v>9</v>
      </c>
      <c r="NIL31" s="12">
        <v>100</v>
      </c>
      <c r="NIM31" s="20">
        <v>93.45</v>
      </c>
      <c r="NIN31" s="10">
        <f>SUM(NIL31*NIM31)</f>
        <v>9345</v>
      </c>
      <c r="NIO31" s="8" t="s">
        <v>496</v>
      </c>
      <c r="NIP31" s="9" t="s">
        <v>497</v>
      </c>
      <c r="NIQ31" s="8" t="s">
        <v>23</v>
      </c>
      <c r="NIR31" s="11" t="s">
        <v>498</v>
      </c>
      <c r="NIS31" s="11" t="s">
        <v>9</v>
      </c>
      <c r="NIT31" s="12">
        <v>100</v>
      </c>
      <c r="NIU31" s="20">
        <v>93.45</v>
      </c>
      <c r="NIV31" s="10">
        <f>SUM(NIT31*NIU31)</f>
        <v>9345</v>
      </c>
      <c r="NIW31" s="8" t="s">
        <v>496</v>
      </c>
      <c r="NIX31" s="9" t="s">
        <v>497</v>
      </c>
      <c r="NIY31" s="8" t="s">
        <v>23</v>
      </c>
      <c r="NIZ31" s="11" t="s">
        <v>498</v>
      </c>
      <c r="NJA31" s="11" t="s">
        <v>9</v>
      </c>
      <c r="NJB31" s="12">
        <v>100</v>
      </c>
      <c r="NJC31" s="20">
        <v>93.45</v>
      </c>
      <c r="NJD31" s="10">
        <f>SUM(NJB31*NJC31)</f>
        <v>9345</v>
      </c>
      <c r="NJE31" s="8" t="s">
        <v>496</v>
      </c>
      <c r="NJF31" s="9" t="s">
        <v>497</v>
      </c>
      <c r="NJG31" s="8" t="s">
        <v>23</v>
      </c>
      <c r="NJH31" s="11" t="s">
        <v>498</v>
      </c>
      <c r="NJI31" s="11" t="s">
        <v>9</v>
      </c>
      <c r="NJJ31" s="12">
        <v>100</v>
      </c>
      <c r="NJK31" s="20">
        <v>93.45</v>
      </c>
      <c r="NJL31" s="10">
        <f>SUM(NJJ31*NJK31)</f>
        <v>9345</v>
      </c>
      <c r="NJM31" s="8" t="s">
        <v>496</v>
      </c>
      <c r="NJN31" s="9" t="s">
        <v>497</v>
      </c>
      <c r="NJO31" s="8" t="s">
        <v>23</v>
      </c>
      <c r="NJP31" s="11" t="s">
        <v>498</v>
      </c>
      <c r="NJQ31" s="11" t="s">
        <v>9</v>
      </c>
      <c r="NJR31" s="12">
        <v>100</v>
      </c>
      <c r="NJS31" s="20">
        <v>93.45</v>
      </c>
      <c r="NJT31" s="10">
        <f>SUM(NJR31*NJS31)</f>
        <v>9345</v>
      </c>
      <c r="NJU31" s="8" t="s">
        <v>496</v>
      </c>
      <c r="NJV31" s="9" t="s">
        <v>497</v>
      </c>
      <c r="NJW31" s="8" t="s">
        <v>23</v>
      </c>
      <c r="NJX31" s="11" t="s">
        <v>498</v>
      </c>
      <c r="NJY31" s="11" t="s">
        <v>9</v>
      </c>
      <c r="NJZ31" s="12">
        <v>100</v>
      </c>
      <c r="NKA31" s="20">
        <v>93.45</v>
      </c>
      <c r="NKB31" s="10">
        <f>SUM(NJZ31*NKA31)</f>
        <v>9345</v>
      </c>
      <c r="NKC31" s="8" t="s">
        <v>496</v>
      </c>
      <c r="NKD31" s="9" t="s">
        <v>497</v>
      </c>
      <c r="NKE31" s="8" t="s">
        <v>23</v>
      </c>
      <c r="NKF31" s="11" t="s">
        <v>498</v>
      </c>
      <c r="NKG31" s="11" t="s">
        <v>9</v>
      </c>
      <c r="NKH31" s="12">
        <v>100</v>
      </c>
      <c r="NKI31" s="20">
        <v>93.45</v>
      </c>
      <c r="NKJ31" s="10">
        <f>SUM(NKH31*NKI31)</f>
        <v>9345</v>
      </c>
      <c r="NKK31" s="8" t="s">
        <v>496</v>
      </c>
      <c r="NKL31" s="9" t="s">
        <v>497</v>
      </c>
      <c r="NKM31" s="8" t="s">
        <v>23</v>
      </c>
      <c r="NKN31" s="11" t="s">
        <v>498</v>
      </c>
      <c r="NKO31" s="11" t="s">
        <v>9</v>
      </c>
      <c r="NKP31" s="12">
        <v>100</v>
      </c>
      <c r="NKQ31" s="20">
        <v>93.45</v>
      </c>
      <c r="NKR31" s="10">
        <f>SUM(NKP31*NKQ31)</f>
        <v>9345</v>
      </c>
      <c r="NKS31" s="8" t="s">
        <v>496</v>
      </c>
      <c r="NKT31" s="9" t="s">
        <v>497</v>
      </c>
      <c r="NKU31" s="8" t="s">
        <v>23</v>
      </c>
      <c r="NKV31" s="11" t="s">
        <v>498</v>
      </c>
      <c r="NKW31" s="11" t="s">
        <v>9</v>
      </c>
      <c r="NKX31" s="12">
        <v>100</v>
      </c>
      <c r="NKY31" s="20">
        <v>93.45</v>
      </c>
      <c r="NKZ31" s="10">
        <f>SUM(NKX31*NKY31)</f>
        <v>9345</v>
      </c>
      <c r="NLA31" s="8" t="s">
        <v>496</v>
      </c>
      <c r="NLB31" s="9" t="s">
        <v>497</v>
      </c>
      <c r="NLC31" s="8" t="s">
        <v>23</v>
      </c>
      <c r="NLD31" s="11" t="s">
        <v>498</v>
      </c>
      <c r="NLE31" s="11" t="s">
        <v>9</v>
      </c>
      <c r="NLF31" s="12">
        <v>100</v>
      </c>
      <c r="NLG31" s="20">
        <v>93.45</v>
      </c>
      <c r="NLH31" s="10">
        <f>SUM(NLF31*NLG31)</f>
        <v>9345</v>
      </c>
      <c r="NLI31" s="8" t="s">
        <v>496</v>
      </c>
      <c r="NLJ31" s="9" t="s">
        <v>497</v>
      </c>
      <c r="NLK31" s="8" t="s">
        <v>23</v>
      </c>
      <c r="NLL31" s="11" t="s">
        <v>498</v>
      </c>
      <c r="NLM31" s="11" t="s">
        <v>9</v>
      </c>
      <c r="NLN31" s="12">
        <v>100</v>
      </c>
      <c r="NLO31" s="20">
        <v>93.45</v>
      </c>
      <c r="NLP31" s="10">
        <f>SUM(NLN31*NLO31)</f>
        <v>9345</v>
      </c>
      <c r="NLQ31" s="8" t="s">
        <v>496</v>
      </c>
      <c r="NLR31" s="9" t="s">
        <v>497</v>
      </c>
      <c r="NLS31" s="8" t="s">
        <v>23</v>
      </c>
      <c r="NLT31" s="11" t="s">
        <v>498</v>
      </c>
      <c r="NLU31" s="11" t="s">
        <v>9</v>
      </c>
      <c r="NLV31" s="12">
        <v>100</v>
      </c>
      <c r="NLW31" s="20">
        <v>93.45</v>
      </c>
      <c r="NLX31" s="10">
        <f>SUM(NLV31*NLW31)</f>
        <v>9345</v>
      </c>
      <c r="NLY31" s="8" t="s">
        <v>496</v>
      </c>
      <c r="NLZ31" s="9" t="s">
        <v>497</v>
      </c>
      <c r="NMA31" s="8" t="s">
        <v>23</v>
      </c>
      <c r="NMB31" s="11" t="s">
        <v>498</v>
      </c>
      <c r="NMC31" s="11" t="s">
        <v>9</v>
      </c>
      <c r="NMD31" s="12">
        <v>100</v>
      </c>
      <c r="NME31" s="20">
        <v>93.45</v>
      </c>
      <c r="NMF31" s="10">
        <f>SUM(NMD31*NME31)</f>
        <v>9345</v>
      </c>
      <c r="NMG31" s="8" t="s">
        <v>496</v>
      </c>
      <c r="NMH31" s="9" t="s">
        <v>497</v>
      </c>
      <c r="NMI31" s="8" t="s">
        <v>23</v>
      </c>
      <c r="NMJ31" s="11" t="s">
        <v>498</v>
      </c>
      <c r="NMK31" s="11" t="s">
        <v>9</v>
      </c>
      <c r="NML31" s="12">
        <v>100</v>
      </c>
      <c r="NMM31" s="20">
        <v>93.45</v>
      </c>
      <c r="NMN31" s="10">
        <f>SUM(NML31*NMM31)</f>
        <v>9345</v>
      </c>
      <c r="NMO31" s="8" t="s">
        <v>496</v>
      </c>
      <c r="NMP31" s="9" t="s">
        <v>497</v>
      </c>
      <c r="NMQ31" s="8" t="s">
        <v>23</v>
      </c>
      <c r="NMR31" s="11" t="s">
        <v>498</v>
      </c>
      <c r="NMS31" s="11" t="s">
        <v>9</v>
      </c>
      <c r="NMT31" s="12">
        <v>100</v>
      </c>
      <c r="NMU31" s="20">
        <v>93.45</v>
      </c>
      <c r="NMV31" s="10">
        <f>SUM(NMT31*NMU31)</f>
        <v>9345</v>
      </c>
      <c r="NMW31" s="8" t="s">
        <v>496</v>
      </c>
      <c r="NMX31" s="9" t="s">
        <v>497</v>
      </c>
      <c r="NMY31" s="8" t="s">
        <v>23</v>
      </c>
      <c r="NMZ31" s="11" t="s">
        <v>498</v>
      </c>
      <c r="NNA31" s="11" t="s">
        <v>9</v>
      </c>
      <c r="NNB31" s="12">
        <v>100</v>
      </c>
      <c r="NNC31" s="20">
        <v>93.45</v>
      </c>
      <c r="NND31" s="10">
        <f>SUM(NNB31*NNC31)</f>
        <v>9345</v>
      </c>
      <c r="NNE31" s="8" t="s">
        <v>496</v>
      </c>
      <c r="NNF31" s="9" t="s">
        <v>497</v>
      </c>
      <c r="NNG31" s="8" t="s">
        <v>23</v>
      </c>
      <c r="NNH31" s="11" t="s">
        <v>498</v>
      </c>
      <c r="NNI31" s="11" t="s">
        <v>9</v>
      </c>
      <c r="NNJ31" s="12">
        <v>100</v>
      </c>
      <c r="NNK31" s="20">
        <v>93.45</v>
      </c>
      <c r="NNL31" s="10">
        <f>SUM(NNJ31*NNK31)</f>
        <v>9345</v>
      </c>
      <c r="NNM31" s="8" t="s">
        <v>496</v>
      </c>
      <c r="NNN31" s="9" t="s">
        <v>497</v>
      </c>
      <c r="NNO31" s="8" t="s">
        <v>23</v>
      </c>
      <c r="NNP31" s="11" t="s">
        <v>498</v>
      </c>
      <c r="NNQ31" s="11" t="s">
        <v>9</v>
      </c>
      <c r="NNR31" s="12">
        <v>100</v>
      </c>
      <c r="NNS31" s="20">
        <v>93.45</v>
      </c>
      <c r="NNT31" s="10">
        <f>SUM(NNR31*NNS31)</f>
        <v>9345</v>
      </c>
      <c r="NNU31" s="8" t="s">
        <v>496</v>
      </c>
      <c r="NNV31" s="9" t="s">
        <v>497</v>
      </c>
      <c r="NNW31" s="8" t="s">
        <v>23</v>
      </c>
      <c r="NNX31" s="11" t="s">
        <v>498</v>
      </c>
      <c r="NNY31" s="11" t="s">
        <v>9</v>
      </c>
      <c r="NNZ31" s="12">
        <v>100</v>
      </c>
      <c r="NOA31" s="20">
        <v>93.45</v>
      </c>
      <c r="NOB31" s="10">
        <f>SUM(NNZ31*NOA31)</f>
        <v>9345</v>
      </c>
      <c r="NOC31" s="8" t="s">
        <v>496</v>
      </c>
      <c r="NOD31" s="9" t="s">
        <v>497</v>
      </c>
      <c r="NOE31" s="8" t="s">
        <v>23</v>
      </c>
      <c r="NOF31" s="11" t="s">
        <v>498</v>
      </c>
      <c r="NOG31" s="11" t="s">
        <v>9</v>
      </c>
      <c r="NOH31" s="12">
        <v>100</v>
      </c>
      <c r="NOI31" s="20">
        <v>93.45</v>
      </c>
      <c r="NOJ31" s="10">
        <f>SUM(NOH31*NOI31)</f>
        <v>9345</v>
      </c>
      <c r="NOK31" s="8" t="s">
        <v>496</v>
      </c>
      <c r="NOL31" s="9" t="s">
        <v>497</v>
      </c>
      <c r="NOM31" s="8" t="s">
        <v>23</v>
      </c>
      <c r="NON31" s="11" t="s">
        <v>498</v>
      </c>
      <c r="NOO31" s="11" t="s">
        <v>9</v>
      </c>
      <c r="NOP31" s="12">
        <v>100</v>
      </c>
      <c r="NOQ31" s="20">
        <v>93.45</v>
      </c>
      <c r="NOR31" s="10">
        <f>SUM(NOP31*NOQ31)</f>
        <v>9345</v>
      </c>
      <c r="NOS31" s="8" t="s">
        <v>496</v>
      </c>
      <c r="NOT31" s="9" t="s">
        <v>497</v>
      </c>
      <c r="NOU31" s="8" t="s">
        <v>23</v>
      </c>
      <c r="NOV31" s="11" t="s">
        <v>498</v>
      </c>
      <c r="NOW31" s="11" t="s">
        <v>9</v>
      </c>
      <c r="NOX31" s="12">
        <v>100</v>
      </c>
      <c r="NOY31" s="20">
        <v>93.45</v>
      </c>
      <c r="NOZ31" s="10">
        <f>SUM(NOX31*NOY31)</f>
        <v>9345</v>
      </c>
      <c r="NPA31" s="8" t="s">
        <v>496</v>
      </c>
      <c r="NPB31" s="9" t="s">
        <v>497</v>
      </c>
      <c r="NPC31" s="8" t="s">
        <v>23</v>
      </c>
      <c r="NPD31" s="11" t="s">
        <v>498</v>
      </c>
      <c r="NPE31" s="11" t="s">
        <v>9</v>
      </c>
      <c r="NPF31" s="12">
        <v>100</v>
      </c>
      <c r="NPG31" s="20">
        <v>93.45</v>
      </c>
      <c r="NPH31" s="10">
        <f>SUM(NPF31*NPG31)</f>
        <v>9345</v>
      </c>
      <c r="NPI31" s="8" t="s">
        <v>496</v>
      </c>
      <c r="NPJ31" s="9" t="s">
        <v>497</v>
      </c>
      <c r="NPK31" s="8" t="s">
        <v>23</v>
      </c>
      <c r="NPL31" s="11" t="s">
        <v>498</v>
      </c>
      <c r="NPM31" s="11" t="s">
        <v>9</v>
      </c>
      <c r="NPN31" s="12">
        <v>100</v>
      </c>
      <c r="NPO31" s="20">
        <v>93.45</v>
      </c>
      <c r="NPP31" s="10">
        <f>SUM(NPN31*NPO31)</f>
        <v>9345</v>
      </c>
      <c r="NPQ31" s="8" t="s">
        <v>496</v>
      </c>
      <c r="NPR31" s="9" t="s">
        <v>497</v>
      </c>
      <c r="NPS31" s="8" t="s">
        <v>23</v>
      </c>
      <c r="NPT31" s="11" t="s">
        <v>498</v>
      </c>
      <c r="NPU31" s="11" t="s">
        <v>9</v>
      </c>
      <c r="NPV31" s="12">
        <v>100</v>
      </c>
      <c r="NPW31" s="20">
        <v>93.45</v>
      </c>
      <c r="NPX31" s="10">
        <f>SUM(NPV31*NPW31)</f>
        <v>9345</v>
      </c>
      <c r="NPY31" s="8" t="s">
        <v>496</v>
      </c>
      <c r="NPZ31" s="9" t="s">
        <v>497</v>
      </c>
      <c r="NQA31" s="8" t="s">
        <v>23</v>
      </c>
      <c r="NQB31" s="11" t="s">
        <v>498</v>
      </c>
      <c r="NQC31" s="11" t="s">
        <v>9</v>
      </c>
      <c r="NQD31" s="12">
        <v>100</v>
      </c>
      <c r="NQE31" s="20">
        <v>93.45</v>
      </c>
      <c r="NQF31" s="10">
        <f>SUM(NQD31*NQE31)</f>
        <v>9345</v>
      </c>
      <c r="NQG31" s="8" t="s">
        <v>496</v>
      </c>
      <c r="NQH31" s="9" t="s">
        <v>497</v>
      </c>
      <c r="NQI31" s="8" t="s">
        <v>23</v>
      </c>
      <c r="NQJ31" s="11" t="s">
        <v>498</v>
      </c>
      <c r="NQK31" s="11" t="s">
        <v>9</v>
      </c>
      <c r="NQL31" s="12">
        <v>100</v>
      </c>
      <c r="NQM31" s="20">
        <v>93.45</v>
      </c>
      <c r="NQN31" s="10">
        <f>SUM(NQL31*NQM31)</f>
        <v>9345</v>
      </c>
      <c r="NQO31" s="8" t="s">
        <v>496</v>
      </c>
      <c r="NQP31" s="9" t="s">
        <v>497</v>
      </c>
      <c r="NQQ31" s="8" t="s">
        <v>23</v>
      </c>
      <c r="NQR31" s="11" t="s">
        <v>498</v>
      </c>
      <c r="NQS31" s="11" t="s">
        <v>9</v>
      </c>
      <c r="NQT31" s="12">
        <v>100</v>
      </c>
      <c r="NQU31" s="20">
        <v>93.45</v>
      </c>
      <c r="NQV31" s="10">
        <f>SUM(NQT31*NQU31)</f>
        <v>9345</v>
      </c>
      <c r="NQW31" s="8" t="s">
        <v>496</v>
      </c>
      <c r="NQX31" s="9" t="s">
        <v>497</v>
      </c>
      <c r="NQY31" s="8" t="s">
        <v>23</v>
      </c>
      <c r="NQZ31" s="11" t="s">
        <v>498</v>
      </c>
      <c r="NRA31" s="11" t="s">
        <v>9</v>
      </c>
      <c r="NRB31" s="12">
        <v>100</v>
      </c>
      <c r="NRC31" s="20">
        <v>93.45</v>
      </c>
      <c r="NRD31" s="10">
        <f>SUM(NRB31*NRC31)</f>
        <v>9345</v>
      </c>
      <c r="NRE31" s="8" t="s">
        <v>496</v>
      </c>
      <c r="NRF31" s="9" t="s">
        <v>497</v>
      </c>
      <c r="NRG31" s="8" t="s">
        <v>23</v>
      </c>
      <c r="NRH31" s="11" t="s">
        <v>498</v>
      </c>
      <c r="NRI31" s="11" t="s">
        <v>9</v>
      </c>
      <c r="NRJ31" s="12">
        <v>100</v>
      </c>
      <c r="NRK31" s="20">
        <v>93.45</v>
      </c>
      <c r="NRL31" s="10">
        <f>SUM(NRJ31*NRK31)</f>
        <v>9345</v>
      </c>
      <c r="NRM31" s="8" t="s">
        <v>496</v>
      </c>
      <c r="NRN31" s="9" t="s">
        <v>497</v>
      </c>
      <c r="NRO31" s="8" t="s">
        <v>23</v>
      </c>
      <c r="NRP31" s="11" t="s">
        <v>498</v>
      </c>
      <c r="NRQ31" s="11" t="s">
        <v>9</v>
      </c>
      <c r="NRR31" s="12">
        <v>100</v>
      </c>
      <c r="NRS31" s="20">
        <v>93.45</v>
      </c>
      <c r="NRT31" s="10">
        <f>SUM(NRR31*NRS31)</f>
        <v>9345</v>
      </c>
      <c r="NRU31" s="8" t="s">
        <v>496</v>
      </c>
      <c r="NRV31" s="9" t="s">
        <v>497</v>
      </c>
      <c r="NRW31" s="8" t="s">
        <v>23</v>
      </c>
      <c r="NRX31" s="11" t="s">
        <v>498</v>
      </c>
      <c r="NRY31" s="11" t="s">
        <v>9</v>
      </c>
      <c r="NRZ31" s="12">
        <v>100</v>
      </c>
      <c r="NSA31" s="20">
        <v>93.45</v>
      </c>
      <c r="NSB31" s="10">
        <f>SUM(NRZ31*NSA31)</f>
        <v>9345</v>
      </c>
      <c r="NSC31" s="8" t="s">
        <v>496</v>
      </c>
      <c r="NSD31" s="9" t="s">
        <v>497</v>
      </c>
      <c r="NSE31" s="8" t="s">
        <v>23</v>
      </c>
      <c r="NSF31" s="11" t="s">
        <v>498</v>
      </c>
      <c r="NSG31" s="11" t="s">
        <v>9</v>
      </c>
      <c r="NSH31" s="12">
        <v>100</v>
      </c>
      <c r="NSI31" s="20">
        <v>93.45</v>
      </c>
      <c r="NSJ31" s="10">
        <f>SUM(NSH31*NSI31)</f>
        <v>9345</v>
      </c>
      <c r="NSK31" s="8" t="s">
        <v>496</v>
      </c>
      <c r="NSL31" s="9" t="s">
        <v>497</v>
      </c>
      <c r="NSM31" s="8" t="s">
        <v>23</v>
      </c>
      <c r="NSN31" s="11" t="s">
        <v>498</v>
      </c>
      <c r="NSO31" s="11" t="s">
        <v>9</v>
      </c>
      <c r="NSP31" s="12">
        <v>100</v>
      </c>
      <c r="NSQ31" s="20">
        <v>93.45</v>
      </c>
      <c r="NSR31" s="10">
        <f>SUM(NSP31*NSQ31)</f>
        <v>9345</v>
      </c>
      <c r="NSS31" s="8" t="s">
        <v>496</v>
      </c>
      <c r="NST31" s="9" t="s">
        <v>497</v>
      </c>
      <c r="NSU31" s="8" t="s">
        <v>23</v>
      </c>
      <c r="NSV31" s="11" t="s">
        <v>498</v>
      </c>
      <c r="NSW31" s="11" t="s">
        <v>9</v>
      </c>
      <c r="NSX31" s="12">
        <v>100</v>
      </c>
      <c r="NSY31" s="20">
        <v>93.45</v>
      </c>
      <c r="NSZ31" s="10">
        <f>SUM(NSX31*NSY31)</f>
        <v>9345</v>
      </c>
      <c r="NTA31" s="8" t="s">
        <v>496</v>
      </c>
      <c r="NTB31" s="9" t="s">
        <v>497</v>
      </c>
      <c r="NTC31" s="8" t="s">
        <v>23</v>
      </c>
      <c r="NTD31" s="11" t="s">
        <v>498</v>
      </c>
      <c r="NTE31" s="11" t="s">
        <v>9</v>
      </c>
      <c r="NTF31" s="12">
        <v>100</v>
      </c>
      <c r="NTG31" s="20">
        <v>93.45</v>
      </c>
      <c r="NTH31" s="10">
        <f>SUM(NTF31*NTG31)</f>
        <v>9345</v>
      </c>
      <c r="NTI31" s="8" t="s">
        <v>496</v>
      </c>
      <c r="NTJ31" s="9" t="s">
        <v>497</v>
      </c>
      <c r="NTK31" s="8" t="s">
        <v>23</v>
      </c>
      <c r="NTL31" s="11" t="s">
        <v>498</v>
      </c>
      <c r="NTM31" s="11" t="s">
        <v>9</v>
      </c>
      <c r="NTN31" s="12">
        <v>100</v>
      </c>
      <c r="NTO31" s="20">
        <v>93.45</v>
      </c>
      <c r="NTP31" s="10">
        <f>SUM(NTN31*NTO31)</f>
        <v>9345</v>
      </c>
      <c r="NTQ31" s="8" t="s">
        <v>496</v>
      </c>
      <c r="NTR31" s="9" t="s">
        <v>497</v>
      </c>
      <c r="NTS31" s="8" t="s">
        <v>23</v>
      </c>
      <c r="NTT31" s="11" t="s">
        <v>498</v>
      </c>
      <c r="NTU31" s="11" t="s">
        <v>9</v>
      </c>
      <c r="NTV31" s="12">
        <v>100</v>
      </c>
      <c r="NTW31" s="20">
        <v>93.45</v>
      </c>
      <c r="NTX31" s="10">
        <f>SUM(NTV31*NTW31)</f>
        <v>9345</v>
      </c>
      <c r="NTY31" s="8" t="s">
        <v>496</v>
      </c>
      <c r="NTZ31" s="9" t="s">
        <v>497</v>
      </c>
      <c r="NUA31" s="8" t="s">
        <v>23</v>
      </c>
      <c r="NUB31" s="11" t="s">
        <v>498</v>
      </c>
      <c r="NUC31" s="11" t="s">
        <v>9</v>
      </c>
      <c r="NUD31" s="12">
        <v>100</v>
      </c>
      <c r="NUE31" s="20">
        <v>93.45</v>
      </c>
      <c r="NUF31" s="10">
        <f>SUM(NUD31*NUE31)</f>
        <v>9345</v>
      </c>
      <c r="NUG31" s="8" t="s">
        <v>496</v>
      </c>
      <c r="NUH31" s="9" t="s">
        <v>497</v>
      </c>
      <c r="NUI31" s="8" t="s">
        <v>23</v>
      </c>
      <c r="NUJ31" s="11" t="s">
        <v>498</v>
      </c>
      <c r="NUK31" s="11" t="s">
        <v>9</v>
      </c>
      <c r="NUL31" s="12">
        <v>100</v>
      </c>
      <c r="NUM31" s="20">
        <v>93.45</v>
      </c>
      <c r="NUN31" s="10">
        <f>SUM(NUL31*NUM31)</f>
        <v>9345</v>
      </c>
      <c r="NUO31" s="8" t="s">
        <v>496</v>
      </c>
      <c r="NUP31" s="9" t="s">
        <v>497</v>
      </c>
      <c r="NUQ31" s="8" t="s">
        <v>23</v>
      </c>
      <c r="NUR31" s="11" t="s">
        <v>498</v>
      </c>
      <c r="NUS31" s="11" t="s">
        <v>9</v>
      </c>
      <c r="NUT31" s="12">
        <v>100</v>
      </c>
      <c r="NUU31" s="20">
        <v>93.45</v>
      </c>
      <c r="NUV31" s="10">
        <f>SUM(NUT31*NUU31)</f>
        <v>9345</v>
      </c>
      <c r="NUW31" s="8" t="s">
        <v>496</v>
      </c>
      <c r="NUX31" s="9" t="s">
        <v>497</v>
      </c>
      <c r="NUY31" s="8" t="s">
        <v>23</v>
      </c>
      <c r="NUZ31" s="11" t="s">
        <v>498</v>
      </c>
      <c r="NVA31" s="11" t="s">
        <v>9</v>
      </c>
      <c r="NVB31" s="12">
        <v>100</v>
      </c>
      <c r="NVC31" s="20">
        <v>93.45</v>
      </c>
      <c r="NVD31" s="10">
        <f>SUM(NVB31*NVC31)</f>
        <v>9345</v>
      </c>
      <c r="NVE31" s="8" t="s">
        <v>496</v>
      </c>
      <c r="NVF31" s="9" t="s">
        <v>497</v>
      </c>
      <c r="NVG31" s="8" t="s">
        <v>23</v>
      </c>
      <c r="NVH31" s="11" t="s">
        <v>498</v>
      </c>
      <c r="NVI31" s="11" t="s">
        <v>9</v>
      </c>
      <c r="NVJ31" s="12">
        <v>100</v>
      </c>
      <c r="NVK31" s="20">
        <v>93.45</v>
      </c>
      <c r="NVL31" s="10">
        <f>SUM(NVJ31*NVK31)</f>
        <v>9345</v>
      </c>
      <c r="NVM31" s="8" t="s">
        <v>496</v>
      </c>
      <c r="NVN31" s="9" t="s">
        <v>497</v>
      </c>
      <c r="NVO31" s="8" t="s">
        <v>23</v>
      </c>
      <c r="NVP31" s="11" t="s">
        <v>498</v>
      </c>
      <c r="NVQ31" s="11" t="s">
        <v>9</v>
      </c>
      <c r="NVR31" s="12">
        <v>100</v>
      </c>
      <c r="NVS31" s="20">
        <v>93.45</v>
      </c>
      <c r="NVT31" s="10">
        <f>SUM(NVR31*NVS31)</f>
        <v>9345</v>
      </c>
      <c r="NVU31" s="8" t="s">
        <v>496</v>
      </c>
      <c r="NVV31" s="9" t="s">
        <v>497</v>
      </c>
      <c r="NVW31" s="8" t="s">
        <v>23</v>
      </c>
      <c r="NVX31" s="11" t="s">
        <v>498</v>
      </c>
      <c r="NVY31" s="11" t="s">
        <v>9</v>
      </c>
      <c r="NVZ31" s="12">
        <v>100</v>
      </c>
      <c r="NWA31" s="20">
        <v>93.45</v>
      </c>
      <c r="NWB31" s="10">
        <f>SUM(NVZ31*NWA31)</f>
        <v>9345</v>
      </c>
      <c r="NWC31" s="8" t="s">
        <v>496</v>
      </c>
      <c r="NWD31" s="9" t="s">
        <v>497</v>
      </c>
      <c r="NWE31" s="8" t="s">
        <v>23</v>
      </c>
      <c r="NWF31" s="11" t="s">
        <v>498</v>
      </c>
      <c r="NWG31" s="11" t="s">
        <v>9</v>
      </c>
      <c r="NWH31" s="12">
        <v>100</v>
      </c>
      <c r="NWI31" s="20">
        <v>93.45</v>
      </c>
      <c r="NWJ31" s="10">
        <f>SUM(NWH31*NWI31)</f>
        <v>9345</v>
      </c>
      <c r="NWK31" s="8" t="s">
        <v>496</v>
      </c>
      <c r="NWL31" s="9" t="s">
        <v>497</v>
      </c>
      <c r="NWM31" s="8" t="s">
        <v>23</v>
      </c>
      <c r="NWN31" s="11" t="s">
        <v>498</v>
      </c>
      <c r="NWO31" s="11" t="s">
        <v>9</v>
      </c>
      <c r="NWP31" s="12">
        <v>100</v>
      </c>
      <c r="NWQ31" s="20">
        <v>93.45</v>
      </c>
      <c r="NWR31" s="10">
        <f>SUM(NWP31*NWQ31)</f>
        <v>9345</v>
      </c>
      <c r="NWS31" s="8" t="s">
        <v>496</v>
      </c>
      <c r="NWT31" s="9" t="s">
        <v>497</v>
      </c>
      <c r="NWU31" s="8" t="s">
        <v>23</v>
      </c>
      <c r="NWV31" s="11" t="s">
        <v>498</v>
      </c>
      <c r="NWW31" s="11" t="s">
        <v>9</v>
      </c>
      <c r="NWX31" s="12">
        <v>100</v>
      </c>
      <c r="NWY31" s="20">
        <v>93.45</v>
      </c>
      <c r="NWZ31" s="10">
        <f>SUM(NWX31*NWY31)</f>
        <v>9345</v>
      </c>
      <c r="NXA31" s="8" t="s">
        <v>496</v>
      </c>
      <c r="NXB31" s="9" t="s">
        <v>497</v>
      </c>
      <c r="NXC31" s="8" t="s">
        <v>23</v>
      </c>
      <c r="NXD31" s="11" t="s">
        <v>498</v>
      </c>
      <c r="NXE31" s="11" t="s">
        <v>9</v>
      </c>
      <c r="NXF31" s="12">
        <v>100</v>
      </c>
      <c r="NXG31" s="20">
        <v>93.45</v>
      </c>
      <c r="NXH31" s="10">
        <f>SUM(NXF31*NXG31)</f>
        <v>9345</v>
      </c>
      <c r="NXI31" s="8" t="s">
        <v>496</v>
      </c>
      <c r="NXJ31" s="9" t="s">
        <v>497</v>
      </c>
      <c r="NXK31" s="8" t="s">
        <v>23</v>
      </c>
      <c r="NXL31" s="11" t="s">
        <v>498</v>
      </c>
      <c r="NXM31" s="11" t="s">
        <v>9</v>
      </c>
      <c r="NXN31" s="12">
        <v>100</v>
      </c>
      <c r="NXO31" s="20">
        <v>93.45</v>
      </c>
      <c r="NXP31" s="10">
        <f>SUM(NXN31*NXO31)</f>
        <v>9345</v>
      </c>
      <c r="NXQ31" s="8" t="s">
        <v>496</v>
      </c>
      <c r="NXR31" s="9" t="s">
        <v>497</v>
      </c>
      <c r="NXS31" s="8" t="s">
        <v>23</v>
      </c>
      <c r="NXT31" s="11" t="s">
        <v>498</v>
      </c>
      <c r="NXU31" s="11" t="s">
        <v>9</v>
      </c>
      <c r="NXV31" s="12">
        <v>100</v>
      </c>
      <c r="NXW31" s="20">
        <v>93.45</v>
      </c>
      <c r="NXX31" s="10">
        <f>SUM(NXV31*NXW31)</f>
        <v>9345</v>
      </c>
      <c r="NXY31" s="8" t="s">
        <v>496</v>
      </c>
      <c r="NXZ31" s="9" t="s">
        <v>497</v>
      </c>
      <c r="NYA31" s="8" t="s">
        <v>23</v>
      </c>
      <c r="NYB31" s="11" t="s">
        <v>498</v>
      </c>
      <c r="NYC31" s="11" t="s">
        <v>9</v>
      </c>
      <c r="NYD31" s="12">
        <v>100</v>
      </c>
      <c r="NYE31" s="20">
        <v>93.45</v>
      </c>
      <c r="NYF31" s="10">
        <f>SUM(NYD31*NYE31)</f>
        <v>9345</v>
      </c>
      <c r="NYG31" s="8" t="s">
        <v>496</v>
      </c>
      <c r="NYH31" s="9" t="s">
        <v>497</v>
      </c>
      <c r="NYI31" s="8" t="s">
        <v>23</v>
      </c>
      <c r="NYJ31" s="11" t="s">
        <v>498</v>
      </c>
      <c r="NYK31" s="11" t="s">
        <v>9</v>
      </c>
      <c r="NYL31" s="12">
        <v>100</v>
      </c>
      <c r="NYM31" s="20">
        <v>93.45</v>
      </c>
      <c r="NYN31" s="10">
        <f>SUM(NYL31*NYM31)</f>
        <v>9345</v>
      </c>
      <c r="NYO31" s="8" t="s">
        <v>496</v>
      </c>
      <c r="NYP31" s="9" t="s">
        <v>497</v>
      </c>
      <c r="NYQ31" s="8" t="s">
        <v>23</v>
      </c>
      <c r="NYR31" s="11" t="s">
        <v>498</v>
      </c>
      <c r="NYS31" s="11" t="s">
        <v>9</v>
      </c>
      <c r="NYT31" s="12">
        <v>100</v>
      </c>
      <c r="NYU31" s="20">
        <v>93.45</v>
      </c>
      <c r="NYV31" s="10">
        <f>SUM(NYT31*NYU31)</f>
        <v>9345</v>
      </c>
      <c r="NYW31" s="8" t="s">
        <v>496</v>
      </c>
      <c r="NYX31" s="9" t="s">
        <v>497</v>
      </c>
      <c r="NYY31" s="8" t="s">
        <v>23</v>
      </c>
      <c r="NYZ31" s="11" t="s">
        <v>498</v>
      </c>
      <c r="NZA31" s="11" t="s">
        <v>9</v>
      </c>
      <c r="NZB31" s="12">
        <v>100</v>
      </c>
      <c r="NZC31" s="20">
        <v>93.45</v>
      </c>
      <c r="NZD31" s="10">
        <f>SUM(NZB31*NZC31)</f>
        <v>9345</v>
      </c>
      <c r="NZE31" s="8" t="s">
        <v>496</v>
      </c>
      <c r="NZF31" s="9" t="s">
        <v>497</v>
      </c>
      <c r="NZG31" s="8" t="s">
        <v>23</v>
      </c>
      <c r="NZH31" s="11" t="s">
        <v>498</v>
      </c>
      <c r="NZI31" s="11" t="s">
        <v>9</v>
      </c>
      <c r="NZJ31" s="12">
        <v>100</v>
      </c>
      <c r="NZK31" s="20">
        <v>93.45</v>
      </c>
      <c r="NZL31" s="10">
        <f>SUM(NZJ31*NZK31)</f>
        <v>9345</v>
      </c>
      <c r="NZM31" s="8" t="s">
        <v>496</v>
      </c>
      <c r="NZN31" s="9" t="s">
        <v>497</v>
      </c>
      <c r="NZO31" s="8" t="s">
        <v>23</v>
      </c>
      <c r="NZP31" s="11" t="s">
        <v>498</v>
      </c>
      <c r="NZQ31" s="11" t="s">
        <v>9</v>
      </c>
      <c r="NZR31" s="12">
        <v>100</v>
      </c>
      <c r="NZS31" s="20">
        <v>93.45</v>
      </c>
      <c r="NZT31" s="10">
        <f>SUM(NZR31*NZS31)</f>
        <v>9345</v>
      </c>
      <c r="NZU31" s="8" t="s">
        <v>496</v>
      </c>
      <c r="NZV31" s="9" t="s">
        <v>497</v>
      </c>
      <c r="NZW31" s="8" t="s">
        <v>23</v>
      </c>
      <c r="NZX31" s="11" t="s">
        <v>498</v>
      </c>
      <c r="NZY31" s="11" t="s">
        <v>9</v>
      </c>
      <c r="NZZ31" s="12">
        <v>100</v>
      </c>
      <c r="OAA31" s="20">
        <v>93.45</v>
      </c>
      <c r="OAB31" s="10">
        <f>SUM(NZZ31*OAA31)</f>
        <v>9345</v>
      </c>
      <c r="OAC31" s="8" t="s">
        <v>496</v>
      </c>
      <c r="OAD31" s="9" t="s">
        <v>497</v>
      </c>
      <c r="OAE31" s="8" t="s">
        <v>23</v>
      </c>
      <c r="OAF31" s="11" t="s">
        <v>498</v>
      </c>
      <c r="OAG31" s="11" t="s">
        <v>9</v>
      </c>
      <c r="OAH31" s="12">
        <v>100</v>
      </c>
      <c r="OAI31" s="20">
        <v>93.45</v>
      </c>
      <c r="OAJ31" s="10">
        <f>SUM(OAH31*OAI31)</f>
        <v>9345</v>
      </c>
      <c r="OAK31" s="8" t="s">
        <v>496</v>
      </c>
      <c r="OAL31" s="9" t="s">
        <v>497</v>
      </c>
      <c r="OAM31" s="8" t="s">
        <v>23</v>
      </c>
      <c r="OAN31" s="11" t="s">
        <v>498</v>
      </c>
      <c r="OAO31" s="11" t="s">
        <v>9</v>
      </c>
      <c r="OAP31" s="12">
        <v>100</v>
      </c>
      <c r="OAQ31" s="20">
        <v>93.45</v>
      </c>
      <c r="OAR31" s="10">
        <f>SUM(OAP31*OAQ31)</f>
        <v>9345</v>
      </c>
      <c r="OAS31" s="8" t="s">
        <v>496</v>
      </c>
      <c r="OAT31" s="9" t="s">
        <v>497</v>
      </c>
      <c r="OAU31" s="8" t="s">
        <v>23</v>
      </c>
      <c r="OAV31" s="11" t="s">
        <v>498</v>
      </c>
      <c r="OAW31" s="11" t="s">
        <v>9</v>
      </c>
      <c r="OAX31" s="12">
        <v>100</v>
      </c>
      <c r="OAY31" s="20">
        <v>93.45</v>
      </c>
      <c r="OAZ31" s="10">
        <f>SUM(OAX31*OAY31)</f>
        <v>9345</v>
      </c>
      <c r="OBA31" s="8" t="s">
        <v>496</v>
      </c>
      <c r="OBB31" s="9" t="s">
        <v>497</v>
      </c>
      <c r="OBC31" s="8" t="s">
        <v>23</v>
      </c>
      <c r="OBD31" s="11" t="s">
        <v>498</v>
      </c>
      <c r="OBE31" s="11" t="s">
        <v>9</v>
      </c>
      <c r="OBF31" s="12">
        <v>100</v>
      </c>
      <c r="OBG31" s="20">
        <v>93.45</v>
      </c>
      <c r="OBH31" s="10">
        <f>SUM(OBF31*OBG31)</f>
        <v>9345</v>
      </c>
      <c r="OBI31" s="8" t="s">
        <v>496</v>
      </c>
      <c r="OBJ31" s="9" t="s">
        <v>497</v>
      </c>
      <c r="OBK31" s="8" t="s">
        <v>23</v>
      </c>
      <c r="OBL31" s="11" t="s">
        <v>498</v>
      </c>
      <c r="OBM31" s="11" t="s">
        <v>9</v>
      </c>
      <c r="OBN31" s="12">
        <v>100</v>
      </c>
      <c r="OBO31" s="20">
        <v>93.45</v>
      </c>
      <c r="OBP31" s="10">
        <f>SUM(OBN31*OBO31)</f>
        <v>9345</v>
      </c>
      <c r="OBQ31" s="8" t="s">
        <v>496</v>
      </c>
      <c r="OBR31" s="9" t="s">
        <v>497</v>
      </c>
      <c r="OBS31" s="8" t="s">
        <v>23</v>
      </c>
      <c r="OBT31" s="11" t="s">
        <v>498</v>
      </c>
      <c r="OBU31" s="11" t="s">
        <v>9</v>
      </c>
      <c r="OBV31" s="12">
        <v>100</v>
      </c>
      <c r="OBW31" s="20">
        <v>93.45</v>
      </c>
      <c r="OBX31" s="10">
        <f>SUM(OBV31*OBW31)</f>
        <v>9345</v>
      </c>
      <c r="OBY31" s="8" t="s">
        <v>496</v>
      </c>
      <c r="OBZ31" s="9" t="s">
        <v>497</v>
      </c>
      <c r="OCA31" s="8" t="s">
        <v>23</v>
      </c>
      <c r="OCB31" s="11" t="s">
        <v>498</v>
      </c>
      <c r="OCC31" s="11" t="s">
        <v>9</v>
      </c>
      <c r="OCD31" s="12">
        <v>100</v>
      </c>
      <c r="OCE31" s="20">
        <v>93.45</v>
      </c>
      <c r="OCF31" s="10">
        <f>SUM(OCD31*OCE31)</f>
        <v>9345</v>
      </c>
      <c r="OCG31" s="8" t="s">
        <v>496</v>
      </c>
      <c r="OCH31" s="9" t="s">
        <v>497</v>
      </c>
      <c r="OCI31" s="8" t="s">
        <v>23</v>
      </c>
      <c r="OCJ31" s="11" t="s">
        <v>498</v>
      </c>
      <c r="OCK31" s="11" t="s">
        <v>9</v>
      </c>
      <c r="OCL31" s="12">
        <v>100</v>
      </c>
      <c r="OCM31" s="20">
        <v>93.45</v>
      </c>
      <c r="OCN31" s="10">
        <f>SUM(OCL31*OCM31)</f>
        <v>9345</v>
      </c>
      <c r="OCO31" s="8" t="s">
        <v>496</v>
      </c>
      <c r="OCP31" s="9" t="s">
        <v>497</v>
      </c>
      <c r="OCQ31" s="8" t="s">
        <v>23</v>
      </c>
      <c r="OCR31" s="11" t="s">
        <v>498</v>
      </c>
      <c r="OCS31" s="11" t="s">
        <v>9</v>
      </c>
      <c r="OCT31" s="12">
        <v>100</v>
      </c>
      <c r="OCU31" s="20">
        <v>93.45</v>
      </c>
      <c r="OCV31" s="10">
        <f>SUM(OCT31*OCU31)</f>
        <v>9345</v>
      </c>
      <c r="OCW31" s="8" t="s">
        <v>496</v>
      </c>
      <c r="OCX31" s="9" t="s">
        <v>497</v>
      </c>
      <c r="OCY31" s="8" t="s">
        <v>23</v>
      </c>
      <c r="OCZ31" s="11" t="s">
        <v>498</v>
      </c>
      <c r="ODA31" s="11" t="s">
        <v>9</v>
      </c>
      <c r="ODB31" s="12">
        <v>100</v>
      </c>
      <c r="ODC31" s="20">
        <v>93.45</v>
      </c>
      <c r="ODD31" s="10">
        <f>SUM(ODB31*ODC31)</f>
        <v>9345</v>
      </c>
      <c r="ODE31" s="8" t="s">
        <v>496</v>
      </c>
      <c r="ODF31" s="9" t="s">
        <v>497</v>
      </c>
      <c r="ODG31" s="8" t="s">
        <v>23</v>
      </c>
      <c r="ODH31" s="11" t="s">
        <v>498</v>
      </c>
      <c r="ODI31" s="11" t="s">
        <v>9</v>
      </c>
      <c r="ODJ31" s="12">
        <v>100</v>
      </c>
      <c r="ODK31" s="20">
        <v>93.45</v>
      </c>
      <c r="ODL31" s="10">
        <f>SUM(ODJ31*ODK31)</f>
        <v>9345</v>
      </c>
      <c r="ODM31" s="8" t="s">
        <v>496</v>
      </c>
      <c r="ODN31" s="9" t="s">
        <v>497</v>
      </c>
      <c r="ODO31" s="8" t="s">
        <v>23</v>
      </c>
      <c r="ODP31" s="11" t="s">
        <v>498</v>
      </c>
      <c r="ODQ31" s="11" t="s">
        <v>9</v>
      </c>
      <c r="ODR31" s="12">
        <v>100</v>
      </c>
      <c r="ODS31" s="20">
        <v>93.45</v>
      </c>
      <c r="ODT31" s="10">
        <f>SUM(ODR31*ODS31)</f>
        <v>9345</v>
      </c>
      <c r="ODU31" s="8" t="s">
        <v>496</v>
      </c>
      <c r="ODV31" s="9" t="s">
        <v>497</v>
      </c>
      <c r="ODW31" s="8" t="s">
        <v>23</v>
      </c>
      <c r="ODX31" s="11" t="s">
        <v>498</v>
      </c>
      <c r="ODY31" s="11" t="s">
        <v>9</v>
      </c>
      <c r="ODZ31" s="12">
        <v>100</v>
      </c>
      <c r="OEA31" s="20">
        <v>93.45</v>
      </c>
      <c r="OEB31" s="10">
        <f>SUM(ODZ31*OEA31)</f>
        <v>9345</v>
      </c>
      <c r="OEC31" s="8" t="s">
        <v>496</v>
      </c>
      <c r="OED31" s="9" t="s">
        <v>497</v>
      </c>
      <c r="OEE31" s="8" t="s">
        <v>23</v>
      </c>
      <c r="OEF31" s="11" t="s">
        <v>498</v>
      </c>
      <c r="OEG31" s="11" t="s">
        <v>9</v>
      </c>
      <c r="OEH31" s="12">
        <v>100</v>
      </c>
      <c r="OEI31" s="20">
        <v>93.45</v>
      </c>
      <c r="OEJ31" s="10">
        <f>SUM(OEH31*OEI31)</f>
        <v>9345</v>
      </c>
      <c r="OEK31" s="8" t="s">
        <v>496</v>
      </c>
      <c r="OEL31" s="9" t="s">
        <v>497</v>
      </c>
      <c r="OEM31" s="8" t="s">
        <v>23</v>
      </c>
      <c r="OEN31" s="11" t="s">
        <v>498</v>
      </c>
      <c r="OEO31" s="11" t="s">
        <v>9</v>
      </c>
      <c r="OEP31" s="12">
        <v>100</v>
      </c>
      <c r="OEQ31" s="20">
        <v>93.45</v>
      </c>
      <c r="OER31" s="10">
        <f>SUM(OEP31*OEQ31)</f>
        <v>9345</v>
      </c>
      <c r="OES31" s="8" t="s">
        <v>496</v>
      </c>
      <c r="OET31" s="9" t="s">
        <v>497</v>
      </c>
      <c r="OEU31" s="8" t="s">
        <v>23</v>
      </c>
      <c r="OEV31" s="11" t="s">
        <v>498</v>
      </c>
      <c r="OEW31" s="11" t="s">
        <v>9</v>
      </c>
      <c r="OEX31" s="12">
        <v>100</v>
      </c>
      <c r="OEY31" s="20">
        <v>93.45</v>
      </c>
      <c r="OEZ31" s="10">
        <f>SUM(OEX31*OEY31)</f>
        <v>9345</v>
      </c>
      <c r="OFA31" s="8" t="s">
        <v>496</v>
      </c>
      <c r="OFB31" s="9" t="s">
        <v>497</v>
      </c>
      <c r="OFC31" s="8" t="s">
        <v>23</v>
      </c>
      <c r="OFD31" s="11" t="s">
        <v>498</v>
      </c>
      <c r="OFE31" s="11" t="s">
        <v>9</v>
      </c>
      <c r="OFF31" s="12">
        <v>100</v>
      </c>
      <c r="OFG31" s="20">
        <v>93.45</v>
      </c>
      <c r="OFH31" s="10">
        <f>SUM(OFF31*OFG31)</f>
        <v>9345</v>
      </c>
      <c r="OFI31" s="8" t="s">
        <v>496</v>
      </c>
      <c r="OFJ31" s="9" t="s">
        <v>497</v>
      </c>
      <c r="OFK31" s="8" t="s">
        <v>23</v>
      </c>
      <c r="OFL31" s="11" t="s">
        <v>498</v>
      </c>
      <c r="OFM31" s="11" t="s">
        <v>9</v>
      </c>
      <c r="OFN31" s="12">
        <v>100</v>
      </c>
      <c r="OFO31" s="20">
        <v>93.45</v>
      </c>
      <c r="OFP31" s="10">
        <f>SUM(OFN31*OFO31)</f>
        <v>9345</v>
      </c>
      <c r="OFQ31" s="8" t="s">
        <v>496</v>
      </c>
      <c r="OFR31" s="9" t="s">
        <v>497</v>
      </c>
      <c r="OFS31" s="8" t="s">
        <v>23</v>
      </c>
      <c r="OFT31" s="11" t="s">
        <v>498</v>
      </c>
      <c r="OFU31" s="11" t="s">
        <v>9</v>
      </c>
      <c r="OFV31" s="12">
        <v>100</v>
      </c>
      <c r="OFW31" s="20">
        <v>93.45</v>
      </c>
      <c r="OFX31" s="10">
        <f>SUM(OFV31*OFW31)</f>
        <v>9345</v>
      </c>
      <c r="OFY31" s="8" t="s">
        <v>496</v>
      </c>
      <c r="OFZ31" s="9" t="s">
        <v>497</v>
      </c>
      <c r="OGA31" s="8" t="s">
        <v>23</v>
      </c>
      <c r="OGB31" s="11" t="s">
        <v>498</v>
      </c>
      <c r="OGC31" s="11" t="s">
        <v>9</v>
      </c>
      <c r="OGD31" s="12">
        <v>100</v>
      </c>
      <c r="OGE31" s="20">
        <v>93.45</v>
      </c>
      <c r="OGF31" s="10">
        <f>SUM(OGD31*OGE31)</f>
        <v>9345</v>
      </c>
      <c r="OGG31" s="8" t="s">
        <v>496</v>
      </c>
      <c r="OGH31" s="9" t="s">
        <v>497</v>
      </c>
      <c r="OGI31" s="8" t="s">
        <v>23</v>
      </c>
      <c r="OGJ31" s="11" t="s">
        <v>498</v>
      </c>
      <c r="OGK31" s="11" t="s">
        <v>9</v>
      </c>
      <c r="OGL31" s="12">
        <v>100</v>
      </c>
      <c r="OGM31" s="20">
        <v>93.45</v>
      </c>
      <c r="OGN31" s="10">
        <f>SUM(OGL31*OGM31)</f>
        <v>9345</v>
      </c>
      <c r="OGO31" s="8" t="s">
        <v>496</v>
      </c>
      <c r="OGP31" s="9" t="s">
        <v>497</v>
      </c>
      <c r="OGQ31" s="8" t="s">
        <v>23</v>
      </c>
      <c r="OGR31" s="11" t="s">
        <v>498</v>
      </c>
      <c r="OGS31" s="11" t="s">
        <v>9</v>
      </c>
      <c r="OGT31" s="12">
        <v>100</v>
      </c>
      <c r="OGU31" s="20">
        <v>93.45</v>
      </c>
      <c r="OGV31" s="10">
        <f>SUM(OGT31*OGU31)</f>
        <v>9345</v>
      </c>
      <c r="OGW31" s="8" t="s">
        <v>496</v>
      </c>
      <c r="OGX31" s="9" t="s">
        <v>497</v>
      </c>
      <c r="OGY31" s="8" t="s">
        <v>23</v>
      </c>
      <c r="OGZ31" s="11" t="s">
        <v>498</v>
      </c>
      <c r="OHA31" s="11" t="s">
        <v>9</v>
      </c>
      <c r="OHB31" s="12">
        <v>100</v>
      </c>
      <c r="OHC31" s="20">
        <v>93.45</v>
      </c>
      <c r="OHD31" s="10">
        <f>SUM(OHB31*OHC31)</f>
        <v>9345</v>
      </c>
      <c r="OHE31" s="8" t="s">
        <v>496</v>
      </c>
      <c r="OHF31" s="9" t="s">
        <v>497</v>
      </c>
      <c r="OHG31" s="8" t="s">
        <v>23</v>
      </c>
      <c r="OHH31" s="11" t="s">
        <v>498</v>
      </c>
      <c r="OHI31" s="11" t="s">
        <v>9</v>
      </c>
      <c r="OHJ31" s="12">
        <v>100</v>
      </c>
      <c r="OHK31" s="20">
        <v>93.45</v>
      </c>
      <c r="OHL31" s="10">
        <f>SUM(OHJ31*OHK31)</f>
        <v>9345</v>
      </c>
      <c r="OHM31" s="8" t="s">
        <v>496</v>
      </c>
      <c r="OHN31" s="9" t="s">
        <v>497</v>
      </c>
      <c r="OHO31" s="8" t="s">
        <v>23</v>
      </c>
      <c r="OHP31" s="11" t="s">
        <v>498</v>
      </c>
      <c r="OHQ31" s="11" t="s">
        <v>9</v>
      </c>
      <c r="OHR31" s="12">
        <v>100</v>
      </c>
      <c r="OHS31" s="20">
        <v>93.45</v>
      </c>
      <c r="OHT31" s="10">
        <f>SUM(OHR31*OHS31)</f>
        <v>9345</v>
      </c>
      <c r="OHU31" s="8" t="s">
        <v>496</v>
      </c>
      <c r="OHV31" s="9" t="s">
        <v>497</v>
      </c>
      <c r="OHW31" s="8" t="s">
        <v>23</v>
      </c>
      <c r="OHX31" s="11" t="s">
        <v>498</v>
      </c>
      <c r="OHY31" s="11" t="s">
        <v>9</v>
      </c>
      <c r="OHZ31" s="12">
        <v>100</v>
      </c>
      <c r="OIA31" s="20">
        <v>93.45</v>
      </c>
      <c r="OIB31" s="10">
        <f>SUM(OHZ31*OIA31)</f>
        <v>9345</v>
      </c>
      <c r="OIC31" s="8" t="s">
        <v>496</v>
      </c>
      <c r="OID31" s="9" t="s">
        <v>497</v>
      </c>
      <c r="OIE31" s="8" t="s">
        <v>23</v>
      </c>
      <c r="OIF31" s="11" t="s">
        <v>498</v>
      </c>
      <c r="OIG31" s="11" t="s">
        <v>9</v>
      </c>
      <c r="OIH31" s="12">
        <v>100</v>
      </c>
      <c r="OII31" s="20">
        <v>93.45</v>
      </c>
      <c r="OIJ31" s="10">
        <f>SUM(OIH31*OII31)</f>
        <v>9345</v>
      </c>
      <c r="OIK31" s="8" t="s">
        <v>496</v>
      </c>
      <c r="OIL31" s="9" t="s">
        <v>497</v>
      </c>
      <c r="OIM31" s="8" t="s">
        <v>23</v>
      </c>
      <c r="OIN31" s="11" t="s">
        <v>498</v>
      </c>
      <c r="OIO31" s="11" t="s">
        <v>9</v>
      </c>
      <c r="OIP31" s="12">
        <v>100</v>
      </c>
      <c r="OIQ31" s="20">
        <v>93.45</v>
      </c>
      <c r="OIR31" s="10">
        <f>SUM(OIP31*OIQ31)</f>
        <v>9345</v>
      </c>
      <c r="OIS31" s="8" t="s">
        <v>496</v>
      </c>
      <c r="OIT31" s="9" t="s">
        <v>497</v>
      </c>
      <c r="OIU31" s="8" t="s">
        <v>23</v>
      </c>
      <c r="OIV31" s="11" t="s">
        <v>498</v>
      </c>
      <c r="OIW31" s="11" t="s">
        <v>9</v>
      </c>
      <c r="OIX31" s="12">
        <v>100</v>
      </c>
      <c r="OIY31" s="20">
        <v>93.45</v>
      </c>
      <c r="OIZ31" s="10">
        <f>SUM(OIX31*OIY31)</f>
        <v>9345</v>
      </c>
      <c r="OJA31" s="8" t="s">
        <v>496</v>
      </c>
      <c r="OJB31" s="9" t="s">
        <v>497</v>
      </c>
      <c r="OJC31" s="8" t="s">
        <v>23</v>
      </c>
      <c r="OJD31" s="11" t="s">
        <v>498</v>
      </c>
      <c r="OJE31" s="11" t="s">
        <v>9</v>
      </c>
      <c r="OJF31" s="12">
        <v>100</v>
      </c>
      <c r="OJG31" s="20">
        <v>93.45</v>
      </c>
      <c r="OJH31" s="10">
        <f>SUM(OJF31*OJG31)</f>
        <v>9345</v>
      </c>
      <c r="OJI31" s="8" t="s">
        <v>496</v>
      </c>
      <c r="OJJ31" s="9" t="s">
        <v>497</v>
      </c>
      <c r="OJK31" s="8" t="s">
        <v>23</v>
      </c>
      <c r="OJL31" s="11" t="s">
        <v>498</v>
      </c>
      <c r="OJM31" s="11" t="s">
        <v>9</v>
      </c>
      <c r="OJN31" s="12">
        <v>100</v>
      </c>
      <c r="OJO31" s="20">
        <v>93.45</v>
      </c>
      <c r="OJP31" s="10">
        <f>SUM(OJN31*OJO31)</f>
        <v>9345</v>
      </c>
      <c r="OJQ31" s="8" t="s">
        <v>496</v>
      </c>
      <c r="OJR31" s="9" t="s">
        <v>497</v>
      </c>
      <c r="OJS31" s="8" t="s">
        <v>23</v>
      </c>
      <c r="OJT31" s="11" t="s">
        <v>498</v>
      </c>
      <c r="OJU31" s="11" t="s">
        <v>9</v>
      </c>
      <c r="OJV31" s="12">
        <v>100</v>
      </c>
      <c r="OJW31" s="20">
        <v>93.45</v>
      </c>
      <c r="OJX31" s="10">
        <f>SUM(OJV31*OJW31)</f>
        <v>9345</v>
      </c>
      <c r="OJY31" s="8" t="s">
        <v>496</v>
      </c>
      <c r="OJZ31" s="9" t="s">
        <v>497</v>
      </c>
      <c r="OKA31" s="8" t="s">
        <v>23</v>
      </c>
      <c r="OKB31" s="11" t="s">
        <v>498</v>
      </c>
      <c r="OKC31" s="11" t="s">
        <v>9</v>
      </c>
      <c r="OKD31" s="12">
        <v>100</v>
      </c>
      <c r="OKE31" s="20">
        <v>93.45</v>
      </c>
      <c r="OKF31" s="10">
        <f>SUM(OKD31*OKE31)</f>
        <v>9345</v>
      </c>
      <c r="OKG31" s="8" t="s">
        <v>496</v>
      </c>
      <c r="OKH31" s="9" t="s">
        <v>497</v>
      </c>
      <c r="OKI31" s="8" t="s">
        <v>23</v>
      </c>
      <c r="OKJ31" s="11" t="s">
        <v>498</v>
      </c>
      <c r="OKK31" s="11" t="s">
        <v>9</v>
      </c>
      <c r="OKL31" s="12">
        <v>100</v>
      </c>
      <c r="OKM31" s="20">
        <v>93.45</v>
      </c>
      <c r="OKN31" s="10">
        <f>SUM(OKL31*OKM31)</f>
        <v>9345</v>
      </c>
      <c r="OKO31" s="8" t="s">
        <v>496</v>
      </c>
      <c r="OKP31" s="9" t="s">
        <v>497</v>
      </c>
      <c r="OKQ31" s="8" t="s">
        <v>23</v>
      </c>
      <c r="OKR31" s="11" t="s">
        <v>498</v>
      </c>
      <c r="OKS31" s="11" t="s">
        <v>9</v>
      </c>
      <c r="OKT31" s="12">
        <v>100</v>
      </c>
      <c r="OKU31" s="20">
        <v>93.45</v>
      </c>
      <c r="OKV31" s="10">
        <f>SUM(OKT31*OKU31)</f>
        <v>9345</v>
      </c>
      <c r="OKW31" s="8" t="s">
        <v>496</v>
      </c>
      <c r="OKX31" s="9" t="s">
        <v>497</v>
      </c>
      <c r="OKY31" s="8" t="s">
        <v>23</v>
      </c>
      <c r="OKZ31" s="11" t="s">
        <v>498</v>
      </c>
      <c r="OLA31" s="11" t="s">
        <v>9</v>
      </c>
      <c r="OLB31" s="12">
        <v>100</v>
      </c>
      <c r="OLC31" s="20">
        <v>93.45</v>
      </c>
      <c r="OLD31" s="10">
        <f>SUM(OLB31*OLC31)</f>
        <v>9345</v>
      </c>
      <c r="OLE31" s="8" t="s">
        <v>496</v>
      </c>
      <c r="OLF31" s="9" t="s">
        <v>497</v>
      </c>
      <c r="OLG31" s="8" t="s">
        <v>23</v>
      </c>
      <c r="OLH31" s="11" t="s">
        <v>498</v>
      </c>
      <c r="OLI31" s="11" t="s">
        <v>9</v>
      </c>
      <c r="OLJ31" s="12">
        <v>100</v>
      </c>
      <c r="OLK31" s="20">
        <v>93.45</v>
      </c>
      <c r="OLL31" s="10">
        <f>SUM(OLJ31*OLK31)</f>
        <v>9345</v>
      </c>
      <c r="OLM31" s="8" t="s">
        <v>496</v>
      </c>
      <c r="OLN31" s="9" t="s">
        <v>497</v>
      </c>
      <c r="OLO31" s="8" t="s">
        <v>23</v>
      </c>
      <c r="OLP31" s="11" t="s">
        <v>498</v>
      </c>
      <c r="OLQ31" s="11" t="s">
        <v>9</v>
      </c>
      <c r="OLR31" s="12">
        <v>100</v>
      </c>
      <c r="OLS31" s="20">
        <v>93.45</v>
      </c>
      <c r="OLT31" s="10">
        <f>SUM(OLR31*OLS31)</f>
        <v>9345</v>
      </c>
      <c r="OLU31" s="8" t="s">
        <v>496</v>
      </c>
      <c r="OLV31" s="9" t="s">
        <v>497</v>
      </c>
      <c r="OLW31" s="8" t="s">
        <v>23</v>
      </c>
      <c r="OLX31" s="11" t="s">
        <v>498</v>
      </c>
      <c r="OLY31" s="11" t="s">
        <v>9</v>
      </c>
      <c r="OLZ31" s="12">
        <v>100</v>
      </c>
      <c r="OMA31" s="20">
        <v>93.45</v>
      </c>
      <c r="OMB31" s="10">
        <f>SUM(OLZ31*OMA31)</f>
        <v>9345</v>
      </c>
      <c r="OMC31" s="8" t="s">
        <v>496</v>
      </c>
      <c r="OMD31" s="9" t="s">
        <v>497</v>
      </c>
      <c r="OME31" s="8" t="s">
        <v>23</v>
      </c>
      <c r="OMF31" s="11" t="s">
        <v>498</v>
      </c>
      <c r="OMG31" s="11" t="s">
        <v>9</v>
      </c>
      <c r="OMH31" s="12">
        <v>100</v>
      </c>
      <c r="OMI31" s="20">
        <v>93.45</v>
      </c>
      <c r="OMJ31" s="10">
        <f>SUM(OMH31*OMI31)</f>
        <v>9345</v>
      </c>
      <c r="OMK31" s="8" t="s">
        <v>496</v>
      </c>
      <c r="OML31" s="9" t="s">
        <v>497</v>
      </c>
      <c r="OMM31" s="8" t="s">
        <v>23</v>
      </c>
      <c r="OMN31" s="11" t="s">
        <v>498</v>
      </c>
      <c r="OMO31" s="11" t="s">
        <v>9</v>
      </c>
      <c r="OMP31" s="12">
        <v>100</v>
      </c>
      <c r="OMQ31" s="20">
        <v>93.45</v>
      </c>
      <c r="OMR31" s="10">
        <f>SUM(OMP31*OMQ31)</f>
        <v>9345</v>
      </c>
      <c r="OMS31" s="8" t="s">
        <v>496</v>
      </c>
      <c r="OMT31" s="9" t="s">
        <v>497</v>
      </c>
      <c r="OMU31" s="8" t="s">
        <v>23</v>
      </c>
      <c r="OMV31" s="11" t="s">
        <v>498</v>
      </c>
      <c r="OMW31" s="11" t="s">
        <v>9</v>
      </c>
      <c r="OMX31" s="12">
        <v>100</v>
      </c>
      <c r="OMY31" s="20">
        <v>93.45</v>
      </c>
      <c r="OMZ31" s="10">
        <f>SUM(OMX31*OMY31)</f>
        <v>9345</v>
      </c>
      <c r="ONA31" s="8" t="s">
        <v>496</v>
      </c>
      <c r="ONB31" s="9" t="s">
        <v>497</v>
      </c>
      <c r="ONC31" s="8" t="s">
        <v>23</v>
      </c>
      <c r="OND31" s="11" t="s">
        <v>498</v>
      </c>
      <c r="ONE31" s="11" t="s">
        <v>9</v>
      </c>
      <c r="ONF31" s="12">
        <v>100</v>
      </c>
      <c r="ONG31" s="20">
        <v>93.45</v>
      </c>
      <c r="ONH31" s="10">
        <f>SUM(ONF31*ONG31)</f>
        <v>9345</v>
      </c>
      <c r="ONI31" s="8" t="s">
        <v>496</v>
      </c>
      <c r="ONJ31" s="9" t="s">
        <v>497</v>
      </c>
      <c r="ONK31" s="8" t="s">
        <v>23</v>
      </c>
      <c r="ONL31" s="11" t="s">
        <v>498</v>
      </c>
      <c r="ONM31" s="11" t="s">
        <v>9</v>
      </c>
      <c r="ONN31" s="12">
        <v>100</v>
      </c>
      <c r="ONO31" s="20">
        <v>93.45</v>
      </c>
      <c r="ONP31" s="10">
        <f>SUM(ONN31*ONO31)</f>
        <v>9345</v>
      </c>
      <c r="ONQ31" s="8" t="s">
        <v>496</v>
      </c>
      <c r="ONR31" s="9" t="s">
        <v>497</v>
      </c>
      <c r="ONS31" s="8" t="s">
        <v>23</v>
      </c>
      <c r="ONT31" s="11" t="s">
        <v>498</v>
      </c>
      <c r="ONU31" s="11" t="s">
        <v>9</v>
      </c>
      <c r="ONV31" s="12">
        <v>100</v>
      </c>
      <c r="ONW31" s="20">
        <v>93.45</v>
      </c>
      <c r="ONX31" s="10">
        <f>SUM(ONV31*ONW31)</f>
        <v>9345</v>
      </c>
      <c r="ONY31" s="8" t="s">
        <v>496</v>
      </c>
      <c r="ONZ31" s="9" t="s">
        <v>497</v>
      </c>
      <c r="OOA31" s="8" t="s">
        <v>23</v>
      </c>
      <c r="OOB31" s="11" t="s">
        <v>498</v>
      </c>
      <c r="OOC31" s="11" t="s">
        <v>9</v>
      </c>
      <c r="OOD31" s="12">
        <v>100</v>
      </c>
      <c r="OOE31" s="20">
        <v>93.45</v>
      </c>
      <c r="OOF31" s="10">
        <f>SUM(OOD31*OOE31)</f>
        <v>9345</v>
      </c>
      <c r="OOG31" s="8" t="s">
        <v>496</v>
      </c>
      <c r="OOH31" s="9" t="s">
        <v>497</v>
      </c>
      <c r="OOI31" s="8" t="s">
        <v>23</v>
      </c>
      <c r="OOJ31" s="11" t="s">
        <v>498</v>
      </c>
      <c r="OOK31" s="11" t="s">
        <v>9</v>
      </c>
      <c r="OOL31" s="12">
        <v>100</v>
      </c>
      <c r="OOM31" s="20">
        <v>93.45</v>
      </c>
      <c r="OON31" s="10">
        <f>SUM(OOL31*OOM31)</f>
        <v>9345</v>
      </c>
      <c r="OOO31" s="8" t="s">
        <v>496</v>
      </c>
      <c r="OOP31" s="9" t="s">
        <v>497</v>
      </c>
      <c r="OOQ31" s="8" t="s">
        <v>23</v>
      </c>
      <c r="OOR31" s="11" t="s">
        <v>498</v>
      </c>
      <c r="OOS31" s="11" t="s">
        <v>9</v>
      </c>
      <c r="OOT31" s="12">
        <v>100</v>
      </c>
      <c r="OOU31" s="20">
        <v>93.45</v>
      </c>
      <c r="OOV31" s="10">
        <f>SUM(OOT31*OOU31)</f>
        <v>9345</v>
      </c>
      <c r="OOW31" s="8" t="s">
        <v>496</v>
      </c>
      <c r="OOX31" s="9" t="s">
        <v>497</v>
      </c>
      <c r="OOY31" s="8" t="s">
        <v>23</v>
      </c>
      <c r="OOZ31" s="11" t="s">
        <v>498</v>
      </c>
      <c r="OPA31" s="11" t="s">
        <v>9</v>
      </c>
      <c r="OPB31" s="12">
        <v>100</v>
      </c>
      <c r="OPC31" s="20">
        <v>93.45</v>
      </c>
      <c r="OPD31" s="10">
        <f>SUM(OPB31*OPC31)</f>
        <v>9345</v>
      </c>
      <c r="OPE31" s="8" t="s">
        <v>496</v>
      </c>
      <c r="OPF31" s="9" t="s">
        <v>497</v>
      </c>
      <c r="OPG31" s="8" t="s">
        <v>23</v>
      </c>
      <c r="OPH31" s="11" t="s">
        <v>498</v>
      </c>
      <c r="OPI31" s="11" t="s">
        <v>9</v>
      </c>
      <c r="OPJ31" s="12">
        <v>100</v>
      </c>
      <c r="OPK31" s="20">
        <v>93.45</v>
      </c>
      <c r="OPL31" s="10">
        <f>SUM(OPJ31*OPK31)</f>
        <v>9345</v>
      </c>
      <c r="OPM31" s="8" t="s">
        <v>496</v>
      </c>
      <c r="OPN31" s="9" t="s">
        <v>497</v>
      </c>
      <c r="OPO31" s="8" t="s">
        <v>23</v>
      </c>
      <c r="OPP31" s="11" t="s">
        <v>498</v>
      </c>
      <c r="OPQ31" s="11" t="s">
        <v>9</v>
      </c>
      <c r="OPR31" s="12">
        <v>100</v>
      </c>
      <c r="OPS31" s="20">
        <v>93.45</v>
      </c>
      <c r="OPT31" s="10">
        <f>SUM(OPR31*OPS31)</f>
        <v>9345</v>
      </c>
      <c r="OPU31" s="8" t="s">
        <v>496</v>
      </c>
      <c r="OPV31" s="9" t="s">
        <v>497</v>
      </c>
      <c r="OPW31" s="8" t="s">
        <v>23</v>
      </c>
      <c r="OPX31" s="11" t="s">
        <v>498</v>
      </c>
      <c r="OPY31" s="11" t="s">
        <v>9</v>
      </c>
      <c r="OPZ31" s="12">
        <v>100</v>
      </c>
      <c r="OQA31" s="20">
        <v>93.45</v>
      </c>
      <c r="OQB31" s="10">
        <f>SUM(OPZ31*OQA31)</f>
        <v>9345</v>
      </c>
      <c r="OQC31" s="8" t="s">
        <v>496</v>
      </c>
      <c r="OQD31" s="9" t="s">
        <v>497</v>
      </c>
      <c r="OQE31" s="8" t="s">
        <v>23</v>
      </c>
      <c r="OQF31" s="11" t="s">
        <v>498</v>
      </c>
      <c r="OQG31" s="11" t="s">
        <v>9</v>
      </c>
      <c r="OQH31" s="12">
        <v>100</v>
      </c>
      <c r="OQI31" s="20">
        <v>93.45</v>
      </c>
      <c r="OQJ31" s="10">
        <f>SUM(OQH31*OQI31)</f>
        <v>9345</v>
      </c>
      <c r="OQK31" s="8" t="s">
        <v>496</v>
      </c>
      <c r="OQL31" s="9" t="s">
        <v>497</v>
      </c>
      <c r="OQM31" s="8" t="s">
        <v>23</v>
      </c>
      <c r="OQN31" s="11" t="s">
        <v>498</v>
      </c>
      <c r="OQO31" s="11" t="s">
        <v>9</v>
      </c>
      <c r="OQP31" s="12">
        <v>100</v>
      </c>
      <c r="OQQ31" s="20">
        <v>93.45</v>
      </c>
      <c r="OQR31" s="10">
        <f>SUM(OQP31*OQQ31)</f>
        <v>9345</v>
      </c>
      <c r="OQS31" s="8" t="s">
        <v>496</v>
      </c>
      <c r="OQT31" s="9" t="s">
        <v>497</v>
      </c>
      <c r="OQU31" s="8" t="s">
        <v>23</v>
      </c>
      <c r="OQV31" s="11" t="s">
        <v>498</v>
      </c>
      <c r="OQW31" s="11" t="s">
        <v>9</v>
      </c>
      <c r="OQX31" s="12">
        <v>100</v>
      </c>
      <c r="OQY31" s="20">
        <v>93.45</v>
      </c>
      <c r="OQZ31" s="10">
        <f>SUM(OQX31*OQY31)</f>
        <v>9345</v>
      </c>
      <c r="ORA31" s="8" t="s">
        <v>496</v>
      </c>
      <c r="ORB31" s="9" t="s">
        <v>497</v>
      </c>
      <c r="ORC31" s="8" t="s">
        <v>23</v>
      </c>
      <c r="ORD31" s="11" t="s">
        <v>498</v>
      </c>
      <c r="ORE31" s="11" t="s">
        <v>9</v>
      </c>
      <c r="ORF31" s="12">
        <v>100</v>
      </c>
      <c r="ORG31" s="20">
        <v>93.45</v>
      </c>
      <c r="ORH31" s="10">
        <f>SUM(ORF31*ORG31)</f>
        <v>9345</v>
      </c>
      <c r="ORI31" s="8" t="s">
        <v>496</v>
      </c>
      <c r="ORJ31" s="9" t="s">
        <v>497</v>
      </c>
      <c r="ORK31" s="8" t="s">
        <v>23</v>
      </c>
      <c r="ORL31" s="11" t="s">
        <v>498</v>
      </c>
      <c r="ORM31" s="11" t="s">
        <v>9</v>
      </c>
      <c r="ORN31" s="12">
        <v>100</v>
      </c>
      <c r="ORO31" s="20">
        <v>93.45</v>
      </c>
      <c r="ORP31" s="10">
        <f>SUM(ORN31*ORO31)</f>
        <v>9345</v>
      </c>
      <c r="ORQ31" s="8" t="s">
        <v>496</v>
      </c>
      <c r="ORR31" s="9" t="s">
        <v>497</v>
      </c>
      <c r="ORS31" s="8" t="s">
        <v>23</v>
      </c>
      <c r="ORT31" s="11" t="s">
        <v>498</v>
      </c>
      <c r="ORU31" s="11" t="s">
        <v>9</v>
      </c>
      <c r="ORV31" s="12">
        <v>100</v>
      </c>
      <c r="ORW31" s="20">
        <v>93.45</v>
      </c>
      <c r="ORX31" s="10">
        <f>SUM(ORV31*ORW31)</f>
        <v>9345</v>
      </c>
      <c r="ORY31" s="8" t="s">
        <v>496</v>
      </c>
      <c r="ORZ31" s="9" t="s">
        <v>497</v>
      </c>
      <c r="OSA31" s="8" t="s">
        <v>23</v>
      </c>
      <c r="OSB31" s="11" t="s">
        <v>498</v>
      </c>
      <c r="OSC31" s="11" t="s">
        <v>9</v>
      </c>
      <c r="OSD31" s="12">
        <v>100</v>
      </c>
      <c r="OSE31" s="20">
        <v>93.45</v>
      </c>
      <c r="OSF31" s="10">
        <f>SUM(OSD31*OSE31)</f>
        <v>9345</v>
      </c>
      <c r="OSG31" s="8" t="s">
        <v>496</v>
      </c>
      <c r="OSH31" s="9" t="s">
        <v>497</v>
      </c>
      <c r="OSI31" s="8" t="s">
        <v>23</v>
      </c>
      <c r="OSJ31" s="11" t="s">
        <v>498</v>
      </c>
      <c r="OSK31" s="11" t="s">
        <v>9</v>
      </c>
      <c r="OSL31" s="12">
        <v>100</v>
      </c>
      <c r="OSM31" s="20">
        <v>93.45</v>
      </c>
      <c r="OSN31" s="10">
        <f>SUM(OSL31*OSM31)</f>
        <v>9345</v>
      </c>
      <c r="OSO31" s="8" t="s">
        <v>496</v>
      </c>
      <c r="OSP31" s="9" t="s">
        <v>497</v>
      </c>
      <c r="OSQ31" s="8" t="s">
        <v>23</v>
      </c>
      <c r="OSR31" s="11" t="s">
        <v>498</v>
      </c>
      <c r="OSS31" s="11" t="s">
        <v>9</v>
      </c>
      <c r="OST31" s="12">
        <v>100</v>
      </c>
      <c r="OSU31" s="20">
        <v>93.45</v>
      </c>
      <c r="OSV31" s="10">
        <f>SUM(OST31*OSU31)</f>
        <v>9345</v>
      </c>
      <c r="OSW31" s="8" t="s">
        <v>496</v>
      </c>
      <c r="OSX31" s="9" t="s">
        <v>497</v>
      </c>
      <c r="OSY31" s="8" t="s">
        <v>23</v>
      </c>
      <c r="OSZ31" s="11" t="s">
        <v>498</v>
      </c>
      <c r="OTA31" s="11" t="s">
        <v>9</v>
      </c>
      <c r="OTB31" s="12">
        <v>100</v>
      </c>
      <c r="OTC31" s="20">
        <v>93.45</v>
      </c>
      <c r="OTD31" s="10">
        <f>SUM(OTB31*OTC31)</f>
        <v>9345</v>
      </c>
      <c r="OTE31" s="8" t="s">
        <v>496</v>
      </c>
      <c r="OTF31" s="9" t="s">
        <v>497</v>
      </c>
      <c r="OTG31" s="8" t="s">
        <v>23</v>
      </c>
      <c r="OTH31" s="11" t="s">
        <v>498</v>
      </c>
      <c r="OTI31" s="11" t="s">
        <v>9</v>
      </c>
      <c r="OTJ31" s="12">
        <v>100</v>
      </c>
      <c r="OTK31" s="20">
        <v>93.45</v>
      </c>
      <c r="OTL31" s="10">
        <f>SUM(OTJ31*OTK31)</f>
        <v>9345</v>
      </c>
      <c r="OTM31" s="8" t="s">
        <v>496</v>
      </c>
      <c r="OTN31" s="9" t="s">
        <v>497</v>
      </c>
      <c r="OTO31" s="8" t="s">
        <v>23</v>
      </c>
      <c r="OTP31" s="11" t="s">
        <v>498</v>
      </c>
      <c r="OTQ31" s="11" t="s">
        <v>9</v>
      </c>
      <c r="OTR31" s="12">
        <v>100</v>
      </c>
      <c r="OTS31" s="20">
        <v>93.45</v>
      </c>
      <c r="OTT31" s="10">
        <f>SUM(OTR31*OTS31)</f>
        <v>9345</v>
      </c>
      <c r="OTU31" s="8" t="s">
        <v>496</v>
      </c>
      <c r="OTV31" s="9" t="s">
        <v>497</v>
      </c>
      <c r="OTW31" s="8" t="s">
        <v>23</v>
      </c>
      <c r="OTX31" s="11" t="s">
        <v>498</v>
      </c>
      <c r="OTY31" s="11" t="s">
        <v>9</v>
      </c>
      <c r="OTZ31" s="12">
        <v>100</v>
      </c>
      <c r="OUA31" s="20">
        <v>93.45</v>
      </c>
      <c r="OUB31" s="10">
        <f>SUM(OTZ31*OUA31)</f>
        <v>9345</v>
      </c>
      <c r="OUC31" s="8" t="s">
        <v>496</v>
      </c>
      <c r="OUD31" s="9" t="s">
        <v>497</v>
      </c>
      <c r="OUE31" s="8" t="s">
        <v>23</v>
      </c>
      <c r="OUF31" s="11" t="s">
        <v>498</v>
      </c>
      <c r="OUG31" s="11" t="s">
        <v>9</v>
      </c>
      <c r="OUH31" s="12">
        <v>100</v>
      </c>
      <c r="OUI31" s="20">
        <v>93.45</v>
      </c>
      <c r="OUJ31" s="10">
        <f>SUM(OUH31*OUI31)</f>
        <v>9345</v>
      </c>
      <c r="OUK31" s="8" t="s">
        <v>496</v>
      </c>
      <c r="OUL31" s="9" t="s">
        <v>497</v>
      </c>
      <c r="OUM31" s="8" t="s">
        <v>23</v>
      </c>
      <c r="OUN31" s="11" t="s">
        <v>498</v>
      </c>
      <c r="OUO31" s="11" t="s">
        <v>9</v>
      </c>
      <c r="OUP31" s="12">
        <v>100</v>
      </c>
      <c r="OUQ31" s="20">
        <v>93.45</v>
      </c>
      <c r="OUR31" s="10">
        <f>SUM(OUP31*OUQ31)</f>
        <v>9345</v>
      </c>
      <c r="OUS31" s="8" t="s">
        <v>496</v>
      </c>
      <c r="OUT31" s="9" t="s">
        <v>497</v>
      </c>
      <c r="OUU31" s="8" t="s">
        <v>23</v>
      </c>
      <c r="OUV31" s="11" t="s">
        <v>498</v>
      </c>
      <c r="OUW31" s="11" t="s">
        <v>9</v>
      </c>
      <c r="OUX31" s="12">
        <v>100</v>
      </c>
      <c r="OUY31" s="20">
        <v>93.45</v>
      </c>
      <c r="OUZ31" s="10">
        <f>SUM(OUX31*OUY31)</f>
        <v>9345</v>
      </c>
      <c r="OVA31" s="8" t="s">
        <v>496</v>
      </c>
      <c r="OVB31" s="9" t="s">
        <v>497</v>
      </c>
      <c r="OVC31" s="8" t="s">
        <v>23</v>
      </c>
      <c r="OVD31" s="11" t="s">
        <v>498</v>
      </c>
      <c r="OVE31" s="11" t="s">
        <v>9</v>
      </c>
      <c r="OVF31" s="12">
        <v>100</v>
      </c>
      <c r="OVG31" s="20">
        <v>93.45</v>
      </c>
      <c r="OVH31" s="10">
        <f>SUM(OVF31*OVG31)</f>
        <v>9345</v>
      </c>
      <c r="OVI31" s="8" t="s">
        <v>496</v>
      </c>
      <c r="OVJ31" s="9" t="s">
        <v>497</v>
      </c>
      <c r="OVK31" s="8" t="s">
        <v>23</v>
      </c>
      <c r="OVL31" s="11" t="s">
        <v>498</v>
      </c>
      <c r="OVM31" s="11" t="s">
        <v>9</v>
      </c>
      <c r="OVN31" s="12">
        <v>100</v>
      </c>
      <c r="OVO31" s="20">
        <v>93.45</v>
      </c>
      <c r="OVP31" s="10">
        <f>SUM(OVN31*OVO31)</f>
        <v>9345</v>
      </c>
      <c r="OVQ31" s="8" t="s">
        <v>496</v>
      </c>
      <c r="OVR31" s="9" t="s">
        <v>497</v>
      </c>
      <c r="OVS31" s="8" t="s">
        <v>23</v>
      </c>
      <c r="OVT31" s="11" t="s">
        <v>498</v>
      </c>
      <c r="OVU31" s="11" t="s">
        <v>9</v>
      </c>
      <c r="OVV31" s="12">
        <v>100</v>
      </c>
      <c r="OVW31" s="20">
        <v>93.45</v>
      </c>
      <c r="OVX31" s="10">
        <f>SUM(OVV31*OVW31)</f>
        <v>9345</v>
      </c>
      <c r="OVY31" s="8" t="s">
        <v>496</v>
      </c>
      <c r="OVZ31" s="9" t="s">
        <v>497</v>
      </c>
      <c r="OWA31" s="8" t="s">
        <v>23</v>
      </c>
      <c r="OWB31" s="11" t="s">
        <v>498</v>
      </c>
      <c r="OWC31" s="11" t="s">
        <v>9</v>
      </c>
      <c r="OWD31" s="12">
        <v>100</v>
      </c>
      <c r="OWE31" s="20">
        <v>93.45</v>
      </c>
      <c r="OWF31" s="10">
        <f>SUM(OWD31*OWE31)</f>
        <v>9345</v>
      </c>
      <c r="OWG31" s="8" t="s">
        <v>496</v>
      </c>
      <c r="OWH31" s="9" t="s">
        <v>497</v>
      </c>
      <c r="OWI31" s="8" t="s">
        <v>23</v>
      </c>
      <c r="OWJ31" s="11" t="s">
        <v>498</v>
      </c>
      <c r="OWK31" s="11" t="s">
        <v>9</v>
      </c>
      <c r="OWL31" s="12">
        <v>100</v>
      </c>
      <c r="OWM31" s="20">
        <v>93.45</v>
      </c>
      <c r="OWN31" s="10">
        <f>SUM(OWL31*OWM31)</f>
        <v>9345</v>
      </c>
      <c r="OWO31" s="8" t="s">
        <v>496</v>
      </c>
      <c r="OWP31" s="9" t="s">
        <v>497</v>
      </c>
      <c r="OWQ31" s="8" t="s">
        <v>23</v>
      </c>
      <c r="OWR31" s="11" t="s">
        <v>498</v>
      </c>
      <c r="OWS31" s="11" t="s">
        <v>9</v>
      </c>
      <c r="OWT31" s="12">
        <v>100</v>
      </c>
      <c r="OWU31" s="20">
        <v>93.45</v>
      </c>
      <c r="OWV31" s="10">
        <f>SUM(OWT31*OWU31)</f>
        <v>9345</v>
      </c>
      <c r="OWW31" s="8" t="s">
        <v>496</v>
      </c>
      <c r="OWX31" s="9" t="s">
        <v>497</v>
      </c>
      <c r="OWY31" s="8" t="s">
        <v>23</v>
      </c>
      <c r="OWZ31" s="11" t="s">
        <v>498</v>
      </c>
      <c r="OXA31" s="11" t="s">
        <v>9</v>
      </c>
      <c r="OXB31" s="12">
        <v>100</v>
      </c>
      <c r="OXC31" s="20">
        <v>93.45</v>
      </c>
      <c r="OXD31" s="10">
        <f>SUM(OXB31*OXC31)</f>
        <v>9345</v>
      </c>
      <c r="OXE31" s="8" t="s">
        <v>496</v>
      </c>
      <c r="OXF31" s="9" t="s">
        <v>497</v>
      </c>
      <c r="OXG31" s="8" t="s">
        <v>23</v>
      </c>
      <c r="OXH31" s="11" t="s">
        <v>498</v>
      </c>
      <c r="OXI31" s="11" t="s">
        <v>9</v>
      </c>
      <c r="OXJ31" s="12">
        <v>100</v>
      </c>
      <c r="OXK31" s="20">
        <v>93.45</v>
      </c>
      <c r="OXL31" s="10">
        <f>SUM(OXJ31*OXK31)</f>
        <v>9345</v>
      </c>
      <c r="OXM31" s="8" t="s">
        <v>496</v>
      </c>
      <c r="OXN31" s="9" t="s">
        <v>497</v>
      </c>
      <c r="OXO31" s="8" t="s">
        <v>23</v>
      </c>
      <c r="OXP31" s="11" t="s">
        <v>498</v>
      </c>
      <c r="OXQ31" s="11" t="s">
        <v>9</v>
      </c>
      <c r="OXR31" s="12">
        <v>100</v>
      </c>
      <c r="OXS31" s="20">
        <v>93.45</v>
      </c>
      <c r="OXT31" s="10">
        <f>SUM(OXR31*OXS31)</f>
        <v>9345</v>
      </c>
      <c r="OXU31" s="8" t="s">
        <v>496</v>
      </c>
      <c r="OXV31" s="9" t="s">
        <v>497</v>
      </c>
      <c r="OXW31" s="8" t="s">
        <v>23</v>
      </c>
      <c r="OXX31" s="11" t="s">
        <v>498</v>
      </c>
      <c r="OXY31" s="11" t="s">
        <v>9</v>
      </c>
      <c r="OXZ31" s="12">
        <v>100</v>
      </c>
      <c r="OYA31" s="20">
        <v>93.45</v>
      </c>
      <c r="OYB31" s="10">
        <f>SUM(OXZ31*OYA31)</f>
        <v>9345</v>
      </c>
      <c r="OYC31" s="8" t="s">
        <v>496</v>
      </c>
      <c r="OYD31" s="9" t="s">
        <v>497</v>
      </c>
      <c r="OYE31" s="8" t="s">
        <v>23</v>
      </c>
      <c r="OYF31" s="11" t="s">
        <v>498</v>
      </c>
      <c r="OYG31" s="11" t="s">
        <v>9</v>
      </c>
      <c r="OYH31" s="12">
        <v>100</v>
      </c>
      <c r="OYI31" s="20">
        <v>93.45</v>
      </c>
      <c r="OYJ31" s="10">
        <f>SUM(OYH31*OYI31)</f>
        <v>9345</v>
      </c>
      <c r="OYK31" s="8" t="s">
        <v>496</v>
      </c>
      <c r="OYL31" s="9" t="s">
        <v>497</v>
      </c>
      <c r="OYM31" s="8" t="s">
        <v>23</v>
      </c>
      <c r="OYN31" s="11" t="s">
        <v>498</v>
      </c>
      <c r="OYO31" s="11" t="s">
        <v>9</v>
      </c>
      <c r="OYP31" s="12">
        <v>100</v>
      </c>
      <c r="OYQ31" s="20">
        <v>93.45</v>
      </c>
      <c r="OYR31" s="10">
        <f>SUM(OYP31*OYQ31)</f>
        <v>9345</v>
      </c>
      <c r="OYS31" s="8" t="s">
        <v>496</v>
      </c>
      <c r="OYT31" s="9" t="s">
        <v>497</v>
      </c>
      <c r="OYU31" s="8" t="s">
        <v>23</v>
      </c>
      <c r="OYV31" s="11" t="s">
        <v>498</v>
      </c>
      <c r="OYW31" s="11" t="s">
        <v>9</v>
      </c>
      <c r="OYX31" s="12">
        <v>100</v>
      </c>
      <c r="OYY31" s="20">
        <v>93.45</v>
      </c>
      <c r="OYZ31" s="10">
        <f>SUM(OYX31*OYY31)</f>
        <v>9345</v>
      </c>
      <c r="OZA31" s="8" t="s">
        <v>496</v>
      </c>
      <c r="OZB31" s="9" t="s">
        <v>497</v>
      </c>
      <c r="OZC31" s="8" t="s">
        <v>23</v>
      </c>
      <c r="OZD31" s="11" t="s">
        <v>498</v>
      </c>
      <c r="OZE31" s="11" t="s">
        <v>9</v>
      </c>
      <c r="OZF31" s="12">
        <v>100</v>
      </c>
      <c r="OZG31" s="20">
        <v>93.45</v>
      </c>
      <c r="OZH31" s="10">
        <f>SUM(OZF31*OZG31)</f>
        <v>9345</v>
      </c>
      <c r="OZI31" s="8" t="s">
        <v>496</v>
      </c>
      <c r="OZJ31" s="9" t="s">
        <v>497</v>
      </c>
      <c r="OZK31" s="8" t="s">
        <v>23</v>
      </c>
      <c r="OZL31" s="11" t="s">
        <v>498</v>
      </c>
      <c r="OZM31" s="11" t="s">
        <v>9</v>
      </c>
      <c r="OZN31" s="12">
        <v>100</v>
      </c>
      <c r="OZO31" s="20">
        <v>93.45</v>
      </c>
      <c r="OZP31" s="10">
        <f>SUM(OZN31*OZO31)</f>
        <v>9345</v>
      </c>
      <c r="OZQ31" s="8" t="s">
        <v>496</v>
      </c>
      <c r="OZR31" s="9" t="s">
        <v>497</v>
      </c>
      <c r="OZS31" s="8" t="s">
        <v>23</v>
      </c>
      <c r="OZT31" s="11" t="s">
        <v>498</v>
      </c>
      <c r="OZU31" s="11" t="s">
        <v>9</v>
      </c>
      <c r="OZV31" s="12">
        <v>100</v>
      </c>
      <c r="OZW31" s="20">
        <v>93.45</v>
      </c>
      <c r="OZX31" s="10">
        <f>SUM(OZV31*OZW31)</f>
        <v>9345</v>
      </c>
      <c r="OZY31" s="8" t="s">
        <v>496</v>
      </c>
      <c r="OZZ31" s="9" t="s">
        <v>497</v>
      </c>
      <c r="PAA31" s="8" t="s">
        <v>23</v>
      </c>
      <c r="PAB31" s="11" t="s">
        <v>498</v>
      </c>
      <c r="PAC31" s="11" t="s">
        <v>9</v>
      </c>
      <c r="PAD31" s="12">
        <v>100</v>
      </c>
      <c r="PAE31" s="20">
        <v>93.45</v>
      </c>
      <c r="PAF31" s="10">
        <f>SUM(PAD31*PAE31)</f>
        <v>9345</v>
      </c>
      <c r="PAG31" s="8" t="s">
        <v>496</v>
      </c>
      <c r="PAH31" s="9" t="s">
        <v>497</v>
      </c>
      <c r="PAI31" s="8" t="s">
        <v>23</v>
      </c>
      <c r="PAJ31" s="11" t="s">
        <v>498</v>
      </c>
      <c r="PAK31" s="11" t="s">
        <v>9</v>
      </c>
      <c r="PAL31" s="12">
        <v>100</v>
      </c>
      <c r="PAM31" s="20">
        <v>93.45</v>
      </c>
      <c r="PAN31" s="10">
        <f>SUM(PAL31*PAM31)</f>
        <v>9345</v>
      </c>
      <c r="PAO31" s="8" t="s">
        <v>496</v>
      </c>
      <c r="PAP31" s="9" t="s">
        <v>497</v>
      </c>
      <c r="PAQ31" s="8" t="s">
        <v>23</v>
      </c>
      <c r="PAR31" s="11" t="s">
        <v>498</v>
      </c>
      <c r="PAS31" s="11" t="s">
        <v>9</v>
      </c>
      <c r="PAT31" s="12">
        <v>100</v>
      </c>
      <c r="PAU31" s="20">
        <v>93.45</v>
      </c>
      <c r="PAV31" s="10">
        <f>SUM(PAT31*PAU31)</f>
        <v>9345</v>
      </c>
      <c r="PAW31" s="8" t="s">
        <v>496</v>
      </c>
      <c r="PAX31" s="9" t="s">
        <v>497</v>
      </c>
      <c r="PAY31" s="8" t="s">
        <v>23</v>
      </c>
      <c r="PAZ31" s="11" t="s">
        <v>498</v>
      </c>
      <c r="PBA31" s="11" t="s">
        <v>9</v>
      </c>
      <c r="PBB31" s="12">
        <v>100</v>
      </c>
      <c r="PBC31" s="20">
        <v>93.45</v>
      </c>
      <c r="PBD31" s="10">
        <f>SUM(PBB31*PBC31)</f>
        <v>9345</v>
      </c>
      <c r="PBE31" s="8" t="s">
        <v>496</v>
      </c>
      <c r="PBF31" s="9" t="s">
        <v>497</v>
      </c>
      <c r="PBG31" s="8" t="s">
        <v>23</v>
      </c>
      <c r="PBH31" s="11" t="s">
        <v>498</v>
      </c>
      <c r="PBI31" s="11" t="s">
        <v>9</v>
      </c>
      <c r="PBJ31" s="12">
        <v>100</v>
      </c>
      <c r="PBK31" s="20">
        <v>93.45</v>
      </c>
      <c r="PBL31" s="10">
        <f>SUM(PBJ31*PBK31)</f>
        <v>9345</v>
      </c>
      <c r="PBM31" s="8" t="s">
        <v>496</v>
      </c>
      <c r="PBN31" s="9" t="s">
        <v>497</v>
      </c>
      <c r="PBO31" s="8" t="s">
        <v>23</v>
      </c>
      <c r="PBP31" s="11" t="s">
        <v>498</v>
      </c>
      <c r="PBQ31" s="11" t="s">
        <v>9</v>
      </c>
      <c r="PBR31" s="12">
        <v>100</v>
      </c>
      <c r="PBS31" s="20">
        <v>93.45</v>
      </c>
      <c r="PBT31" s="10">
        <f>SUM(PBR31*PBS31)</f>
        <v>9345</v>
      </c>
      <c r="PBU31" s="8" t="s">
        <v>496</v>
      </c>
      <c r="PBV31" s="9" t="s">
        <v>497</v>
      </c>
      <c r="PBW31" s="8" t="s">
        <v>23</v>
      </c>
      <c r="PBX31" s="11" t="s">
        <v>498</v>
      </c>
      <c r="PBY31" s="11" t="s">
        <v>9</v>
      </c>
      <c r="PBZ31" s="12">
        <v>100</v>
      </c>
      <c r="PCA31" s="20">
        <v>93.45</v>
      </c>
      <c r="PCB31" s="10">
        <f>SUM(PBZ31*PCA31)</f>
        <v>9345</v>
      </c>
      <c r="PCC31" s="8" t="s">
        <v>496</v>
      </c>
      <c r="PCD31" s="9" t="s">
        <v>497</v>
      </c>
      <c r="PCE31" s="8" t="s">
        <v>23</v>
      </c>
      <c r="PCF31" s="11" t="s">
        <v>498</v>
      </c>
      <c r="PCG31" s="11" t="s">
        <v>9</v>
      </c>
      <c r="PCH31" s="12">
        <v>100</v>
      </c>
      <c r="PCI31" s="20">
        <v>93.45</v>
      </c>
      <c r="PCJ31" s="10">
        <f>SUM(PCH31*PCI31)</f>
        <v>9345</v>
      </c>
      <c r="PCK31" s="8" t="s">
        <v>496</v>
      </c>
      <c r="PCL31" s="9" t="s">
        <v>497</v>
      </c>
      <c r="PCM31" s="8" t="s">
        <v>23</v>
      </c>
      <c r="PCN31" s="11" t="s">
        <v>498</v>
      </c>
      <c r="PCO31" s="11" t="s">
        <v>9</v>
      </c>
      <c r="PCP31" s="12">
        <v>100</v>
      </c>
      <c r="PCQ31" s="20">
        <v>93.45</v>
      </c>
      <c r="PCR31" s="10">
        <f>SUM(PCP31*PCQ31)</f>
        <v>9345</v>
      </c>
      <c r="PCS31" s="8" t="s">
        <v>496</v>
      </c>
      <c r="PCT31" s="9" t="s">
        <v>497</v>
      </c>
      <c r="PCU31" s="8" t="s">
        <v>23</v>
      </c>
      <c r="PCV31" s="11" t="s">
        <v>498</v>
      </c>
      <c r="PCW31" s="11" t="s">
        <v>9</v>
      </c>
      <c r="PCX31" s="12">
        <v>100</v>
      </c>
      <c r="PCY31" s="20">
        <v>93.45</v>
      </c>
      <c r="PCZ31" s="10">
        <f>SUM(PCX31*PCY31)</f>
        <v>9345</v>
      </c>
      <c r="PDA31" s="8" t="s">
        <v>496</v>
      </c>
      <c r="PDB31" s="9" t="s">
        <v>497</v>
      </c>
      <c r="PDC31" s="8" t="s">
        <v>23</v>
      </c>
      <c r="PDD31" s="11" t="s">
        <v>498</v>
      </c>
      <c r="PDE31" s="11" t="s">
        <v>9</v>
      </c>
      <c r="PDF31" s="12">
        <v>100</v>
      </c>
      <c r="PDG31" s="20">
        <v>93.45</v>
      </c>
      <c r="PDH31" s="10">
        <f>SUM(PDF31*PDG31)</f>
        <v>9345</v>
      </c>
      <c r="PDI31" s="8" t="s">
        <v>496</v>
      </c>
      <c r="PDJ31" s="9" t="s">
        <v>497</v>
      </c>
      <c r="PDK31" s="8" t="s">
        <v>23</v>
      </c>
      <c r="PDL31" s="11" t="s">
        <v>498</v>
      </c>
      <c r="PDM31" s="11" t="s">
        <v>9</v>
      </c>
      <c r="PDN31" s="12">
        <v>100</v>
      </c>
      <c r="PDO31" s="20">
        <v>93.45</v>
      </c>
      <c r="PDP31" s="10">
        <f>SUM(PDN31*PDO31)</f>
        <v>9345</v>
      </c>
      <c r="PDQ31" s="8" t="s">
        <v>496</v>
      </c>
      <c r="PDR31" s="9" t="s">
        <v>497</v>
      </c>
      <c r="PDS31" s="8" t="s">
        <v>23</v>
      </c>
      <c r="PDT31" s="11" t="s">
        <v>498</v>
      </c>
      <c r="PDU31" s="11" t="s">
        <v>9</v>
      </c>
      <c r="PDV31" s="12">
        <v>100</v>
      </c>
      <c r="PDW31" s="20">
        <v>93.45</v>
      </c>
      <c r="PDX31" s="10">
        <f>SUM(PDV31*PDW31)</f>
        <v>9345</v>
      </c>
      <c r="PDY31" s="8" t="s">
        <v>496</v>
      </c>
      <c r="PDZ31" s="9" t="s">
        <v>497</v>
      </c>
      <c r="PEA31" s="8" t="s">
        <v>23</v>
      </c>
      <c r="PEB31" s="11" t="s">
        <v>498</v>
      </c>
      <c r="PEC31" s="11" t="s">
        <v>9</v>
      </c>
      <c r="PED31" s="12">
        <v>100</v>
      </c>
      <c r="PEE31" s="20">
        <v>93.45</v>
      </c>
      <c r="PEF31" s="10">
        <f>SUM(PED31*PEE31)</f>
        <v>9345</v>
      </c>
      <c r="PEG31" s="8" t="s">
        <v>496</v>
      </c>
      <c r="PEH31" s="9" t="s">
        <v>497</v>
      </c>
      <c r="PEI31" s="8" t="s">
        <v>23</v>
      </c>
      <c r="PEJ31" s="11" t="s">
        <v>498</v>
      </c>
      <c r="PEK31" s="11" t="s">
        <v>9</v>
      </c>
      <c r="PEL31" s="12">
        <v>100</v>
      </c>
      <c r="PEM31" s="20">
        <v>93.45</v>
      </c>
      <c r="PEN31" s="10">
        <f>SUM(PEL31*PEM31)</f>
        <v>9345</v>
      </c>
      <c r="PEO31" s="8" t="s">
        <v>496</v>
      </c>
      <c r="PEP31" s="9" t="s">
        <v>497</v>
      </c>
      <c r="PEQ31" s="8" t="s">
        <v>23</v>
      </c>
      <c r="PER31" s="11" t="s">
        <v>498</v>
      </c>
      <c r="PES31" s="11" t="s">
        <v>9</v>
      </c>
      <c r="PET31" s="12">
        <v>100</v>
      </c>
      <c r="PEU31" s="20">
        <v>93.45</v>
      </c>
      <c r="PEV31" s="10">
        <f>SUM(PET31*PEU31)</f>
        <v>9345</v>
      </c>
      <c r="PEW31" s="8" t="s">
        <v>496</v>
      </c>
      <c r="PEX31" s="9" t="s">
        <v>497</v>
      </c>
      <c r="PEY31" s="8" t="s">
        <v>23</v>
      </c>
      <c r="PEZ31" s="11" t="s">
        <v>498</v>
      </c>
      <c r="PFA31" s="11" t="s">
        <v>9</v>
      </c>
      <c r="PFB31" s="12">
        <v>100</v>
      </c>
      <c r="PFC31" s="20">
        <v>93.45</v>
      </c>
      <c r="PFD31" s="10">
        <f>SUM(PFB31*PFC31)</f>
        <v>9345</v>
      </c>
      <c r="PFE31" s="8" t="s">
        <v>496</v>
      </c>
      <c r="PFF31" s="9" t="s">
        <v>497</v>
      </c>
      <c r="PFG31" s="8" t="s">
        <v>23</v>
      </c>
      <c r="PFH31" s="11" t="s">
        <v>498</v>
      </c>
      <c r="PFI31" s="11" t="s">
        <v>9</v>
      </c>
      <c r="PFJ31" s="12">
        <v>100</v>
      </c>
      <c r="PFK31" s="20">
        <v>93.45</v>
      </c>
      <c r="PFL31" s="10">
        <f>SUM(PFJ31*PFK31)</f>
        <v>9345</v>
      </c>
      <c r="PFM31" s="8" t="s">
        <v>496</v>
      </c>
      <c r="PFN31" s="9" t="s">
        <v>497</v>
      </c>
      <c r="PFO31" s="8" t="s">
        <v>23</v>
      </c>
      <c r="PFP31" s="11" t="s">
        <v>498</v>
      </c>
      <c r="PFQ31" s="11" t="s">
        <v>9</v>
      </c>
      <c r="PFR31" s="12">
        <v>100</v>
      </c>
      <c r="PFS31" s="20">
        <v>93.45</v>
      </c>
      <c r="PFT31" s="10">
        <f>SUM(PFR31*PFS31)</f>
        <v>9345</v>
      </c>
      <c r="PFU31" s="8" t="s">
        <v>496</v>
      </c>
      <c r="PFV31" s="9" t="s">
        <v>497</v>
      </c>
      <c r="PFW31" s="8" t="s">
        <v>23</v>
      </c>
      <c r="PFX31" s="11" t="s">
        <v>498</v>
      </c>
      <c r="PFY31" s="11" t="s">
        <v>9</v>
      </c>
      <c r="PFZ31" s="12">
        <v>100</v>
      </c>
      <c r="PGA31" s="20">
        <v>93.45</v>
      </c>
      <c r="PGB31" s="10">
        <f>SUM(PFZ31*PGA31)</f>
        <v>9345</v>
      </c>
      <c r="PGC31" s="8" t="s">
        <v>496</v>
      </c>
      <c r="PGD31" s="9" t="s">
        <v>497</v>
      </c>
      <c r="PGE31" s="8" t="s">
        <v>23</v>
      </c>
      <c r="PGF31" s="11" t="s">
        <v>498</v>
      </c>
      <c r="PGG31" s="11" t="s">
        <v>9</v>
      </c>
      <c r="PGH31" s="12">
        <v>100</v>
      </c>
      <c r="PGI31" s="20">
        <v>93.45</v>
      </c>
      <c r="PGJ31" s="10">
        <f>SUM(PGH31*PGI31)</f>
        <v>9345</v>
      </c>
      <c r="PGK31" s="8" t="s">
        <v>496</v>
      </c>
      <c r="PGL31" s="9" t="s">
        <v>497</v>
      </c>
      <c r="PGM31" s="8" t="s">
        <v>23</v>
      </c>
      <c r="PGN31" s="11" t="s">
        <v>498</v>
      </c>
      <c r="PGO31" s="11" t="s">
        <v>9</v>
      </c>
      <c r="PGP31" s="12">
        <v>100</v>
      </c>
      <c r="PGQ31" s="20">
        <v>93.45</v>
      </c>
      <c r="PGR31" s="10">
        <f>SUM(PGP31*PGQ31)</f>
        <v>9345</v>
      </c>
      <c r="PGS31" s="8" t="s">
        <v>496</v>
      </c>
      <c r="PGT31" s="9" t="s">
        <v>497</v>
      </c>
      <c r="PGU31" s="8" t="s">
        <v>23</v>
      </c>
      <c r="PGV31" s="11" t="s">
        <v>498</v>
      </c>
      <c r="PGW31" s="11" t="s">
        <v>9</v>
      </c>
      <c r="PGX31" s="12">
        <v>100</v>
      </c>
      <c r="PGY31" s="20">
        <v>93.45</v>
      </c>
      <c r="PGZ31" s="10">
        <f>SUM(PGX31*PGY31)</f>
        <v>9345</v>
      </c>
      <c r="PHA31" s="8" t="s">
        <v>496</v>
      </c>
      <c r="PHB31" s="9" t="s">
        <v>497</v>
      </c>
      <c r="PHC31" s="8" t="s">
        <v>23</v>
      </c>
      <c r="PHD31" s="11" t="s">
        <v>498</v>
      </c>
      <c r="PHE31" s="11" t="s">
        <v>9</v>
      </c>
      <c r="PHF31" s="12">
        <v>100</v>
      </c>
      <c r="PHG31" s="20">
        <v>93.45</v>
      </c>
      <c r="PHH31" s="10">
        <f>SUM(PHF31*PHG31)</f>
        <v>9345</v>
      </c>
      <c r="PHI31" s="8" t="s">
        <v>496</v>
      </c>
      <c r="PHJ31" s="9" t="s">
        <v>497</v>
      </c>
      <c r="PHK31" s="8" t="s">
        <v>23</v>
      </c>
      <c r="PHL31" s="11" t="s">
        <v>498</v>
      </c>
      <c r="PHM31" s="11" t="s">
        <v>9</v>
      </c>
      <c r="PHN31" s="12">
        <v>100</v>
      </c>
      <c r="PHO31" s="20">
        <v>93.45</v>
      </c>
      <c r="PHP31" s="10">
        <f>SUM(PHN31*PHO31)</f>
        <v>9345</v>
      </c>
      <c r="PHQ31" s="8" t="s">
        <v>496</v>
      </c>
      <c r="PHR31" s="9" t="s">
        <v>497</v>
      </c>
      <c r="PHS31" s="8" t="s">
        <v>23</v>
      </c>
      <c r="PHT31" s="11" t="s">
        <v>498</v>
      </c>
      <c r="PHU31" s="11" t="s">
        <v>9</v>
      </c>
      <c r="PHV31" s="12">
        <v>100</v>
      </c>
      <c r="PHW31" s="20">
        <v>93.45</v>
      </c>
      <c r="PHX31" s="10">
        <f>SUM(PHV31*PHW31)</f>
        <v>9345</v>
      </c>
      <c r="PHY31" s="8" t="s">
        <v>496</v>
      </c>
      <c r="PHZ31" s="9" t="s">
        <v>497</v>
      </c>
      <c r="PIA31" s="8" t="s">
        <v>23</v>
      </c>
      <c r="PIB31" s="11" t="s">
        <v>498</v>
      </c>
      <c r="PIC31" s="11" t="s">
        <v>9</v>
      </c>
      <c r="PID31" s="12">
        <v>100</v>
      </c>
      <c r="PIE31" s="20">
        <v>93.45</v>
      </c>
      <c r="PIF31" s="10">
        <f>SUM(PID31*PIE31)</f>
        <v>9345</v>
      </c>
      <c r="PIG31" s="8" t="s">
        <v>496</v>
      </c>
      <c r="PIH31" s="9" t="s">
        <v>497</v>
      </c>
      <c r="PII31" s="8" t="s">
        <v>23</v>
      </c>
      <c r="PIJ31" s="11" t="s">
        <v>498</v>
      </c>
      <c r="PIK31" s="11" t="s">
        <v>9</v>
      </c>
      <c r="PIL31" s="12">
        <v>100</v>
      </c>
      <c r="PIM31" s="20">
        <v>93.45</v>
      </c>
      <c r="PIN31" s="10">
        <f>SUM(PIL31*PIM31)</f>
        <v>9345</v>
      </c>
      <c r="PIO31" s="8" t="s">
        <v>496</v>
      </c>
      <c r="PIP31" s="9" t="s">
        <v>497</v>
      </c>
      <c r="PIQ31" s="8" t="s">
        <v>23</v>
      </c>
      <c r="PIR31" s="11" t="s">
        <v>498</v>
      </c>
      <c r="PIS31" s="11" t="s">
        <v>9</v>
      </c>
      <c r="PIT31" s="12">
        <v>100</v>
      </c>
      <c r="PIU31" s="20">
        <v>93.45</v>
      </c>
      <c r="PIV31" s="10">
        <f>SUM(PIT31*PIU31)</f>
        <v>9345</v>
      </c>
      <c r="PIW31" s="8" t="s">
        <v>496</v>
      </c>
      <c r="PIX31" s="9" t="s">
        <v>497</v>
      </c>
      <c r="PIY31" s="8" t="s">
        <v>23</v>
      </c>
      <c r="PIZ31" s="11" t="s">
        <v>498</v>
      </c>
      <c r="PJA31" s="11" t="s">
        <v>9</v>
      </c>
      <c r="PJB31" s="12">
        <v>100</v>
      </c>
      <c r="PJC31" s="20">
        <v>93.45</v>
      </c>
      <c r="PJD31" s="10">
        <f>SUM(PJB31*PJC31)</f>
        <v>9345</v>
      </c>
      <c r="PJE31" s="8" t="s">
        <v>496</v>
      </c>
      <c r="PJF31" s="9" t="s">
        <v>497</v>
      </c>
      <c r="PJG31" s="8" t="s">
        <v>23</v>
      </c>
      <c r="PJH31" s="11" t="s">
        <v>498</v>
      </c>
      <c r="PJI31" s="11" t="s">
        <v>9</v>
      </c>
      <c r="PJJ31" s="12">
        <v>100</v>
      </c>
      <c r="PJK31" s="20">
        <v>93.45</v>
      </c>
      <c r="PJL31" s="10">
        <f>SUM(PJJ31*PJK31)</f>
        <v>9345</v>
      </c>
      <c r="PJM31" s="8" t="s">
        <v>496</v>
      </c>
      <c r="PJN31" s="9" t="s">
        <v>497</v>
      </c>
      <c r="PJO31" s="8" t="s">
        <v>23</v>
      </c>
      <c r="PJP31" s="11" t="s">
        <v>498</v>
      </c>
      <c r="PJQ31" s="11" t="s">
        <v>9</v>
      </c>
      <c r="PJR31" s="12">
        <v>100</v>
      </c>
      <c r="PJS31" s="20">
        <v>93.45</v>
      </c>
      <c r="PJT31" s="10">
        <f>SUM(PJR31*PJS31)</f>
        <v>9345</v>
      </c>
      <c r="PJU31" s="8" t="s">
        <v>496</v>
      </c>
      <c r="PJV31" s="9" t="s">
        <v>497</v>
      </c>
      <c r="PJW31" s="8" t="s">
        <v>23</v>
      </c>
      <c r="PJX31" s="11" t="s">
        <v>498</v>
      </c>
      <c r="PJY31" s="11" t="s">
        <v>9</v>
      </c>
      <c r="PJZ31" s="12">
        <v>100</v>
      </c>
      <c r="PKA31" s="20">
        <v>93.45</v>
      </c>
      <c r="PKB31" s="10">
        <f>SUM(PJZ31*PKA31)</f>
        <v>9345</v>
      </c>
      <c r="PKC31" s="8" t="s">
        <v>496</v>
      </c>
      <c r="PKD31" s="9" t="s">
        <v>497</v>
      </c>
      <c r="PKE31" s="8" t="s">
        <v>23</v>
      </c>
      <c r="PKF31" s="11" t="s">
        <v>498</v>
      </c>
      <c r="PKG31" s="11" t="s">
        <v>9</v>
      </c>
      <c r="PKH31" s="12">
        <v>100</v>
      </c>
      <c r="PKI31" s="20">
        <v>93.45</v>
      </c>
      <c r="PKJ31" s="10">
        <f>SUM(PKH31*PKI31)</f>
        <v>9345</v>
      </c>
      <c r="PKK31" s="8" t="s">
        <v>496</v>
      </c>
      <c r="PKL31" s="9" t="s">
        <v>497</v>
      </c>
      <c r="PKM31" s="8" t="s">
        <v>23</v>
      </c>
      <c r="PKN31" s="11" t="s">
        <v>498</v>
      </c>
      <c r="PKO31" s="11" t="s">
        <v>9</v>
      </c>
      <c r="PKP31" s="12">
        <v>100</v>
      </c>
      <c r="PKQ31" s="20">
        <v>93.45</v>
      </c>
      <c r="PKR31" s="10">
        <f>SUM(PKP31*PKQ31)</f>
        <v>9345</v>
      </c>
      <c r="PKS31" s="8" t="s">
        <v>496</v>
      </c>
      <c r="PKT31" s="9" t="s">
        <v>497</v>
      </c>
      <c r="PKU31" s="8" t="s">
        <v>23</v>
      </c>
      <c r="PKV31" s="11" t="s">
        <v>498</v>
      </c>
      <c r="PKW31" s="11" t="s">
        <v>9</v>
      </c>
      <c r="PKX31" s="12">
        <v>100</v>
      </c>
      <c r="PKY31" s="20">
        <v>93.45</v>
      </c>
      <c r="PKZ31" s="10">
        <f>SUM(PKX31*PKY31)</f>
        <v>9345</v>
      </c>
      <c r="PLA31" s="8" t="s">
        <v>496</v>
      </c>
      <c r="PLB31" s="9" t="s">
        <v>497</v>
      </c>
      <c r="PLC31" s="8" t="s">
        <v>23</v>
      </c>
      <c r="PLD31" s="11" t="s">
        <v>498</v>
      </c>
      <c r="PLE31" s="11" t="s">
        <v>9</v>
      </c>
      <c r="PLF31" s="12">
        <v>100</v>
      </c>
      <c r="PLG31" s="20">
        <v>93.45</v>
      </c>
      <c r="PLH31" s="10">
        <f>SUM(PLF31*PLG31)</f>
        <v>9345</v>
      </c>
      <c r="PLI31" s="8" t="s">
        <v>496</v>
      </c>
      <c r="PLJ31" s="9" t="s">
        <v>497</v>
      </c>
      <c r="PLK31" s="8" t="s">
        <v>23</v>
      </c>
      <c r="PLL31" s="11" t="s">
        <v>498</v>
      </c>
      <c r="PLM31" s="11" t="s">
        <v>9</v>
      </c>
      <c r="PLN31" s="12">
        <v>100</v>
      </c>
      <c r="PLO31" s="20">
        <v>93.45</v>
      </c>
      <c r="PLP31" s="10">
        <f>SUM(PLN31*PLO31)</f>
        <v>9345</v>
      </c>
      <c r="PLQ31" s="8" t="s">
        <v>496</v>
      </c>
      <c r="PLR31" s="9" t="s">
        <v>497</v>
      </c>
      <c r="PLS31" s="8" t="s">
        <v>23</v>
      </c>
      <c r="PLT31" s="11" t="s">
        <v>498</v>
      </c>
      <c r="PLU31" s="11" t="s">
        <v>9</v>
      </c>
      <c r="PLV31" s="12">
        <v>100</v>
      </c>
      <c r="PLW31" s="20">
        <v>93.45</v>
      </c>
      <c r="PLX31" s="10">
        <f>SUM(PLV31*PLW31)</f>
        <v>9345</v>
      </c>
      <c r="PLY31" s="8" t="s">
        <v>496</v>
      </c>
      <c r="PLZ31" s="9" t="s">
        <v>497</v>
      </c>
      <c r="PMA31" s="8" t="s">
        <v>23</v>
      </c>
      <c r="PMB31" s="11" t="s">
        <v>498</v>
      </c>
      <c r="PMC31" s="11" t="s">
        <v>9</v>
      </c>
      <c r="PMD31" s="12">
        <v>100</v>
      </c>
      <c r="PME31" s="20">
        <v>93.45</v>
      </c>
      <c r="PMF31" s="10">
        <f>SUM(PMD31*PME31)</f>
        <v>9345</v>
      </c>
      <c r="PMG31" s="8" t="s">
        <v>496</v>
      </c>
      <c r="PMH31" s="9" t="s">
        <v>497</v>
      </c>
      <c r="PMI31" s="8" t="s">
        <v>23</v>
      </c>
      <c r="PMJ31" s="11" t="s">
        <v>498</v>
      </c>
      <c r="PMK31" s="11" t="s">
        <v>9</v>
      </c>
      <c r="PML31" s="12">
        <v>100</v>
      </c>
      <c r="PMM31" s="20">
        <v>93.45</v>
      </c>
      <c r="PMN31" s="10">
        <f>SUM(PML31*PMM31)</f>
        <v>9345</v>
      </c>
      <c r="PMO31" s="8" t="s">
        <v>496</v>
      </c>
      <c r="PMP31" s="9" t="s">
        <v>497</v>
      </c>
      <c r="PMQ31" s="8" t="s">
        <v>23</v>
      </c>
      <c r="PMR31" s="11" t="s">
        <v>498</v>
      </c>
      <c r="PMS31" s="11" t="s">
        <v>9</v>
      </c>
      <c r="PMT31" s="12">
        <v>100</v>
      </c>
      <c r="PMU31" s="20">
        <v>93.45</v>
      </c>
      <c r="PMV31" s="10">
        <f>SUM(PMT31*PMU31)</f>
        <v>9345</v>
      </c>
      <c r="PMW31" s="8" t="s">
        <v>496</v>
      </c>
      <c r="PMX31" s="9" t="s">
        <v>497</v>
      </c>
      <c r="PMY31" s="8" t="s">
        <v>23</v>
      </c>
      <c r="PMZ31" s="11" t="s">
        <v>498</v>
      </c>
      <c r="PNA31" s="11" t="s">
        <v>9</v>
      </c>
      <c r="PNB31" s="12">
        <v>100</v>
      </c>
      <c r="PNC31" s="20">
        <v>93.45</v>
      </c>
      <c r="PND31" s="10">
        <f>SUM(PNB31*PNC31)</f>
        <v>9345</v>
      </c>
      <c r="PNE31" s="8" t="s">
        <v>496</v>
      </c>
      <c r="PNF31" s="9" t="s">
        <v>497</v>
      </c>
      <c r="PNG31" s="8" t="s">
        <v>23</v>
      </c>
      <c r="PNH31" s="11" t="s">
        <v>498</v>
      </c>
      <c r="PNI31" s="11" t="s">
        <v>9</v>
      </c>
      <c r="PNJ31" s="12">
        <v>100</v>
      </c>
      <c r="PNK31" s="20">
        <v>93.45</v>
      </c>
      <c r="PNL31" s="10">
        <f>SUM(PNJ31*PNK31)</f>
        <v>9345</v>
      </c>
      <c r="PNM31" s="8" t="s">
        <v>496</v>
      </c>
      <c r="PNN31" s="9" t="s">
        <v>497</v>
      </c>
      <c r="PNO31" s="8" t="s">
        <v>23</v>
      </c>
      <c r="PNP31" s="11" t="s">
        <v>498</v>
      </c>
      <c r="PNQ31" s="11" t="s">
        <v>9</v>
      </c>
      <c r="PNR31" s="12">
        <v>100</v>
      </c>
      <c r="PNS31" s="20">
        <v>93.45</v>
      </c>
      <c r="PNT31" s="10">
        <f>SUM(PNR31*PNS31)</f>
        <v>9345</v>
      </c>
      <c r="PNU31" s="8" t="s">
        <v>496</v>
      </c>
      <c r="PNV31" s="9" t="s">
        <v>497</v>
      </c>
      <c r="PNW31" s="8" t="s">
        <v>23</v>
      </c>
      <c r="PNX31" s="11" t="s">
        <v>498</v>
      </c>
      <c r="PNY31" s="11" t="s">
        <v>9</v>
      </c>
      <c r="PNZ31" s="12">
        <v>100</v>
      </c>
      <c r="POA31" s="20">
        <v>93.45</v>
      </c>
      <c r="POB31" s="10">
        <f>SUM(PNZ31*POA31)</f>
        <v>9345</v>
      </c>
      <c r="POC31" s="8" t="s">
        <v>496</v>
      </c>
      <c r="POD31" s="9" t="s">
        <v>497</v>
      </c>
      <c r="POE31" s="8" t="s">
        <v>23</v>
      </c>
      <c r="POF31" s="11" t="s">
        <v>498</v>
      </c>
      <c r="POG31" s="11" t="s">
        <v>9</v>
      </c>
      <c r="POH31" s="12">
        <v>100</v>
      </c>
      <c r="POI31" s="20">
        <v>93.45</v>
      </c>
      <c r="POJ31" s="10">
        <f>SUM(POH31*POI31)</f>
        <v>9345</v>
      </c>
      <c r="POK31" s="8" t="s">
        <v>496</v>
      </c>
      <c r="POL31" s="9" t="s">
        <v>497</v>
      </c>
      <c r="POM31" s="8" t="s">
        <v>23</v>
      </c>
      <c r="PON31" s="11" t="s">
        <v>498</v>
      </c>
      <c r="POO31" s="11" t="s">
        <v>9</v>
      </c>
      <c r="POP31" s="12">
        <v>100</v>
      </c>
      <c r="POQ31" s="20">
        <v>93.45</v>
      </c>
      <c r="POR31" s="10">
        <f>SUM(POP31*POQ31)</f>
        <v>9345</v>
      </c>
      <c r="POS31" s="8" t="s">
        <v>496</v>
      </c>
      <c r="POT31" s="9" t="s">
        <v>497</v>
      </c>
      <c r="POU31" s="8" t="s">
        <v>23</v>
      </c>
      <c r="POV31" s="11" t="s">
        <v>498</v>
      </c>
      <c r="POW31" s="11" t="s">
        <v>9</v>
      </c>
      <c r="POX31" s="12">
        <v>100</v>
      </c>
      <c r="POY31" s="20">
        <v>93.45</v>
      </c>
      <c r="POZ31" s="10">
        <f>SUM(POX31*POY31)</f>
        <v>9345</v>
      </c>
      <c r="PPA31" s="8" t="s">
        <v>496</v>
      </c>
      <c r="PPB31" s="9" t="s">
        <v>497</v>
      </c>
      <c r="PPC31" s="8" t="s">
        <v>23</v>
      </c>
      <c r="PPD31" s="11" t="s">
        <v>498</v>
      </c>
      <c r="PPE31" s="11" t="s">
        <v>9</v>
      </c>
      <c r="PPF31" s="12">
        <v>100</v>
      </c>
      <c r="PPG31" s="20">
        <v>93.45</v>
      </c>
      <c r="PPH31" s="10">
        <f>SUM(PPF31*PPG31)</f>
        <v>9345</v>
      </c>
      <c r="PPI31" s="8" t="s">
        <v>496</v>
      </c>
      <c r="PPJ31" s="9" t="s">
        <v>497</v>
      </c>
      <c r="PPK31" s="8" t="s">
        <v>23</v>
      </c>
      <c r="PPL31" s="11" t="s">
        <v>498</v>
      </c>
      <c r="PPM31" s="11" t="s">
        <v>9</v>
      </c>
      <c r="PPN31" s="12">
        <v>100</v>
      </c>
      <c r="PPO31" s="20">
        <v>93.45</v>
      </c>
      <c r="PPP31" s="10">
        <f>SUM(PPN31*PPO31)</f>
        <v>9345</v>
      </c>
      <c r="PPQ31" s="8" t="s">
        <v>496</v>
      </c>
      <c r="PPR31" s="9" t="s">
        <v>497</v>
      </c>
      <c r="PPS31" s="8" t="s">
        <v>23</v>
      </c>
      <c r="PPT31" s="11" t="s">
        <v>498</v>
      </c>
      <c r="PPU31" s="11" t="s">
        <v>9</v>
      </c>
      <c r="PPV31" s="12">
        <v>100</v>
      </c>
      <c r="PPW31" s="20">
        <v>93.45</v>
      </c>
      <c r="PPX31" s="10">
        <f>SUM(PPV31*PPW31)</f>
        <v>9345</v>
      </c>
      <c r="PPY31" s="8" t="s">
        <v>496</v>
      </c>
      <c r="PPZ31" s="9" t="s">
        <v>497</v>
      </c>
      <c r="PQA31" s="8" t="s">
        <v>23</v>
      </c>
      <c r="PQB31" s="11" t="s">
        <v>498</v>
      </c>
      <c r="PQC31" s="11" t="s">
        <v>9</v>
      </c>
      <c r="PQD31" s="12">
        <v>100</v>
      </c>
      <c r="PQE31" s="20">
        <v>93.45</v>
      </c>
      <c r="PQF31" s="10">
        <f>SUM(PQD31*PQE31)</f>
        <v>9345</v>
      </c>
      <c r="PQG31" s="8" t="s">
        <v>496</v>
      </c>
      <c r="PQH31" s="9" t="s">
        <v>497</v>
      </c>
      <c r="PQI31" s="8" t="s">
        <v>23</v>
      </c>
      <c r="PQJ31" s="11" t="s">
        <v>498</v>
      </c>
      <c r="PQK31" s="11" t="s">
        <v>9</v>
      </c>
      <c r="PQL31" s="12">
        <v>100</v>
      </c>
      <c r="PQM31" s="20">
        <v>93.45</v>
      </c>
      <c r="PQN31" s="10">
        <f>SUM(PQL31*PQM31)</f>
        <v>9345</v>
      </c>
      <c r="PQO31" s="8" t="s">
        <v>496</v>
      </c>
      <c r="PQP31" s="9" t="s">
        <v>497</v>
      </c>
      <c r="PQQ31" s="8" t="s">
        <v>23</v>
      </c>
      <c r="PQR31" s="11" t="s">
        <v>498</v>
      </c>
      <c r="PQS31" s="11" t="s">
        <v>9</v>
      </c>
      <c r="PQT31" s="12">
        <v>100</v>
      </c>
      <c r="PQU31" s="20">
        <v>93.45</v>
      </c>
      <c r="PQV31" s="10">
        <f>SUM(PQT31*PQU31)</f>
        <v>9345</v>
      </c>
      <c r="PQW31" s="8" t="s">
        <v>496</v>
      </c>
      <c r="PQX31" s="9" t="s">
        <v>497</v>
      </c>
      <c r="PQY31" s="8" t="s">
        <v>23</v>
      </c>
      <c r="PQZ31" s="11" t="s">
        <v>498</v>
      </c>
      <c r="PRA31" s="11" t="s">
        <v>9</v>
      </c>
      <c r="PRB31" s="12">
        <v>100</v>
      </c>
      <c r="PRC31" s="20">
        <v>93.45</v>
      </c>
      <c r="PRD31" s="10">
        <f>SUM(PRB31*PRC31)</f>
        <v>9345</v>
      </c>
      <c r="PRE31" s="8" t="s">
        <v>496</v>
      </c>
      <c r="PRF31" s="9" t="s">
        <v>497</v>
      </c>
      <c r="PRG31" s="8" t="s">
        <v>23</v>
      </c>
      <c r="PRH31" s="11" t="s">
        <v>498</v>
      </c>
      <c r="PRI31" s="11" t="s">
        <v>9</v>
      </c>
      <c r="PRJ31" s="12">
        <v>100</v>
      </c>
      <c r="PRK31" s="20">
        <v>93.45</v>
      </c>
      <c r="PRL31" s="10">
        <f>SUM(PRJ31*PRK31)</f>
        <v>9345</v>
      </c>
      <c r="PRM31" s="8" t="s">
        <v>496</v>
      </c>
      <c r="PRN31" s="9" t="s">
        <v>497</v>
      </c>
      <c r="PRO31" s="8" t="s">
        <v>23</v>
      </c>
      <c r="PRP31" s="11" t="s">
        <v>498</v>
      </c>
      <c r="PRQ31" s="11" t="s">
        <v>9</v>
      </c>
      <c r="PRR31" s="12">
        <v>100</v>
      </c>
      <c r="PRS31" s="20">
        <v>93.45</v>
      </c>
      <c r="PRT31" s="10">
        <f>SUM(PRR31*PRS31)</f>
        <v>9345</v>
      </c>
      <c r="PRU31" s="8" t="s">
        <v>496</v>
      </c>
      <c r="PRV31" s="9" t="s">
        <v>497</v>
      </c>
      <c r="PRW31" s="8" t="s">
        <v>23</v>
      </c>
      <c r="PRX31" s="11" t="s">
        <v>498</v>
      </c>
      <c r="PRY31" s="11" t="s">
        <v>9</v>
      </c>
      <c r="PRZ31" s="12">
        <v>100</v>
      </c>
      <c r="PSA31" s="20">
        <v>93.45</v>
      </c>
      <c r="PSB31" s="10">
        <f>SUM(PRZ31*PSA31)</f>
        <v>9345</v>
      </c>
      <c r="PSC31" s="8" t="s">
        <v>496</v>
      </c>
      <c r="PSD31" s="9" t="s">
        <v>497</v>
      </c>
      <c r="PSE31" s="8" t="s">
        <v>23</v>
      </c>
      <c r="PSF31" s="11" t="s">
        <v>498</v>
      </c>
      <c r="PSG31" s="11" t="s">
        <v>9</v>
      </c>
      <c r="PSH31" s="12">
        <v>100</v>
      </c>
      <c r="PSI31" s="20">
        <v>93.45</v>
      </c>
      <c r="PSJ31" s="10">
        <f>SUM(PSH31*PSI31)</f>
        <v>9345</v>
      </c>
      <c r="PSK31" s="8" t="s">
        <v>496</v>
      </c>
      <c r="PSL31" s="9" t="s">
        <v>497</v>
      </c>
      <c r="PSM31" s="8" t="s">
        <v>23</v>
      </c>
      <c r="PSN31" s="11" t="s">
        <v>498</v>
      </c>
      <c r="PSO31" s="11" t="s">
        <v>9</v>
      </c>
      <c r="PSP31" s="12">
        <v>100</v>
      </c>
      <c r="PSQ31" s="20">
        <v>93.45</v>
      </c>
      <c r="PSR31" s="10">
        <f>SUM(PSP31*PSQ31)</f>
        <v>9345</v>
      </c>
      <c r="PSS31" s="8" t="s">
        <v>496</v>
      </c>
      <c r="PST31" s="9" t="s">
        <v>497</v>
      </c>
      <c r="PSU31" s="8" t="s">
        <v>23</v>
      </c>
      <c r="PSV31" s="11" t="s">
        <v>498</v>
      </c>
      <c r="PSW31" s="11" t="s">
        <v>9</v>
      </c>
      <c r="PSX31" s="12">
        <v>100</v>
      </c>
      <c r="PSY31" s="20">
        <v>93.45</v>
      </c>
      <c r="PSZ31" s="10">
        <f>SUM(PSX31*PSY31)</f>
        <v>9345</v>
      </c>
      <c r="PTA31" s="8" t="s">
        <v>496</v>
      </c>
      <c r="PTB31" s="9" t="s">
        <v>497</v>
      </c>
      <c r="PTC31" s="8" t="s">
        <v>23</v>
      </c>
      <c r="PTD31" s="11" t="s">
        <v>498</v>
      </c>
      <c r="PTE31" s="11" t="s">
        <v>9</v>
      </c>
      <c r="PTF31" s="12">
        <v>100</v>
      </c>
      <c r="PTG31" s="20">
        <v>93.45</v>
      </c>
      <c r="PTH31" s="10">
        <f>SUM(PTF31*PTG31)</f>
        <v>9345</v>
      </c>
      <c r="PTI31" s="8" t="s">
        <v>496</v>
      </c>
      <c r="PTJ31" s="9" t="s">
        <v>497</v>
      </c>
      <c r="PTK31" s="8" t="s">
        <v>23</v>
      </c>
      <c r="PTL31" s="11" t="s">
        <v>498</v>
      </c>
      <c r="PTM31" s="11" t="s">
        <v>9</v>
      </c>
      <c r="PTN31" s="12">
        <v>100</v>
      </c>
      <c r="PTO31" s="20">
        <v>93.45</v>
      </c>
      <c r="PTP31" s="10">
        <f>SUM(PTN31*PTO31)</f>
        <v>9345</v>
      </c>
      <c r="PTQ31" s="8" t="s">
        <v>496</v>
      </c>
      <c r="PTR31" s="9" t="s">
        <v>497</v>
      </c>
      <c r="PTS31" s="8" t="s">
        <v>23</v>
      </c>
      <c r="PTT31" s="11" t="s">
        <v>498</v>
      </c>
      <c r="PTU31" s="11" t="s">
        <v>9</v>
      </c>
      <c r="PTV31" s="12">
        <v>100</v>
      </c>
      <c r="PTW31" s="20">
        <v>93.45</v>
      </c>
      <c r="PTX31" s="10">
        <f>SUM(PTV31*PTW31)</f>
        <v>9345</v>
      </c>
      <c r="PTY31" s="8" t="s">
        <v>496</v>
      </c>
      <c r="PTZ31" s="9" t="s">
        <v>497</v>
      </c>
      <c r="PUA31" s="8" t="s">
        <v>23</v>
      </c>
      <c r="PUB31" s="11" t="s">
        <v>498</v>
      </c>
      <c r="PUC31" s="11" t="s">
        <v>9</v>
      </c>
      <c r="PUD31" s="12">
        <v>100</v>
      </c>
      <c r="PUE31" s="20">
        <v>93.45</v>
      </c>
      <c r="PUF31" s="10">
        <f>SUM(PUD31*PUE31)</f>
        <v>9345</v>
      </c>
      <c r="PUG31" s="8" t="s">
        <v>496</v>
      </c>
      <c r="PUH31" s="9" t="s">
        <v>497</v>
      </c>
      <c r="PUI31" s="8" t="s">
        <v>23</v>
      </c>
      <c r="PUJ31" s="11" t="s">
        <v>498</v>
      </c>
      <c r="PUK31" s="11" t="s">
        <v>9</v>
      </c>
      <c r="PUL31" s="12">
        <v>100</v>
      </c>
      <c r="PUM31" s="20">
        <v>93.45</v>
      </c>
      <c r="PUN31" s="10">
        <f>SUM(PUL31*PUM31)</f>
        <v>9345</v>
      </c>
      <c r="PUO31" s="8" t="s">
        <v>496</v>
      </c>
      <c r="PUP31" s="9" t="s">
        <v>497</v>
      </c>
      <c r="PUQ31" s="8" t="s">
        <v>23</v>
      </c>
      <c r="PUR31" s="11" t="s">
        <v>498</v>
      </c>
      <c r="PUS31" s="11" t="s">
        <v>9</v>
      </c>
      <c r="PUT31" s="12">
        <v>100</v>
      </c>
      <c r="PUU31" s="20">
        <v>93.45</v>
      </c>
      <c r="PUV31" s="10">
        <f>SUM(PUT31*PUU31)</f>
        <v>9345</v>
      </c>
      <c r="PUW31" s="8" t="s">
        <v>496</v>
      </c>
      <c r="PUX31" s="9" t="s">
        <v>497</v>
      </c>
      <c r="PUY31" s="8" t="s">
        <v>23</v>
      </c>
      <c r="PUZ31" s="11" t="s">
        <v>498</v>
      </c>
      <c r="PVA31" s="11" t="s">
        <v>9</v>
      </c>
      <c r="PVB31" s="12">
        <v>100</v>
      </c>
      <c r="PVC31" s="20">
        <v>93.45</v>
      </c>
      <c r="PVD31" s="10">
        <f>SUM(PVB31*PVC31)</f>
        <v>9345</v>
      </c>
      <c r="PVE31" s="8" t="s">
        <v>496</v>
      </c>
      <c r="PVF31" s="9" t="s">
        <v>497</v>
      </c>
      <c r="PVG31" s="8" t="s">
        <v>23</v>
      </c>
      <c r="PVH31" s="11" t="s">
        <v>498</v>
      </c>
      <c r="PVI31" s="11" t="s">
        <v>9</v>
      </c>
      <c r="PVJ31" s="12">
        <v>100</v>
      </c>
      <c r="PVK31" s="20">
        <v>93.45</v>
      </c>
      <c r="PVL31" s="10">
        <f>SUM(PVJ31*PVK31)</f>
        <v>9345</v>
      </c>
      <c r="PVM31" s="8" t="s">
        <v>496</v>
      </c>
      <c r="PVN31" s="9" t="s">
        <v>497</v>
      </c>
      <c r="PVO31" s="8" t="s">
        <v>23</v>
      </c>
      <c r="PVP31" s="11" t="s">
        <v>498</v>
      </c>
      <c r="PVQ31" s="11" t="s">
        <v>9</v>
      </c>
      <c r="PVR31" s="12">
        <v>100</v>
      </c>
      <c r="PVS31" s="20">
        <v>93.45</v>
      </c>
      <c r="PVT31" s="10">
        <f>SUM(PVR31*PVS31)</f>
        <v>9345</v>
      </c>
      <c r="PVU31" s="8" t="s">
        <v>496</v>
      </c>
      <c r="PVV31" s="9" t="s">
        <v>497</v>
      </c>
      <c r="PVW31" s="8" t="s">
        <v>23</v>
      </c>
      <c r="PVX31" s="11" t="s">
        <v>498</v>
      </c>
      <c r="PVY31" s="11" t="s">
        <v>9</v>
      </c>
      <c r="PVZ31" s="12">
        <v>100</v>
      </c>
      <c r="PWA31" s="20">
        <v>93.45</v>
      </c>
      <c r="PWB31" s="10">
        <f>SUM(PVZ31*PWA31)</f>
        <v>9345</v>
      </c>
      <c r="PWC31" s="8" t="s">
        <v>496</v>
      </c>
      <c r="PWD31" s="9" t="s">
        <v>497</v>
      </c>
      <c r="PWE31" s="8" t="s">
        <v>23</v>
      </c>
      <c r="PWF31" s="11" t="s">
        <v>498</v>
      </c>
      <c r="PWG31" s="11" t="s">
        <v>9</v>
      </c>
      <c r="PWH31" s="12">
        <v>100</v>
      </c>
      <c r="PWI31" s="20">
        <v>93.45</v>
      </c>
      <c r="PWJ31" s="10">
        <f>SUM(PWH31*PWI31)</f>
        <v>9345</v>
      </c>
      <c r="PWK31" s="8" t="s">
        <v>496</v>
      </c>
      <c r="PWL31" s="9" t="s">
        <v>497</v>
      </c>
      <c r="PWM31" s="8" t="s">
        <v>23</v>
      </c>
      <c r="PWN31" s="11" t="s">
        <v>498</v>
      </c>
      <c r="PWO31" s="11" t="s">
        <v>9</v>
      </c>
      <c r="PWP31" s="12">
        <v>100</v>
      </c>
      <c r="PWQ31" s="20">
        <v>93.45</v>
      </c>
      <c r="PWR31" s="10">
        <f>SUM(PWP31*PWQ31)</f>
        <v>9345</v>
      </c>
      <c r="PWS31" s="8" t="s">
        <v>496</v>
      </c>
      <c r="PWT31" s="9" t="s">
        <v>497</v>
      </c>
      <c r="PWU31" s="8" t="s">
        <v>23</v>
      </c>
      <c r="PWV31" s="11" t="s">
        <v>498</v>
      </c>
      <c r="PWW31" s="11" t="s">
        <v>9</v>
      </c>
      <c r="PWX31" s="12">
        <v>100</v>
      </c>
      <c r="PWY31" s="20">
        <v>93.45</v>
      </c>
      <c r="PWZ31" s="10">
        <f>SUM(PWX31*PWY31)</f>
        <v>9345</v>
      </c>
      <c r="PXA31" s="8" t="s">
        <v>496</v>
      </c>
      <c r="PXB31" s="9" t="s">
        <v>497</v>
      </c>
      <c r="PXC31" s="8" t="s">
        <v>23</v>
      </c>
      <c r="PXD31" s="11" t="s">
        <v>498</v>
      </c>
      <c r="PXE31" s="11" t="s">
        <v>9</v>
      </c>
      <c r="PXF31" s="12">
        <v>100</v>
      </c>
      <c r="PXG31" s="20">
        <v>93.45</v>
      </c>
      <c r="PXH31" s="10">
        <f>SUM(PXF31*PXG31)</f>
        <v>9345</v>
      </c>
      <c r="PXI31" s="8" t="s">
        <v>496</v>
      </c>
      <c r="PXJ31" s="9" t="s">
        <v>497</v>
      </c>
      <c r="PXK31" s="8" t="s">
        <v>23</v>
      </c>
      <c r="PXL31" s="11" t="s">
        <v>498</v>
      </c>
      <c r="PXM31" s="11" t="s">
        <v>9</v>
      </c>
      <c r="PXN31" s="12">
        <v>100</v>
      </c>
      <c r="PXO31" s="20">
        <v>93.45</v>
      </c>
      <c r="PXP31" s="10">
        <f>SUM(PXN31*PXO31)</f>
        <v>9345</v>
      </c>
      <c r="PXQ31" s="8" t="s">
        <v>496</v>
      </c>
      <c r="PXR31" s="9" t="s">
        <v>497</v>
      </c>
      <c r="PXS31" s="8" t="s">
        <v>23</v>
      </c>
      <c r="PXT31" s="11" t="s">
        <v>498</v>
      </c>
      <c r="PXU31" s="11" t="s">
        <v>9</v>
      </c>
      <c r="PXV31" s="12">
        <v>100</v>
      </c>
      <c r="PXW31" s="20">
        <v>93.45</v>
      </c>
      <c r="PXX31" s="10">
        <f>SUM(PXV31*PXW31)</f>
        <v>9345</v>
      </c>
      <c r="PXY31" s="8" t="s">
        <v>496</v>
      </c>
      <c r="PXZ31" s="9" t="s">
        <v>497</v>
      </c>
      <c r="PYA31" s="8" t="s">
        <v>23</v>
      </c>
      <c r="PYB31" s="11" t="s">
        <v>498</v>
      </c>
      <c r="PYC31" s="11" t="s">
        <v>9</v>
      </c>
      <c r="PYD31" s="12">
        <v>100</v>
      </c>
      <c r="PYE31" s="20">
        <v>93.45</v>
      </c>
      <c r="PYF31" s="10">
        <f>SUM(PYD31*PYE31)</f>
        <v>9345</v>
      </c>
      <c r="PYG31" s="8" t="s">
        <v>496</v>
      </c>
      <c r="PYH31" s="9" t="s">
        <v>497</v>
      </c>
      <c r="PYI31" s="8" t="s">
        <v>23</v>
      </c>
      <c r="PYJ31" s="11" t="s">
        <v>498</v>
      </c>
      <c r="PYK31" s="11" t="s">
        <v>9</v>
      </c>
      <c r="PYL31" s="12">
        <v>100</v>
      </c>
      <c r="PYM31" s="20">
        <v>93.45</v>
      </c>
      <c r="PYN31" s="10">
        <f>SUM(PYL31*PYM31)</f>
        <v>9345</v>
      </c>
      <c r="PYO31" s="8" t="s">
        <v>496</v>
      </c>
      <c r="PYP31" s="9" t="s">
        <v>497</v>
      </c>
      <c r="PYQ31" s="8" t="s">
        <v>23</v>
      </c>
      <c r="PYR31" s="11" t="s">
        <v>498</v>
      </c>
      <c r="PYS31" s="11" t="s">
        <v>9</v>
      </c>
      <c r="PYT31" s="12">
        <v>100</v>
      </c>
      <c r="PYU31" s="20">
        <v>93.45</v>
      </c>
      <c r="PYV31" s="10">
        <f>SUM(PYT31*PYU31)</f>
        <v>9345</v>
      </c>
      <c r="PYW31" s="8" t="s">
        <v>496</v>
      </c>
      <c r="PYX31" s="9" t="s">
        <v>497</v>
      </c>
      <c r="PYY31" s="8" t="s">
        <v>23</v>
      </c>
      <c r="PYZ31" s="11" t="s">
        <v>498</v>
      </c>
      <c r="PZA31" s="11" t="s">
        <v>9</v>
      </c>
      <c r="PZB31" s="12">
        <v>100</v>
      </c>
      <c r="PZC31" s="20">
        <v>93.45</v>
      </c>
      <c r="PZD31" s="10">
        <f>SUM(PZB31*PZC31)</f>
        <v>9345</v>
      </c>
      <c r="PZE31" s="8" t="s">
        <v>496</v>
      </c>
      <c r="PZF31" s="9" t="s">
        <v>497</v>
      </c>
      <c r="PZG31" s="8" t="s">
        <v>23</v>
      </c>
      <c r="PZH31" s="11" t="s">
        <v>498</v>
      </c>
      <c r="PZI31" s="11" t="s">
        <v>9</v>
      </c>
      <c r="PZJ31" s="12">
        <v>100</v>
      </c>
      <c r="PZK31" s="20">
        <v>93.45</v>
      </c>
      <c r="PZL31" s="10">
        <f>SUM(PZJ31*PZK31)</f>
        <v>9345</v>
      </c>
      <c r="PZM31" s="8" t="s">
        <v>496</v>
      </c>
      <c r="PZN31" s="9" t="s">
        <v>497</v>
      </c>
      <c r="PZO31" s="8" t="s">
        <v>23</v>
      </c>
      <c r="PZP31" s="11" t="s">
        <v>498</v>
      </c>
      <c r="PZQ31" s="11" t="s">
        <v>9</v>
      </c>
      <c r="PZR31" s="12">
        <v>100</v>
      </c>
      <c r="PZS31" s="20">
        <v>93.45</v>
      </c>
      <c r="PZT31" s="10">
        <f>SUM(PZR31*PZS31)</f>
        <v>9345</v>
      </c>
      <c r="PZU31" s="8" t="s">
        <v>496</v>
      </c>
      <c r="PZV31" s="9" t="s">
        <v>497</v>
      </c>
      <c r="PZW31" s="8" t="s">
        <v>23</v>
      </c>
      <c r="PZX31" s="11" t="s">
        <v>498</v>
      </c>
      <c r="PZY31" s="11" t="s">
        <v>9</v>
      </c>
      <c r="PZZ31" s="12">
        <v>100</v>
      </c>
      <c r="QAA31" s="20">
        <v>93.45</v>
      </c>
      <c r="QAB31" s="10">
        <f>SUM(PZZ31*QAA31)</f>
        <v>9345</v>
      </c>
      <c r="QAC31" s="8" t="s">
        <v>496</v>
      </c>
      <c r="QAD31" s="9" t="s">
        <v>497</v>
      </c>
      <c r="QAE31" s="8" t="s">
        <v>23</v>
      </c>
      <c r="QAF31" s="11" t="s">
        <v>498</v>
      </c>
      <c r="QAG31" s="11" t="s">
        <v>9</v>
      </c>
      <c r="QAH31" s="12">
        <v>100</v>
      </c>
      <c r="QAI31" s="20">
        <v>93.45</v>
      </c>
      <c r="QAJ31" s="10">
        <f>SUM(QAH31*QAI31)</f>
        <v>9345</v>
      </c>
      <c r="QAK31" s="8" t="s">
        <v>496</v>
      </c>
      <c r="QAL31" s="9" t="s">
        <v>497</v>
      </c>
      <c r="QAM31" s="8" t="s">
        <v>23</v>
      </c>
      <c r="QAN31" s="11" t="s">
        <v>498</v>
      </c>
      <c r="QAO31" s="11" t="s">
        <v>9</v>
      </c>
      <c r="QAP31" s="12">
        <v>100</v>
      </c>
      <c r="QAQ31" s="20">
        <v>93.45</v>
      </c>
      <c r="QAR31" s="10">
        <f>SUM(QAP31*QAQ31)</f>
        <v>9345</v>
      </c>
      <c r="QAS31" s="8" t="s">
        <v>496</v>
      </c>
      <c r="QAT31" s="9" t="s">
        <v>497</v>
      </c>
      <c r="QAU31" s="8" t="s">
        <v>23</v>
      </c>
      <c r="QAV31" s="11" t="s">
        <v>498</v>
      </c>
      <c r="QAW31" s="11" t="s">
        <v>9</v>
      </c>
      <c r="QAX31" s="12">
        <v>100</v>
      </c>
      <c r="QAY31" s="20">
        <v>93.45</v>
      </c>
      <c r="QAZ31" s="10">
        <f>SUM(QAX31*QAY31)</f>
        <v>9345</v>
      </c>
      <c r="QBA31" s="8" t="s">
        <v>496</v>
      </c>
      <c r="QBB31" s="9" t="s">
        <v>497</v>
      </c>
      <c r="QBC31" s="8" t="s">
        <v>23</v>
      </c>
      <c r="QBD31" s="11" t="s">
        <v>498</v>
      </c>
      <c r="QBE31" s="11" t="s">
        <v>9</v>
      </c>
      <c r="QBF31" s="12">
        <v>100</v>
      </c>
      <c r="QBG31" s="20">
        <v>93.45</v>
      </c>
      <c r="QBH31" s="10">
        <f>SUM(QBF31*QBG31)</f>
        <v>9345</v>
      </c>
      <c r="QBI31" s="8" t="s">
        <v>496</v>
      </c>
      <c r="QBJ31" s="9" t="s">
        <v>497</v>
      </c>
      <c r="QBK31" s="8" t="s">
        <v>23</v>
      </c>
      <c r="QBL31" s="11" t="s">
        <v>498</v>
      </c>
      <c r="QBM31" s="11" t="s">
        <v>9</v>
      </c>
      <c r="QBN31" s="12">
        <v>100</v>
      </c>
      <c r="QBO31" s="20">
        <v>93.45</v>
      </c>
      <c r="QBP31" s="10">
        <f>SUM(QBN31*QBO31)</f>
        <v>9345</v>
      </c>
      <c r="QBQ31" s="8" t="s">
        <v>496</v>
      </c>
      <c r="QBR31" s="9" t="s">
        <v>497</v>
      </c>
      <c r="QBS31" s="8" t="s">
        <v>23</v>
      </c>
      <c r="QBT31" s="11" t="s">
        <v>498</v>
      </c>
      <c r="QBU31" s="11" t="s">
        <v>9</v>
      </c>
      <c r="QBV31" s="12">
        <v>100</v>
      </c>
      <c r="QBW31" s="20">
        <v>93.45</v>
      </c>
      <c r="QBX31" s="10">
        <f>SUM(QBV31*QBW31)</f>
        <v>9345</v>
      </c>
      <c r="QBY31" s="8" t="s">
        <v>496</v>
      </c>
      <c r="QBZ31" s="9" t="s">
        <v>497</v>
      </c>
      <c r="QCA31" s="8" t="s">
        <v>23</v>
      </c>
      <c r="QCB31" s="11" t="s">
        <v>498</v>
      </c>
      <c r="QCC31" s="11" t="s">
        <v>9</v>
      </c>
      <c r="QCD31" s="12">
        <v>100</v>
      </c>
      <c r="QCE31" s="20">
        <v>93.45</v>
      </c>
      <c r="QCF31" s="10">
        <f>SUM(QCD31*QCE31)</f>
        <v>9345</v>
      </c>
      <c r="QCG31" s="8" t="s">
        <v>496</v>
      </c>
      <c r="QCH31" s="9" t="s">
        <v>497</v>
      </c>
      <c r="QCI31" s="8" t="s">
        <v>23</v>
      </c>
      <c r="QCJ31" s="11" t="s">
        <v>498</v>
      </c>
      <c r="QCK31" s="11" t="s">
        <v>9</v>
      </c>
      <c r="QCL31" s="12">
        <v>100</v>
      </c>
      <c r="QCM31" s="20">
        <v>93.45</v>
      </c>
      <c r="QCN31" s="10">
        <f>SUM(QCL31*QCM31)</f>
        <v>9345</v>
      </c>
      <c r="QCO31" s="8" t="s">
        <v>496</v>
      </c>
      <c r="QCP31" s="9" t="s">
        <v>497</v>
      </c>
      <c r="QCQ31" s="8" t="s">
        <v>23</v>
      </c>
      <c r="QCR31" s="11" t="s">
        <v>498</v>
      </c>
      <c r="QCS31" s="11" t="s">
        <v>9</v>
      </c>
      <c r="QCT31" s="12">
        <v>100</v>
      </c>
      <c r="QCU31" s="20">
        <v>93.45</v>
      </c>
      <c r="QCV31" s="10">
        <f>SUM(QCT31*QCU31)</f>
        <v>9345</v>
      </c>
      <c r="QCW31" s="8" t="s">
        <v>496</v>
      </c>
      <c r="QCX31" s="9" t="s">
        <v>497</v>
      </c>
      <c r="QCY31" s="8" t="s">
        <v>23</v>
      </c>
      <c r="QCZ31" s="11" t="s">
        <v>498</v>
      </c>
      <c r="QDA31" s="11" t="s">
        <v>9</v>
      </c>
      <c r="QDB31" s="12">
        <v>100</v>
      </c>
      <c r="QDC31" s="20">
        <v>93.45</v>
      </c>
      <c r="QDD31" s="10">
        <f>SUM(QDB31*QDC31)</f>
        <v>9345</v>
      </c>
      <c r="QDE31" s="8" t="s">
        <v>496</v>
      </c>
      <c r="QDF31" s="9" t="s">
        <v>497</v>
      </c>
      <c r="QDG31" s="8" t="s">
        <v>23</v>
      </c>
      <c r="QDH31" s="11" t="s">
        <v>498</v>
      </c>
      <c r="QDI31" s="11" t="s">
        <v>9</v>
      </c>
      <c r="QDJ31" s="12">
        <v>100</v>
      </c>
      <c r="QDK31" s="20">
        <v>93.45</v>
      </c>
      <c r="QDL31" s="10">
        <f>SUM(QDJ31*QDK31)</f>
        <v>9345</v>
      </c>
      <c r="QDM31" s="8" t="s">
        <v>496</v>
      </c>
      <c r="QDN31" s="9" t="s">
        <v>497</v>
      </c>
      <c r="QDO31" s="8" t="s">
        <v>23</v>
      </c>
      <c r="QDP31" s="11" t="s">
        <v>498</v>
      </c>
      <c r="QDQ31" s="11" t="s">
        <v>9</v>
      </c>
      <c r="QDR31" s="12">
        <v>100</v>
      </c>
      <c r="QDS31" s="20">
        <v>93.45</v>
      </c>
      <c r="QDT31" s="10">
        <f>SUM(QDR31*QDS31)</f>
        <v>9345</v>
      </c>
      <c r="QDU31" s="8" t="s">
        <v>496</v>
      </c>
      <c r="QDV31" s="9" t="s">
        <v>497</v>
      </c>
      <c r="QDW31" s="8" t="s">
        <v>23</v>
      </c>
      <c r="QDX31" s="11" t="s">
        <v>498</v>
      </c>
      <c r="QDY31" s="11" t="s">
        <v>9</v>
      </c>
      <c r="QDZ31" s="12">
        <v>100</v>
      </c>
      <c r="QEA31" s="20">
        <v>93.45</v>
      </c>
      <c r="QEB31" s="10">
        <f>SUM(QDZ31*QEA31)</f>
        <v>9345</v>
      </c>
      <c r="QEC31" s="8" t="s">
        <v>496</v>
      </c>
      <c r="QED31" s="9" t="s">
        <v>497</v>
      </c>
      <c r="QEE31" s="8" t="s">
        <v>23</v>
      </c>
      <c r="QEF31" s="11" t="s">
        <v>498</v>
      </c>
      <c r="QEG31" s="11" t="s">
        <v>9</v>
      </c>
      <c r="QEH31" s="12">
        <v>100</v>
      </c>
      <c r="QEI31" s="20">
        <v>93.45</v>
      </c>
      <c r="QEJ31" s="10">
        <f>SUM(QEH31*QEI31)</f>
        <v>9345</v>
      </c>
      <c r="QEK31" s="8" t="s">
        <v>496</v>
      </c>
      <c r="QEL31" s="9" t="s">
        <v>497</v>
      </c>
      <c r="QEM31" s="8" t="s">
        <v>23</v>
      </c>
      <c r="QEN31" s="11" t="s">
        <v>498</v>
      </c>
      <c r="QEO31" s="11" t="s">
        <v>9</v>
      </c>
      <c r="QEP31" s="12">
        <v>100</v>
      </c>
      <c r="QEQ31" s="20">
        <v>93.45</v>
      </c>
      <c r="QER31" s="10">
        <f>SUM(QEP31*QEQ31)</f>
        <v>9345</v>
      </c>
      <c r="QES31" s="8" t="s">
        <v>496</v>
      </c>
      <c r="QET31" s="9" t="s">
        <v>497</v>
      </c>
      <c r="QEU31" s="8" t="s">
        <v>23</v>
      </c>
      <c r="QEV31" s="11" t="s">
        <v>498</v>
      </c>
      <c r="QEW31" s="11" t="s">
        <v>9</v>
      </c>
      <c r="QEX31" s="12">
        <v>100</v>
      </c>
      <c r="QEY31" s="20">
        <v>93.45</v>
      </c>
      <c r="QEZ31" s="10">
        <f>SUM(QEX31*QEY31)</f>
        <v>9345</v>
      </c>
      <c r="QFA31" s="8" t="s">
        <v>496</v>
      </c>
      <c r="QFB31" s="9" t="s">
        <v>497</v>
      </c>
      <c r="QFC31" s="8" t="s">
        <v>23</v>
      </c>
      <c r="QFD31" s="11" t="s">
        <v>498</v>
      </c>
      <c r="QFE31" s="11" t="s">
        <v>9</v>
      </c>
      <c r="QFF31" s="12">
        <v>100</v>
      </c>
      <c r="QFG31" s="20">
        <v>93.45</v>
      </c>
      <c r="QFH31" s="10">
        <f>SUM(QFF31*QFG31)</f>
        <v>9345</v>
      </c>
      <c r="QFI31" s="8" t="s">
        <v>496</v>
      </c>
      <c r="QFJ31" s="9" t="s">
        <v>497</v>
      </c>
      <c r="QFK31" s="8" t="s">
        <v>23</v>
      </c>
      <c r="QFL31" s="11" t="s">
        <v>498</v>
      </c>
      <c r="QFM31" s="11" t="s">
        <v>9</v>
      </c>
      <c r="QFN31" s="12">
        <v>100</v>
      </c>
      <c r="QFO31" s="20">
        <v>93.45</v>
      </c>
      <c r="QFP31" s="10">
        <f>SUM(QFN31*QFO31)</f>
        <v>9345</v>
      </c>
      <c r="QFQ31" s="8" t="s">
        <v>496</v>
      </c>
      <c r="QFR31" s="9" t="s">
        <v>497</v>
      </c>
      <c r="QFS31" s="8" t="s">
        <v>23</v>
      </c>
      <c r="QFT31" s="11" t="s">
        <v>498</v>
      </c>
      <c r="QFU31" s="11" t="s">
        <v>9</v>
      </c>
      <c r="QFV31" s="12">
        <v>100</v>
      </c>
      <c r="QFW31" s="20">
        <v>93.45</v>
      </c>
      <c r="QFX31" s="10">
        <f>SUM(QFV31*QFW31)</f>
        <v>9345</v>
      </c>
      <c r="QFY31" s="8" t="s">
        <v>496</v>
      </c>
      <c r="QFZ31" s="9" t="s">
        <v>497</v>
      </c>
      <c r="QGA31" s="8" t="s">
        <v>23</v>
      </c>
      <c r="QGB31" s="11" t="s">
        <v>498</v>
      </c>
      <c r="QGC31" s="11" t="s">
        <v>9</v>
      </c>
      <c r="QGD31" s="12">
        <v>100</v>
      </c>
      <c r="QGE31" s="20">
        <v>93.45</v>
      </c>
      <c r="QGF31" s="10">
        <f>SUM(QGD31*QGE31)</f>
        <v>9345</v>
      </c>
      <c r="QGG31" s="8" t="s">
        <v>496</v>
      </c>
      <c r="QGH31" s="9" t="s">
        <v>497</v>
      </c>
      <c r="QGI31" s="8" t="s">
        <v>23</v>
      </c>
      <c r="QGJ31" s="11" t="s">
        <v>498</v>
      </c>
      <c r="QGK31" s="11" t="s">
        <v>9</v>
      </c>
      <c r="QGL31" s="12">
        <v>100</v>
      </c>
      <c r="QGM31" s="20">
        <v>93.45</v>
      </c>
      <c r="QGN31" s="10">
        <f>SUM(QGL31*QGM31)</f>
        <v>9345</v>
      </c>
      <c r="QGO31" s="8" t="s">
        <v>496</v>
      </c>
      <c r="QGP31" s="9" t="s">
        <v>497</v>
      </c>
      <c r="QGQ31" s="8" t="s">
        <v>23</v>
      </c>
      <c r="QGR31" s="11" t="s">
        <v>498</v>
      </c>
      <c r="QGS31" s="11" t="s">
        <v>9</v>
      </c>
      <c r="QGT31" s="12">
        <v>100</v>
      </c>
      <c r="QGU31" s="20">
        <v>93.45</v>
      </c>
      <c r="QGV31" s="10">
        <f>SUM(QGT31*QGU31)</f>
        <v>9345</v>
      </c>
      <c r="QGW31" s="8" t="s">
        <v>496</v>
      </c>
      <c r="QGX31" s="9" t="s">
        <v>497</v>
      </c>
      <c r="QGY31" s="8" t="s">
        <v>23</v>
      </c>
      <c r="QGZ31" s="11" t="s">
        <v>498</v>
      </c>
      <c r="QHA31" s="11" t="s">
        <v>9</v>
      </c>
      <c r="QHB31" s="12">
        <v>100</v>
      </c>
      <c r="QHC31" s="20">
        <v>93.45</v>
      </c>
      <c r="QHD31" s="10">
        <f>SUM(QHB31*QHC31)</f>
        <v>9345</v>
      </c>
      <c r="QHE31" s="8" t="s">
        <v>496</v>
      </c>
      <c r="QHF31" s="9" t="s">
        <v>497</v>
      </c>
      <c r="QHG31" s="8" t="s">
        <v>23</v>
      </c>
      <c r="QHH31" s="11" t="s">
        <v>498</v>
      </c>
      <c r="QHI31" s="11" t="s">
        <v>9</v>
      </c>
      <c r="QHJ31" s="12">
        <v>100</v>
      </c>
      <c r="QHK31" s="20">
        <v>93.45</v>
      </c>
      <c r="QHL31" s="10">
        <f>SUM(QHJ31*QHK31)</f>
        <v>9345</v>
      </c>
      <c r="QHM31" s="8" t="s">
        <v>496</v>
      </c>
      <c r="QHN31" s="9" t="s">
        <v>497</v>
      </c>
      <c r="QHO31" s="8" t="s">
        <v>23</v>
      </c>
      <c r="QHP31" s="11" t="s">
        <v>498</v>
      </c>
      <c r="QHQ31" s="11" t="s">
        <v>9</v>
      </c>
      <c r="QHR31" s="12">
        <v>100</v>
      </c>
      <c r="QHS31" s="20">
        <v>93.45</v>
      </c>
      <c r="QHT31" s="10">
        <f>SUM(QHR31*QHS31)</f>
        <v>9345</v>
      </c>
      <c r="QHU31" s="8" t="s">
        <v>496</v>
      </c>
      <c r="QHV31" s="9" t="s">
        <v>497</v>
      </c>
      <c r="QHW31" s="8" t="s">
        <v>23</v>
      </c>
      <c r="QHX31" s="11" t="s">
        <v>498</v>
      </c>
      <c r="QHY31" s="11" t="s">
        <v>9</v>
      </c>
      <c r="QHZ31" s="12">
        <v>100</v>
      </c>
      <c r="QIA31" s="20">
        <v>93.45</v>
      </c>
      <c r="QIB31" s="10">
        <f>SUM(QHZ31*QIA31)</f>
        <v>9345</v>
      </c>
      <c r="QIC31" s="8" t="s">
        <v>496</v>
      </c>
      <c r="QID31" s="9" t="s">
        <v>497</v>
      </c>
      <c r="QIE31" s="8" t="s">
        <v>23</v>
      </c>
      <c r="QIF31" s="11" t="s">
        <v>498</v>
      </c>
      <c r="QIG31" s="11" t="s">
        <v>9</v>
      </c>
      <c r="QIH31" s="12">
        <v>100</v>
      </c>
      <c r="QII31" s="20">
        <v>93.45</v>
      </c>
      <c r="QIJ31" s="10">
        <f>SUM(QIH31*QII31)</f>
        <v>9345</v>
      </c>
      <c r="QIK31" s="8" t="s">
        <v>496</v>
      </c>
      <c r="QIL31" s="9" t="s">
        <v>497</v>
      </c>
      <c r="QIM31" s="8" t="s">
        <v>23</v>
      </c>
      <c r="QIN31" s="11" t="s">
        <v>498</v>
      </c>
      <c r="QIO31" s="11" t="s">
        <v>9</v>
      </c>
      <c r="QIP31" s="12">
        <v>100</v>
      </c>
      <c r="QIQ31" s="20">
        <v>93.45</v>
      </c>
      <c r="QIR31" s="10">
        <f>SUM(QIP31*QIQ31)</f>
        <v>9345</v>
      </c>
      <c r="QIS31" s="8" t="s">
        <v>496</v>
      </c>
      <c r="QIT31" s="9" t="s">
        <v>497</v>
      </c>
      <c r="QIU31" s="8" t="s">
        <v>23</v>
      </c>
      <c r="QIV31" s="11" t="s">
        <v>498</v>
      </c>
      <c r="QIW31" s="11" t="s">
        <v>9</v>
      </c>
      <c r="QIX31" s="12">
        <v>100</v>
      </c>
      <c r="QIY31" s="20">
        <v>93.45</v>
      </c>
      <c r="QIZ31" s="10">
        <f>SUM(QIX31*QIY31)</f>
        <v>9345</v>
      </c>
      <c r="QJA31" s="8" t="s">
        <v>496</v>
      </c>
      <c r="QJB31" s="9" t="s">
        <v>497</v>
      </c>
      <c r="QJC31" s="8" t="s">
        <v>23</v>
      </c>
      <c r="QJD31" s="11" t="s">
        <v>498</v>
      </c>
      <c r="QJE31" s="11" t="s">
        <v>9</v>
      </c>
      <c r="QJF31" s="12">
        <v>100</v>
      </c>
      <c r="QJG31" s="20">
        <v>93.45</v>
      </c>
      <c r="QJH31" s="10">
        <f>SUM(QJF31*QJG31)</f>
        <v>9345</v>
      </c>
      <c r="QJI31" s="8" t="s">
        <v>496</v>
      </c>
      <c r="QJJ31" s="9" t="s">
        <v>497</v>
      </c>
      <c r="QJK31" s="8" t="s">
        <v>23</v>
      </c>
      <c r="QJL31" s="11" t="s">
        <v>498</v>
      </c>
      <c r="QJM31" s="11" t="s">
        <v>9</v>
      </c>
      <c r="QJN31" s="12">
        <v>100</v>
      </c>
      <c r="QJO31" s="20">
        <v>93.45</v>
      </c>
      <c r="QJP31" s="10">
        <f>SUM(QJN31*QJO31)</f>
        <v>9345</v>
      </c>
      <c r="QJQ31" s="8" t="s">
        <v>496</v>
      </c>
      <c r="QJR31" s="9" t="s">
        <v>497</v>
      </c>
      <c r="QJS31" s="8" t="s">
        <v>23</v>
      </c>
      <c r="QJT31" s="11" t="s">
        <v>498</v>
      </c>
      <c r="QJU31" s="11" t="s">
        <v>9</v>
      </c>
      <c r="QJV31" s="12">
        <v>100</v>
      </c>
      <c r="QJW31" s="20">
        <v>93.45</v>
      </c>
      <c r="QJX31" s="10">
        <f>SUM(QJV31*QJW31)</f>
        <v>9345</v>
      </c>
      <c r="QJY31" s="8" t="s">
        <v>496</v>
      </c>
      <c r="QJZ31" s="9" t="s">
        <v>497</v>
      </c>
      <c r="QKA31" s="8" t="s">
        <v>23</v>
      </c>
      <c r="QKB31" s="11" t="s">
        <v>498</v>
      </c>
      <c r="QKC31" s="11" t="s">
        <v>9</v>
      </c>
      <c r="QKD31" s="12">
        <v>100</v>
      </c>
      <c r="QKE31" s="20">
        <v>93.45</v>
      </c>
      <c r="QKF31" s="10">
        <f>SUM(QKD31*QKE31)</f>
        <v>9345</v>
      </c>
      <c r="QKG31" s="8" t="s">
        <v>496</v>
      </c>
      <c r="QKH31" s="9" t="s">
        <v>497</v>
      </c>
      <c r="QKI31" s="8" t="s">
        <v>23</v>
      </c>
      <c r="QKJ31" s="11" t="s">
        <v>498</v>
      </c>
      <c r="QKK31" s="11" t="s">
        <v>9</v>
      </c>
      <c r="QKL31" s="12">
        <v>100</v>
      </c>
      <c r="QKM31" s="20">
        <v>93.45</v>
      </c>
      <c r="QKN31" s="10">
        <f>SUM(QKL31*QKM31)</f>
        <v>9345</v>
      </c>
      <c r="QKO31" s="8" t="s">
        <v>496</v>
      </c>
      <c r="QKP31" s="9" t="s">
        <v>497</v>
      </c>
      <c r="QKQ31" s="8" t="s">
        <v>23</v>
      </c>
      <c r="QKR31" s="11" t="s">
        <v>498</v>
      </c>
      <c r="QKS31" s="11" t="s">
        <v>9</v>
      </c>
      <c r="QKT31" s="12">
        <v>100</v>
      </c>
      <c r="QKU31" s="20">
        <v>93.45</v>
      </c>
      <c r="QKV31" s="10">
        <f>SUM(QKT31*QKU31)</f>
        <v>9345</v>
      </c>
      <c r="QKW31" s="8" t="s">
        <v>496</v>
      </c>
      <c r="QKX31" s="9" t="s">
        <v>497</v>
      </c>
      <c r="QKY31" s="8" t="s">
        <v>23</v>
      </c>
      <c r="QKZ31" s="11" t="s">
        <v>498</v>
      </c>
      <c r="QLA31" s="11" t="s">
        <v>9</v>
      </c>
      <c r="QLB31" s="12">
        <v>100</v>
      </c>
      <c r="QLC31" s="20">
        <v>93.45</v>
      </c>
      <c r="QLD31" s="10">
        <f>SUM(QLB31*QLC31)</f>
        <v>9345</v>
      </c>
      <c r="QLE31" s="8" t="s">
        <v>496</v>
      </c>
      <c r="QLF31" s="9" t="s">
        <v>497</v>
      </c>
      <c r="QLG31" s="8" t="s">
        <v>23</v>
      </c>
      <c r="QLH31" s="11" t="s">
        <v>498</v>
      </c>
      <c r="QLI31" s="11" t="s">
        <v>9</v>
      </c>
      <c r="QLJ31" s="12">
        <v>100</v>
      </c>
      <c r="QLK31" s="20">
        <v>93.45</v>
      </c>
      <c r="QLL31" s="10">
        <f>SUM(QLJ31*QLK31)</f>
        <v>9345</v>
      </c>
      <c r="QLM31" s="8" t="s">
        <v>496</v>
      </c>
      <c r="QLN31" s="9" t="s">
        <v>497</v>
      </c>
      <c r="QLO31" s="8" t="s">
        <v>23</v>
      </c>
      <c r="QLP31" s="11" t="s">
        <v>498</v>
      </c>
      <c r="QLQ31" s="11" t="s">
        <v>9</v>
      </c>
      <c r="QLR31" s="12">
        <v>100</v>
      </c>
      <c r="QLS31" s="20">
        <v>93.45</v>
      </c>
      <c r="QLT31" s="10">
        <f>SUM(QLR31*QLS31)</f>
        <v>9345</v>
      </c>
      <c r="QLU31" s="8" t="s">
        <v>496</v>
      </c>
      <c r="QLV31" s="9" t="s">
        <v>497</v>
      </c>
      <c r="QLW31" s="8" t="s">
        <v>23</v>
      </c>
      <c r="QLX31" s="11" t="s">
        <v>498</v>
      </c>
      <c r="QLY31" s="11" t="s">
        <v>9</v>
      </c>
      <c r="QLZ31" s="12">
        <v>100</v>
      </c>
      <c r="QMA31" s="20">
        <v>93.45</v>
      </c>
      <c r="QMB31" s="10">
        <f>SUM(QLZ31*QMA31)</f>
        <v>9345</v>
      </c>
      <c r="QMC31" s="8" t="s">
        <v>496</v>
      </c>
      <c r="QMD31" s="9" t="s">
        <v>497</v>
      </c>
      <c r="QME31" s="8" t="s">
        <v>23</v>
      </c>
      <c r="QMF31" s="11" t="s">
        <v>498</v>
      </c>
      <c r="QMG31" s="11" t="s">
        <v>9</v>
      </c>
      <c r="QMH31" s="12">
        <v>100</v>
      </c>
      <c r="QMI31" s="20">
        <v>93.45</v>
      </c>
      <c r="QMJ31" s="10">
        <f>SUM(QMH31*QMI31)</f>
        <v>9345</v>
      </c>
      <c r="QMK31" s="8" t="s">
        <v>496</v>
      </c>
      <c r="QML31" s="9" t="s">
        <v>497</v>
      </c>
      <c r="QMM31" s="8" t="s">
        <v>23</v>
      </c>
      <c r="QMN31" s="11" t="s">
        <v>498</v>
      </c>
      <c r="QMO31" s="11" t="s">
        <v>9</v>
      </c>
      <c r="QMP31" s="12">
        <v>100</v>
      </c>
      <c r="QMQ31" s="20">
        <v>93.45</v>
      </c>
      <c r="QMR31" s="10">
        <f>SUM(QMP31*QMQ31)</f>
        <v>9345</v>
      </c>
      <c r="QMS31" s="8" t="s">
        <v>496</v>
      </c>
      <c r="QMT31" s="9" t="s">
        <v>497</v>
      </c>
      <c r="QMU31" s="8" t="s">
        <v>23</v>
      </c>
      <c r="QMV31" s="11" t="s">
        <v>498</v>
      </c>
      <c r="QMW31" s="11" t="s">
        <v>9</v>
      </c>
      <c r="QMX31" s="12">
        <v>100</v>
      </c>
      <c r="QMY31" s="20">
        <v>93.45</v>
      </c>
      <c r="QMZ31" s="10">
        <f>SUM(QMX31*QMY31)</f>
        <v>9345</v>
      </c>
      <c r="QNA31" s="8" t="s">
        <v>496</v>
      </c>
      <c r="QNB31" s="9" t="s">
        <v>497</v>
      </c>
      <c r="QNC31" s="8" t="s">
        <v>23</v>
      </c>
      <c r="QND31" s="11" t="s">
        <v>498</v>
      </c>
      <c r="QNE31" s="11" t="s">
        <v>9</v>
      </c>
      <c r="QNF31" s="12">
        <v>100</v>
      </c>
      <c r="QNG31" s="20">
        <v>93.45</v>
      </c>
      <c r="QNH31" s="10">
        <f>SUM(QNF31*QNG31)</f>
        <v>9345</v>
      </c>
      <c r="QNI31" s="8" t="s">
        <v>496</v>
      </c>
      <c r="QNJ31" s="9" t="s">
        <v>497</v>
      </c>
      <c r="QNK31" s="8" t="s">
        <v>23</v>
      </c>
      <c r="QNL31" s="11" t="s">
        <v>498</v>
      </c>
      <c r="QNM31" s="11" t="s">
        <v>9</v>
      </c>
      <c r="QNN31" s="12">
        <v>100</v>
      </c>
      <c r="QNO31" s="20">
        <v>93.45</v>
      </c>
      <c r="QNP31" s="10">
        <f>SUM(QNN31*QNO31)</f>
        <v>9345</v>
      </c>
      <c r="QNQ31" s="8" t="s">
        <v>496</v>
      </c>
      <c r="QNR31" s="9" t="s">
        <v>497</v>
      </c>
      <c r="QNS31" s="8" t="s">
        <v>23</v>
      </c>
      <c r="QNT31" s="11" t="s">
        <v>498</v>
      </c>
      <c r="QNU31" s="11" t="s">
        <v>9</v>
      </c>
      <c r="QNV31" s="12">
        <v>100</v>
      </c>
      <c r="QNW31" s="20">
        <v>93.45</v>
      </c>
      <c r="QNX31" s="10">
        <f>SUM(QNV31*QNW31)</f>
        <v>9345</v>
      </c>
      <c r="QNY31" s="8" t="s">
        <v>496</v>
      </c>
      <c r="QNZ31" s="9" t="s">
        <v>497</v>
      </c>
      <c r="QOA31" s="8" t="s">
        <v>23</v>
      </c>
      <c r="QOB31" s="11" t="s">
        <v>498</v>
      </c>
      <c r="QOC31" s="11" t="s">
        <v>9</v>
      </c>
      <c r="QOD31" s="12">
        <v>100</v>
      </c>
      <c r="QOE31" s="20">
        <v>93.45</v>
      </c>
      <c r="QOF31" s="10">
        <f>SUM(QOD31*QOE31)</f>
        <v>9345</v>
      </c>
      <c r="QOG31" s="8" t="s">
        <v>496</v>
      </c>
      <c r="QOH31" s="9" t="s">
        <v>497</v>
      </c>
      <c r="QOI31" s="8" t="s">
        <v>23</v>
      </c>
      <c r="QOJ31" s="11" t="s">
        <v>498</v>
      </c>
      <c r="QOK31" s="11" t="s">
        <v>9</v>
      </c>
      <c r="QOL31" s="12">
        <v>100</v>
      </c>
      <c r="QOM31" s="20">
        <v>93.45</v>
      </c>
      <c r="QON31" s="10">
        <f>SUM(QOL31*QOM31)</f>
        <v>9345</v>
      </c>
      <c r="QOO31" s="8" t="s">
        <v>496</v>
      </c>
      <c r="QOP31" s="9" t="s">
        <v>497</v>
      </c>
      <c r="QOQ31" s="8" t="s">
        <v>23</v>
      </c>
      <c r="QOR31" s="11" t="s">
        <v>498</v>
      </c>
      <c r="QOS31" s="11" t="s">
        <v>9</v>
      </c>
      <c r="QOT31" s="12">
        <v>100</v>
      </c>
      <c r="QOU31" s="20">
        <v>93.45</v>
      </c>
      <c r="QOV31" s="10">
        <f>SUM(QOT31*QOU31)</f>
        <v>9345</v>
      </c>
      <c r="QOW31" s="8" t="s">
        <v>496</v>
      </c>
      <c r="QOX31" s="9" t="s">
        <v>497</v>
      </c>
      <c r="QOY31" s="8" t="s">
        <v>23</v>
      </c>
      <c r="QOZ31" s="11" t="s">
        <v>498</v>
      </c>
      <c r="QPA31" s="11" t="s">
        <v>9</v>
      </c>
      <c r="QPB31" s="12">
        <v>100</v>
      </c>
      <c r="QPC31" s="20">
        <v>93.45</v>
      </c>
      <c r="QPD31" s="10">
        <f>SUM(QPB31*QPC31)</f>
        <v>9345</v>
      </c>
      <c r="QPE31" s="8" t="s">
        <v>496</v>
      </c>
      <c r="QPF31" s="9" t="s">
        <v>497</v>
      </c>
      <c r="QPG31" s="8" t="s">
        <v>23</v>
      </c>
      <c r="QPH31" s="11" t="s">
        <v>498</v>
      </c>
      <c r="QPI31" s="11" t="s">
        <v>9</v>
      </c>
      <c r="QPJ31" s="12">
        <v>100</v>
      </c>
      <c r="QPK31" s="20">
        <v>93.45</v>
      </c>
      <c r="QPL31" s="10">
        <f>SUM(QPJ31*QPK31)</f>
        <v>9345</v>
      </c>
      <c r="QPM31" s="8" t="s">
        <v>496</v>
      </c>
      <c r="QPN31" s="9" t="s">
        <v>497</v>
      </c>
      <c r="QPO31" s="8" t="s">
        <v>23</v>
      </c>
      <c r="QPP31" s="11" t="s">
        <v>498</v>
      </c>
      <c r="QPQ31" s="11" t="s">
        <v>9</v>
      </c>
      <c r="QPR31" s="12">
        <v>100</v>
      </c>
      <c r="QPS31" s="20">
        <v>93.45</v>
      </c>
      <c r="QPT31" s="10">
        <f>SUM(QPR31*QPS31)</f>
        <v>9345</v>
      </c>
      <c r="QPU31" s="8" t="s">
        <v>496</v>
      </c>
      <c r="QPV31" s="9" t="s">
        <v>497</v>
      </c>
      <c r="QPW31" s="8" t="s">
        <v>23</v>
      </c>
      <c r="QPX31" s="11" t="s">
        <v>498</v>
      </c>
      <c r="QPY31" s="11" t="s">
        <v>9</v>
      </c>
      <c r="QPZ31" s="12">
        <v>100</v>
      </c>
      <c r="QQA31" s="20">
        <v>93.45</v>
      </c>
      <c r="QQB31" s="10">
        <f>SUM(QPZ31*QQA31)</f>
        <v>9345</v>
      </c>
      <c r="QQC31" s="8" t="s">
        <v>496</v>
      </c>
      <c r="QQD31" s="9" t="s">
        <v>497</v>
      </c>
      <c r="QQE31" s="8" t="s">
        <v>23</v>
      </c>
      <c r="QQF31" s="11" t="s">
        <v>498</v>
      </c>
      <c r="QQG31" s="11" t="s">
        <v>9</v>
      </c>
      <c r="QQH31" s="12">
        <v>100</v>
      </c>
      <c r="QQI31" s="20">
        <v>93.45</v>
      </c>
      <c r="QQJ31" s="10">
        <f>SUM(QQH31*QQI31)</f>
        <v>9345</v>
      </c>
      <c r="QQK31" s="8" t="s">
        <v>496</v>
      </c>
      <c r="QQL31" s="9" t="s">
        <v>497</v>
      </c>
      <c r="QQM31" s="8" t="s">
        <v>23</v>
      </c>
      <c r="QQN31" s="11" t="s">
        <v>498</v>
      </c>
      <c r="QQO31" s="11" t="s">
        <v>9</v>
      </c>
      <c r="QQP31" s="12">
        <v>100</v>
      </c>
      <c r="QQQ31" s="20">
        <v>93.45</v>
      </c>
      <c r="QQR31" s="10">
        <f>SUM(QQP31*QQQ31)</f>
        <v>9345</v>
      </c>
      <c r="QQS31" s="8" t="s">
        <v>496</v>
      </c>
      <c r="QQT31" s="9" t="s">
        <v>497</v>
      </c>
      <c r="QQU31" s="8" t="s">
        <v>23</v>
      </c>
      <c r="QQV31" s="11" t="s">
        <v>498</v>
      </c>
      <c r="QQW31" s="11" t="s">
        <v>9</v>
      </c>
      <c r="QQX31" s="12">
        <v>100</v>
      </c>
      <c r="QQY31" s="20">
        <v>93.45</v>
      </c>
      <c r="QQZ31" s="10">
        <f>SUM(QQX31*QQY31)</f>
        <v>9345</v>
      </c>
      <c r="QRA31" s="8" t="s">
        <v>496</v>
      </c>
      <c r="QRB31" s="9" t="s">
        <v>497</v>
      </c>
      <c r="QRC31" s="8" t="s">
        <v>23</v>
      </c>
      <c r="QRD31" s="11" t="s">
        <v>498</v>
      </c>
      <c r="QRE31" s="11" t="s">
        <v>9</v>
      </c>
      <c r="QRF31" s="12">
        <v>100</v>
      </c>
      <c r="QRG31" s="20">
        <v>93.45</v>
      </c>
      <c r="QRH31" s="10">
        <f>SUM(QRF31*QRG31)</f>
        <v>9345</v>
      </c>
      <c r="QRI31" s="8" t="s">
        <v>496</v>
      </c>
      <c r="QRJ31" s="9" t="s">
        <v>497</v>
      </c>
      <c r="QRK31" s="8" t="s">
        <v>23</v>
      </c>
      <c r="QRL31" s="11" t="s">
        <v>498</v>
      </c>
      <c r="QRM31" s="11" t="s">
        <v>9</v>
      </c>
      <c r="QRN31" s="12">
        <v>100</v>
      </c>
      <c r="QRO31" s="20">
        <v>93.45</v>
      </c>
      <c r="QRP31" s="10">
        <f>SUM(QRN31*QRO31)</f>
        <v>9345</v>
      </c>
      <c r="QRQ31" s="8" t="s">
        <v>496</v>
      </c>
      <c r="QRR31" s="9" t="s">
        <v>497</v>
      </c>
      <c r="QRS31" s="8" t="s">
        <v>23</v>
      </c>
      <c r="QRT31" s="11" t="s">
        <v>498</v>
      </c>
      <c r="QRU31" s="11" t="s">
        <v>9</v>
      </c>
      <c r="QRV31" s="12">
        <v>100</v>
      </c>
      <c r="QRW31" s="20">
        <v>93.45</v>
      </c>
      <c r="QRX31" s="10">
        <f>SUM(QRV31*QRW31)</f>
        <v>9345</v>
      </c>
      <c r="QRY31" s="8" t="s">
        <v>496</v>
      </c>
      <c r="QRZ31" s="9" t="s">
        <v>497</v>
      </c>
      <c r="QSA31" s="8" t="s">
        <v>23</v>
      </c>
      <c r="QSB31" s="11" t="s">
        <v>498</v>
      </c>
      <c r="QSC31" s="11" t="s">
        <v>9</v>
      </c>
      <c r="QSD31" s="12">
        <v>100</v>
      </c>
      <c r="QSE31" s="20">
        <v>93.45</v>
      </c>
      <c r="QSF31" s="10">
        <f>SUM(QSD31*QSE31)</f>
        <v>9345</v>
      </c>
      <c r="QSG31" s="8" t="s">
        <v>496</v>
      </c>
      <c r="QSH31" s="9" t="s">
        <v>497</v>
      </c>
      <c r="QSI31" s="8" t="s">
        <v>23</v>
      </c>
      <c r="QSJ31" s="11" t="s">
        <v>498</v>
      </c>
      <c r="QSK31" s="11" t="s">
        <v>9</v>
      </c>
      <c r="QSL31" s="12">
        <v>100</v>
      </c>
      <c r="QSM31" s="20">
        <v>93.45</v>
      </c>
      <c r="QSN31" s="10">
        <f>SUM(QSL31*QSM31)</f>
        <v>9345</v>
      </c>
      <c r="QSO31" s="8" t="s">
        <v>496</v>
      </c>
      <c r="QSP31" s="9" t="s">
        <v>497</v>
      </c>
      <c r="QSQ31" s="8" t="s">
        <v>23</v>
      </c>
      <c r="QSR31" s="11" t="s">
        <v>498</v>
      </c>
      <c r="QSS31" s="11" t="s">
        <v>9</v>
      </c>
      <c r="QST31" s="12">
        <v>100</v>
      </c>
      <c r="QSU31" s="20">
        <v>93.45</v>
      </c>
      <c r="QSV31" s="10">
        <f>SUM(QST31*QSU31)</f>
        <v>9345</v>
      </c>
      <c r="QSW31" s="8" t="s">
        <v>496</v>
      </c>
      <c r="QSX31" s="9" t="s">
        <v>497</v>
      </c>
      <c r="QSY31" s="8" t="s">
        <v>23</v>
      </c>
      <c r="QSZ31" s="11" t="s">
        <v>498</v>
      </c>
      <c r="QTA31" s="11" t="s">
        <v>9</v>
      </c>
      <c r="QTB31" s="12">
        <v>100</v>
      </c>
      <c r="QTC31" s="20">
        <v>93.45</v>
      </c>
      <c r="QTD31" s="10">
        <f>SUM(QTB31*QTC31)</f>
        <v>9345</v>
      </c>
      <c r="QTE31" s="8" t="s">
        <v>496</v>
      </c>
      <c r="QTF31" s="9" t="s">
        <v>497</v>
      </c>
      <c r="QTG31" s="8" t="s">
        <v>23</v>
      </c>
      <c r="QTH31" s="11" t="s">
        <v>498</v>
      </c>
      <c r="QTI31" s="11" t="s">
        <v>9</v>
      </c>
      <c r="QTJ31" s="12">
        <v>100</v>
      </c>
      <c r="QTK31" s="20">
        <v>93.45</v>
      </c>
      <c r="QTL31" s="10">
        <f>SUM(QTJ31*QTK31)</f>
        <v>9345</v>
      </c>
      <c r="QTM31" s="8" t="s">
        <v>496</v>
      </c>
      <c r="QTN31" s="9" t="s">
        <v>497</v>
      </c>
      <c r="QTO31" s="8" t="s">
        <v>23</v>
      </c>
      <c r="QTP31" s="11" t="s">
        <v>498</v>
      </c>
      <c r="QTQ31" s="11" t="s">
        <v>9</v>
      </c>
      <c r="QTR31" s="12">
        <v>100</v>
      </c>
      <c r="QTS31" s="20">
        <v>93.45</v>
      </c>
      <c r="QTT31" s="10">
        <f>SUM(QTR31*QTS31)</f>
        <v>9345</v>
      </c>
      <c r="QTU31" s="8" t="s">
        <v>496</v>
      </c>
      <c r="QTV31" s="9" t="s">
        <v>497</v>
      </c>
      <c r="QTW31" s="8" t="s">
        <v>23</v>
      </c>
      <c r="QTX31" s="11" t="s">
        <v>498</v>
      </c>
      <c r="QTY31" s="11" t="s">
        <v>9</v>
      </c>
      <c r="QTZ31" s="12">
        <v>100</v>
      </c>
      <c r="QUA31" s="20">
        <v>93.45</v>
      </c>
      <c r="QUB31" s="10">
        <f>SUM(QTZ31*QUA31)</f>
        <v>9345</v>
      </c>
      <c r="QUC31" s="8" t="s">
        <v>496</v>
      </c>
      <c r="QUD31" s="9" t="s">
        <v>497</v>
      </c>
      <c r="QUE31" s="8" t="s">
        <v>23</v>
      </c>
      <c r="QUF31" s="11" t="s">
        <v>498</v>
      </c>
      <c r="QUG31" s="11" t="s">
        <v>9</v>
      </c>
      <c r="QUH31" s="12">
        <v>100</v>
      </c>
      <c r="QUI31" s="20">
        <v>93.45</v>
      </c>
      <c r="QUJ31" s="10">
        <f>SUM(QUH31*QUI31)</f>
        <v>9345</v>
      </c>
      <c r="QUK31" s="8" t="s">
        <v>496</v>
      </c>
      <c r="QUL31" s="9" t="s">
        <v>497</v>
      </c>
      <c r="QUM31" s="8" t="s">
        <v>23</v>
      </c>
      <c r="QUN31" s="11" t="s">
        <v>498</v>
      </c>
      <c r="QUO31" s="11" t="s">
        <v>9</v>
      </c>
      <c r="QUP31" s="12">
        <v>100</v>
      </c>
      <c r="QUQ31" s="20">
        <v>93.45</v>
      </c>
      <c r="QUR31" s="10">
        <f>SUM(QUP31*QUQ31)</f>
        <v>9345</v>
      </c>
      <c r="QUS31" s="8" t="s">
        <v>496</v>
      </c>
      <c r="QUT31" s="9" t="s">
        <v>497</v>
      </c>
      <c r="QUU31" s="8" t="s">
        <v>23</v>
      </c>
      <c r="QUV31" s="11" t="s">
        <v>498</v>
      </c>
      <c r="QUW31" s="11" t="s">
        <v>9</v>
      </c>
      <c r="QUX31" s="12">
        <v>100</v>
      </c>
      <c r="QUY31" s="20">
        <v>93.45</v>
      </c>
      <c r="QUZ31" s="10">
        <f>SUM(QUX31*QUY31)</f>
        <v>9345</v>
      </c>
      <c r="QVA31" s="8" t="s">
        <v>496</v>
      </c>
      <c r="QVB31" s="9" t="s">
        <v>497</v>
      </c>
      <c r="QVC31" s="8" t="s">
        <v>23</v>
      </c>
      <c r="QVD31" s="11" t="s">
        <v>498</v>
      </c>
      <c r="QVE31" s="11" t="s">
        <v>9</v>
      </c>
      <c r="QVF31" s="12">
        <v>100</v>
      </c>
      <c r="QVG31" s="20">
        <v>93.45</v>
      </c>
      <c r="QVH31" s="10">
        <f>SUM(QVF31*QVG31)</f>
        <v>9345</v>
      </c>
      <c r="QVI31" s="8" t="s">
        <v>496</v>
      </c>
      <c r="QVJ31" s="9" t="s">
        <v>497</v>
      </c>
      <c r="QVK31" s="8" t="s">
        <v>23</v>
      </c>
      <c r="QVL31" s="11" t="s">
        <v>498</v>
      </c>
      <c r="QVM31" s="11" t="s">
        <v>9</v>
      </c>
      <c r="QVN31" s="12">
        <v>100</v>
      </c>
      <c r="QVO31" s="20">
        <v>93.45</v>
      </c>
      <c r="QVP31" s="10">
        <f>SUM(QVN31*QVO31)</f>
        <v>9345</v>
      </c>
      <c r="QVQ31" s="8" t="s">
        <v>496</v>
      </c>
      <c r="QVR31" s="9" t="s">
        <v>497</v>
      </c>
      <c r="QVS31" s="8" t="s">
        <v>23</v>
      </c>
      <c r="QVT31" s="11" t="s">
        <v>498</v>
      </c>
      <c r="QVU31" s="11" t="s">
        <v>9</v>
      </c>
      <c r="QVV31" s="12">
        <v>100</v>
      </c>
      <c r="QVW31" s="20">
        <v>93.45</v>
      </c>
      <c r="QVX31" s="10">
        <f>SUM(QVV31*QVW31)</f>
        <v>9345</v>
      </c>
      <c r="QVY31" s="8" t="s">
        <v>496</v>
      </c>
      <c r="QVZ31" s="9" t="s">
        <v>497</v>
      </c>
      <c r="QWA31" s="8" t="s">
        <v>23</v>
      </c>
      <c r="QWB31" s="11" t="s">
        <v>498</v>
      </c>
      <c r="QWC31" s="11" t="s">
        <v>9</v>
      </c>
      <c r="QWD31" s="12">
        <v>100</v>
      </c>
      <c r="QWE31" s="20">
        <v>93.45</v>
      </c>
      <c r="QWF31" s="10">
        <f>SUM(QWD31*QWE31)</f>
        <v>9345</v>
      </c>
      <c r="QWG31" s="8" t="s">
        <v>496</v>
      </c>
      <c r="QWH31" s="9" t="s">
        <v>497</v>
      </c>
      <c r="QWI31" s="8" t="s">
        <v>23</v>
      </c>
      <c r="QWJ31" s="11" t="s">
        <v>498</v>
      </c>
      <c r="QWK31" s="11" t="s">
        <v>9</v>
      </c>
      <c r="QWL31" s="12">
        <v>100</v>
      </c>
      <c r="QWM31" s="20">
        <v>93.45</v>
      </c>
      <c r="QWN31" s="10">
        <f>SUM(QWL31*QWM31)</f>
        <v>9345</v>
      </c>
      <c r="QWO31" s="8" t="s">
        <v>496</v>
      </c>
      <c r="QWP31" s="9" t="s">
        <v>497</v>
      </c>
      <c r="QWQ31" s="8" t="s">
        <v>23</v>
      </c>
      <c r="QWR31" s="11" t="s">
        <v>498</v>
      </c>
      <c r="QWS31" s="11" t="s">
        <v>9</v>
      </c>
      <c r="QWT31" s="12">
        <v>100</v>
      </c>
      <c r="QWU31" s="20">
        <v>93.45</v>
      </c>
      <c r="QWV31" s="10">
        <f>SUM(QWT31*QWU31)</f>
        <v>9345</v>
      </c>
      <c r="QWW31" s="8" t="s">
        <v>496</v>
      </c>
      <c r="QWX31" s="9" t="s">
        <v>497</v>
      </c>
      <c r="QWY31" s="8" t="s">
        <v>23</v>
      </c>
      <c r="QWZ31" s="11" t="s">
        <v>498</v>
      </c>
      <c r="QXA31" s="11" t="s">
        <v>9</v>
      </c>
      <c r="QXB31" s="12">
        <v>100</v>
      </c>
      <c r="QXC31" s="20">
        <v>93.45</v>
      </c>
      <c r="QXD31" s="10">
        <f>SUM(QXB31*QXC31)</f>
        <v>9345</v>
      </c>
      <c r="QXE31" s="8" t="s">
        <v>496</v>
      </c>
      <c r="QXF31" s="9" t="s">
        <v>497</v>
      </c>
      <c r="QXG31" s="8" t="s">
        <v>23</v>
      </c>
      <c r="QXH31" s="11" t="s">
        <v>498</v>
      </c>
      <c r="QXI31" s="11" t="s">
        <v>9</v>
      </c>
      <c r="QXJ31" s="12">
        <v>100</v>
      </c>
      <c r="QXK31" s="20">
        <v>93.45</v>
      </c>
      <c r="QXL31" s="10">
        <f>SUM(QXJ31*QXK31)</f>
        <v>9345</v>
      </c>
      <c r="QXM31" s="8" t="s">
        <v>496</v>
      </c>
      <c r="QXN31" s="9" t="s">
        <v>497</v>
      </c>
      <c r="QXO31" s="8" t="s">
        <v>23</v>
      </c>
      <c r="QXP31" s="11" t="s">
        <v>498</v>
      </c>
      <c r="QXQ31" s="11" t="s">
        <v>9</v>
      </c>
      <c r="QXR31" s="12">
        <v>100</v>
      </c>
      <c r="QXS31" s="20">
        <v>93.45</v>
      </c>
      <c r="QXT31" s="10">
        <f>SUM(QXR31*QXS31)</f>
        <v>9345</v>
      </c>
      <c r="QXU31" s="8" t="s">
        <v>496</v>
      </c>
      <c r="QXV31" s="9" t="s">
        <v>497</v>
      </c>
      <c r="QXW31" s="8" t="s">
        <v>23</v>
      </c>
      <c r="QXX31" s="11" t="s">
        <v>498</v>
      </c>
      <c r="QXY31" s="11" t="s">
        <v>9</v>
      </c>
      <c r="QXZ31" s="12">
        <v>100</v>
      </c>
      <c r="QYA31" s="20">
        <v>93.45</v>
      </c>
      <c r="QYB31" s="10">
        <f>SUM(QXZ31*QYA31)</f>
        <v>9345</v>
      </c>
      <c r="QYC31" s="8" t="s">
        <v>496</v>
      </c>
      <c r="QYD31" s="9" t="s">
        <v>497</v>
      </c>
      <c r="QYE31" s="8" t="s">
        <v>23</v>
      </c>
      <c r="QYF31" s="11" t="s">
        <v>498</v>
      </c>
      <c r="QYG31" s="11" t="s">
        <v>9</v>
      </c>
      <c r="QYH31" s="12">
        <v>100</v>
      </c>
      <c r="QYI31" s="20">
        <v>93.45</v>
      </c>
      <c r="QYJ31" s="10">
        <f>SUM(QYH31*QYI31)</f>
        <v>9345</v>
      </c>
      <c r="QYK31" s="8" t="s">
        <v>496</v>
      </c>
      <c r="QYL31" s="9" t="s">
        <v>497</v>
      </c>
      <c r="QYM31" s="8" t="s">
        <v>23</v>
      </c>
      <c r="QYN31" s="11" t="s">
        <v>498</v>
      </c>
      <c r="QYO31" s="11" t="s">
        <v>9</v>
      </c>
      <c r="QYP31" s="12">
        <v>100</v>
      </c>
      <c r="QYQ31" s="20">
        <v>93.45</v>
      </c>
      <c r="QYR31" s="10">
        <f>SUM(QYP31*QYQ31)</f>
        <v>9345</v>
      </c>
      <c r="QYS31" s="8" t="s">
        <v>496</v>
      </c>
      <c r="QYT31" s="9" t="s">
        <v>497</v>
      </c>
      <c r="QYU31" s="8" t="s">
        <v>23</v>
      </c>
      <c r="QYV31" s="11" t="s">
        <v>498</v>
      </c>
      <c r="QYW31" s="11" t="s">
        <v>9</v>
      </c>
      <c r="QYX31" s="12">
        <v>100</v>
      </c>
      <c r="QYY31" s="20">
        <v>93.45</v>
      </c>
      <c r="QYZ31" s="10">
        <f>SUM(QYX31*QYY31)</f>
        <v>9345</v>
      </c>
      <c r="QZA31" s="8" t="s">
        <v>496</v>
      </c>
      <c r="QZB31" s="9" t="s">
        <v>497</v>
      </c>
      <c r="QZC31" s="8" t="s">
        <v>23</v>
      </c>
      <c r="QZD31" s="11" t="s">
        <v>498</v>
      </c>
      <c r="QZE31" s="11" t="s">
        <v>9</v>
      </c>
      <c r="QZF31" s="12">
        <v>100</v>
      </c>
      <c r="QZG31" s="20">
        <v>93.45</v>
      </c>
      <c r="QZH31" s="10">
        <f>SUM(QZF31*QZG31)</f>
        <v>9345</v>
      </c>
      <c r="QZI31" s="8" t="s">
        <v>496</v>
      </c>
      <c r="QZJ31" s="9" t="s">
        <v>497</v>
      </c>
      <c r="QZK31" s="8" t="s">
        <v>23</v>
      </c>
      <c r="QZL31" s="11" t="s">
        <v>498</v>
      </c>
      <c r="QZM31" s="11" t="s">
        <v>9</v>
      </c>
      <c r="QZN31" s="12">
        <v>100</v>
      </c>
      <c r="QZO31" s="20">
        <v>93.45</v>
      </c>
      <c r="QZP31" s="10">
        <f>SUM(QZN31*QZO31)</f>
        <v>9345</v>
      </c>
      <c r="QZQ31" s="8" t="s">
        <v>496</v>
      </c>
      <c r="QZR31" s="9" t="s">
        <v>497</v>
      </c>
      <c r="QZS31" s="8" t="s">
        <v>23</v>
      </c>
      <c r="QZT31" s="11" t="s">
        <v>498</v>
      </c>
      <c r="QZU31" s="11" t="s">
        <v>9</v>
      </c>
      <c r="QZV31" s="12">
        <v>100</v>
      </c>
      <c r="QZW31" s="20">
        <v>93.45</v>
      </c>
      <c r="QZX31" s="10">
        <f>SUM(QZV31*QZW31)</f>
        <v>9345</v>
      </c>
      <c r="QZY31" s="8" t="s">
        <v>496</v>
      </c>
      <c r="QZZ31" s="9" t="s">
        <v>497</v>
      </c>
      <c r="RAA31" s="8" t="s">
        <v>23</v>
      </c>
      <c r="RAB31" s="11" t="s">
        <v>498</v>
      </c>
      <c r="RAC31" s="11" t="s">
        <v>9</v>
      </c>
      <c r="RAD31" s="12">
        <v>100</v>
      </c>
      <c r="RAE31" s="20">
        <v>93.45</v>
      </c>
      <c r="RAF31" s="10">
        <f>SUM(RAD31*RAE31)</f>
        <v>9345</v>
      </c>
      <c r="RAG31" s="8" t="s">
        <v>496</v>
      </c>
      <c r="RAH31" s="9" t="s">
        <v>497</v>
      </c>
      <c r="RAI31" s="8" t="s">
        <v>23</v>
      </c>
      <c r="RAJ31" s="11" t="s">
        <v>498</v>
      </c>
      <c r="RAK31" s="11" t="s">
        <v>9</v>
      </c>
      <c r="RAL31" s="12">
        <v>100</v>
      </c>
      <c r="RAM31" s="20">
        <v>93.45</v>
      </c>
      <c r="RAN31" s="10">
        <f>SUM(RAL31*RAM31)</f>
        <v>9345</v>
      </c>
      <c r="RAO31" s="8" t="s">
        <v>496</v>
      </c>
      <c r="RAP31" s="9" t="s">
        <v>497</v>
      </c>
      <c r="RAQ31" s="8" t="s">
        <v>23</v>
      </c>
      <c r="RAR31" s="11" t="s">
        <v>498</v>
      </c>
      <c r="RAS31" s="11" t="s">
        <v>9</v>
      </c>
      <c r="RAT31" s="12">
        <v>100</v>
      </c>
      <c r="RAU31" s="20">
        <v>93.45</v>
      </c>
      <c r="RAV31" s="10">
        <f>SUM(RAT31*RAU31)</f>
        <v>9345</v>
      </c>
      <c r="RAW31" s="8" t="s">
        <v>496</v>
      </c>
      <c r="RAX31" s="9" t="s">
        <v>497</v>
      </c>
      <c r="RAY31" s="8" t="s">
        <v>23</v>
      </c>
      <c r="RAZ31" s="11" t="s">
        <v>498</v>
      </c>
      <c r="RBA31" s="11" t="s">
        <v>9</v>
      </c>
      <c r="RBB31" s="12">
        <v>100</v>
      </c>
      <c r="RBC31" s="20">
        <v>93.45</v>
      </c>
      <c r="RBD31" s="10">
        <f>SUM(RBB31*RBC31)</f>
        <v>9345</v>
      </c>
      <c r="RBE31" s="8" t="s">
        <v>496</v>
      </c>
      <c r="RBF31" s="9" t="s">
        <v>497</v>
      </c>
      <c r="RBG31" s="8" t="s">
        <v>23</v>
      </c>
      <c r="RBH31" s="11" t="s">
        <v>498</v>
      </c>
      <c r="RBI31" s="11" t="s">
        <v>9</v>
      </c>
      <c r="RBJ31" s="12">
        <v>100</v>
      </c>
      <c r="RBK31" s="20">
        <v>93.45</v>
      </c>
      <c r="RBL31" s="10">
        <f>SUM(RBJ31*RBK31)</f>
        <v>9345</v>
      </c>
      <c r="RBM31" s="8" t="s">
        <v>496</v>
      </c>
      <c r="RBN31" s="9" t="s">
        <v>497</v>
      </c>
      <c r="RBO31" s="8" t="s">
        <v>23</v>
      </c>
      <c r="RBP31" s="11" t="s">
        <v>498</v>
      </c>
      <c r="RBQ31" s="11" t="s">
        <v>9</v>
      </c>
      <c r="RBR31" s="12">
        <v>100</v>
      </c>
      <c r="RBS31" s="20">
        <v>93.45</v>
      </c>
      <c r="RBT31" s="10">
        <f>SUM(RBR31*RBS31)</f>
        <v>9345</v>
      </c>
      <c r="RBU31" s="8" t="s">
        <v>496</v>
      </c>
      <c r="RBV31" s="9" t="s">
        <v>497</v>
      </c>
      <c r="RBW31" s="8" t="s">
        <v>23</v>
      </c>
      <c r="RBX31" s="11" t="s">
        <v>498</v>
      </c>
      <c r="RBY31" s="11" t="s">
        <v>9</v>
      </c>
      <c r="RBZ31" s="12">
        <v>100</v>
      </c>
      <c r="RCA31" s="20">
        <v>93.45</v>
      </c>
      <c r="RCB31" s="10">
        <f>SUM(RBZ31*RCA31)</f>
        <v>9345</v>
      </c>
      <c r="RCC31" s="8" t="s">
        <v>496</v>
      </c>
      <c r="RCD31" s="9" t="s">
        <v>497</v>
      </c>
      <c r="RCE31" s="8" t="s">
        <v>23</v>
      </c>
      <c r="RCF31" s="11" t="s">
        <v>498</v>
      </c>
      <c r="RCG31" s="11" t="s">
        <v>9</v>
      </c>
      <c r="RCH31" s="12">
        <v>100</v>
      </c>
      <c r="RCI31" s="20">
        <v>93.45</v>
      </c>
      <c r="RCJ31" s="10">
        <f>SUM(RCH31*RCI31)</f>
        <v>9345</v>
      </c>
      <c r="RCK31" s="8" t="s">
        <v>496</v>
      </c>
      <c r="RCL31" s="9" t="s">
        <v>497</v>
      </c>
      <c r="RCM31" s="8" t="s">
        <v>23</v>
      </c>
      <c r="RCN31" s="11" t="s">
        <v>498</v>
      </c>
      <c r="RCO31" s="11" t="s">
        <v>9</v>
      </c>
      <c r="RCP31" s="12">
        <v>100</v>
      </c>
      <c r="RCQ31" s="20">
        <v>93.45</v>
      </c>
      <c r="RCR31" s="10">
        <f>SUM(RCP31*RCQ31)</f>
        <v>9345</v>
      </c>
      <c r="RCS31" s="8" t="s">
        <v>496</v>
      </c>
      <c r="RCT31" s="9" t="s">
        <v>497</v>
      </c>
      <c r="RCU31" s="8" t="s">
        <v>23</v>
      </c>
      <c r="RCV31" s="11" t="s">
        <v>498</v>
      </c>
      <c r="RCW31" s="11" t="s">
        <v>9</v>
      </c>
      <c r="RCX31" s="12">
        <v>100</v>
      </c>
      <c r="RCY31" s="20">
        <v>93.45</v>
      </c>
      <c r="RCZ31" s="10">
        <f>SUM(RCX31*RCY31)</f>
        <v>9345</v>
      </c>
      <c r="RDA31" s="8" t="s">
        <v>496</v>
      </c>
      <c r="RDB31" s="9" t="s">
        <v>497</v>
      </c>
      <c r="RDC31" s="8" t="s">
        <v>23</v>
      </c>
      <c r="RDD31" s="11" t="s">
        <v>498</v>
      </c>
      <c r="RDE31" s="11" t="s">
        <v>9</v>
      </c>
      <c r="RDF31" s="12">
        <v>100</v>
      </c>
      <c r="RDG31" s="20">
        <v>93.45</v>
      </c>
      <c r="RDH31" s="10">
        <f>SUM(RDF31*RDG31)</f>
        <v>9345</v>
      </c>
      <c r="RDI31" s="8" t="s">
        <v>496</v>
      </c>
      <c r="RDJ31" s="9" t="s">
        <v>497</v>
      </c>
      <c r="RDK31" s="8" t="s">
        <v>23</v>
      </c>
      <c r="RDL31" s="11" t="s">
        <v>498</v>
      </c>
      <c r="RDM31" s="11" t="s">
        <v>9</v>
      </c>
      <c r="RDN31" s="12">
        <v>100</v>
      </c>
      <c r="RDO31" s="20">
        <v>93.45</v>
      </c>
      <c r="RDP31" s="10">
        <f>SUM(RDN31*RDO31)</f>
        <v>9345</v>
      </c>
      <c r="RDQ31" s="8" t="s">
        <v>496</v>
      </c>
      <c r="RDR31" s="9" t="s">
        <v>497</v>
      </c>
      <c r="RDS31" s="8" t="s">
        <v>23</v>
      </c>
      <c r="RDT31" s="11" t="s">
        <v>498</v>
      </c>
      <c r="RDU31" s="11" t="s">
        <v>9</v>
      </c>
      <c r="RDV31" s="12">
        <v>100</v>
      </c>
      <c r="RDW31" s="20">
        <v>93.45</v>
      </c>
      <c r="RDX31" s="10">
        <f>SUM(RDV31*RDW31)</f>
        <v>9345</v>
      </c>
      <c r="RDY31" s="8" t="s">
        <v>496</v>
      </c>
      <c r="RDZ31" s="9" t="s">
        <v>497</v>
      </c>
      <c r="REA31" s="8" t="s">
        <v>23</v>
      </c>
      <c r="REB31" s="11" t="s">
        <v>498</v>
      </c>
      <c r="REC31" s="11" t="s">
        <v>9</v>
      </c>
      <c r="RED31" s="12">
        <v>100</v>
      </c>
      <c r="REE31" s="20">
        <v>93.45</v>
      </c>
      <c r="REF31" s="10">
        <f>SUM(RED31*REE31)</f>
        <v>9345</v>
      </c>
      <c r="REG31" s="8" t="s">
        <v>496</v>
      </c>
      <c r="REH31" s="9" t="s">
        <v>497</v>
      </c>
      <c r="REI31" s="8" t="s">
        <v>23</v>
      </c>
      <c r="REJ31" s="11" t="s">
        <v>498</v>
      </c>
      <c r="REK31" s="11" t="s">
        <v>9</v>
      </c>
      <c r="REL31" s="12">
        <v>100</v>
      </c>
      <c r="REM31" s="20">
        <v>93.45</v>
      </c>
      <c r="REN31" s="10">
        <f>SUM(REL31*REM31)</f>
        <v>9345</v>
      </c>
      <c r="REO31" s="8" t="s">
        <v>496</v>
      </c>
      <c r="REP31" s="9" t="s">
        <v>497</v>
      </c>
      <c r="REQ31" s="8" t="s">
        <v>23</v>
      </c>
      <c r="RER31" s="11" t="s">
        <v>498</v>
      </c>
      <c r="RES31" s="11" t="s">
        <v>9</v>
      </c>
      <c r="RET31" s="12">
        <v>100</v>
      </c>
      <c r="REU31" s="20">
        <v>93.45</v>
      </c>
      <c r="REV31" s="10">
        <f>SUM(RET31*REU31)</f>
        <v>9345</v>
      </c>
      <c r="REW31" s="8" t="s">
        <v>496</v>
      </c>
      <c r="REX31" s="9" t="s">
        <v>497</v>
      </c>
      <c r="REY31" s="8" t="s">
        <v>23</v>
      </c>
      <c r="REZ31" s="11" t="s">
        <v>498</v>
      </c>
      <c r="RFA31" s="11" t="s">
        <v>9</v>
      </c>
      <c r="RFB31" s="12">
        <v>100</v>
      </c>
      <c r="RFC31" s="20">
        <v>93.45</v>
      </c>
      <c r="RFD31" s="10">
        <f>SUM(RFB31*RFC31)</f>
        <v>9345</v>
      </c>
      <c r="RFE31" s="8" t="s">
        <v>496</v>
      </c>
      <c r="RFF31" s="9" t="s">
        <v>497</v>
      </c>
      <c r="RFG31" s="8" t="s">
        <v>23</v>
      </c>
      <c r="RFH31" s="11" t="s">
        <v>498</v>
      </c>
      <c r="RFI31" s="11" t="s">
        <v>9</v>
      </c>
      <c r="RFJ31" s="12">
        <v>100</v>
      </c>
      <c r="RFK31" s="20">
        <v>93.45</v>
      </c>
      <c r="RFL31" s="10">
        <f>SUM(RFJ31*RFK31)</f>
        <v>9345</v>
      </c>
      <c r="RFM31" s="8" t="s">
        <v>496</v>
      </c>
      <c r="RFN31" s="9" t="s">
        <v>497</v>
      </c>
      <c r="RFO31" s="8" t="s">
        <v>23</v>
      </c>
      <c r="RFP31" s="11" t="s">
        <v>498</v>
      </c>
      <c r="RFQ31" s="11" t="s">
        <v>9</v>
      </c>
      <c r="RFR31" s="12">
        <v>100</v>
      </c>
      <c r="RFS31" s="20">
        <v>93.45</v>
      </c>
      <c r="RFT31" s="10">
        <f>SUM(RFR31*RFS31)</f>
        <v>9345</v>
      </c>
      <c r="RFU31" s="8" t="s">
        <v>496</v>
      </c>
      <c r="RFV31" s="9" t="s">
        <v>497</v>
      </c>
      <c r="RFW31" s="8" t="s">
        <v>23</v>
      </c>
      <c r="RFX31" s="11" t="s">
        <v>498</v>
      </c>
      <c r="RFY31" s="11" t="s">
        <v>9</v>
      </c>
      <c r="RFZ31" s="12">
        <v>100</v>
      </c>
      <c r="RGA31" s="20">
        <v>93.45</v>
      </c>
      <c r="RGB31" s="10">
        <f>SUM(RFZ31*RGA31)</f>
        <v>9345</v>
      </c>
      <c r="RGC31" s="8" t="s">
        <v>496</v>
      </c>
      <c r="RGD31" s="9" t="s">
        <v>497</v>
      </c>
      <c r="RGE31" s="8" t="s">
        <v>23</v>
      </c>
      <c r="RGF31" s="11" t="s">
        <v>498</v>
      </c>
      <c r="RGG31" s="11" t="s">
        <v>9</v>
      </c>
      <c r="RGH31" s="12">
        <v>100</v>
      </c>
      <c r="RGI31" s="20">
        <v>93.45</v>
      </c>
      <c r="RGJ31" s="10">
        <f>SUM(RGH31*RGI31)</f>
        <v>9345</v>
      </c>
      <c r="RGK31" s="8" t="s">
        <v>496</v>
      </c>
      <c r="RGL31" s="9" t="s">
        <v>497</v>
      </c>
      <c r="RGM31" s="8" t="s">
        <v>23</v>
      </c>
      <c r="RGN31" s="11" t="s">
        <v>498</v>
      </c>
      <c r="RGO31" s="11" t="s">
        <v>9</v>
      </c>
      <c r="RGP31" s="12">
        <v>100</v>
      </c>
      <c r="RGQ31" s="20">
        <v>93.45</v>
      </c>
      <c r="RGR31" s="10">
        <f>SUM(RGP31*RGQ31)</f>
        <v>9345</v>
      </c>
      <c r="RGS31" s="8" t="s">
        <v>496</v>
      </c>
      <c r="RGT31" s="9" t="s">
        <v>497</v>
      </c>
      <c r="RGU31" s="8" t="s">
        <v>23</v>
      </c>
      <c r="RGV31" s="11" t="s">
        <v>498</v>
      </c>
      <c r="RGW31" s="11" t="s">
        <v>9</v>
      </c>
      <c r="RGX31" s="12">
        <v>100</v>
      </c>
      <c r="RGY31" s="20">
        <v>93.45</v>
      </c>
      <c r="RGZ31" s="10">
        <f>SUM(RGX31*RGY31)</f>
        <v>9345</v>
      </c>
      <c r="RHA31" s="8" t="s">
        <v>496</v>
      </c>
      <c r="RHB31" s="9" t="s">
        <v>497</v>
      </c>
      <c r="RHC31" s="8" t="s">
        <v>23</v>
      </c>
      <c r="RHD31" s="11" t="s">
        <v>498</v>
      </c>
      <c r="RHE31" s="11" t="s">
        <v>9</v>
      </c>
      <c r="RHF31" s="12">
        <v>100</v>
      </c>
      <c r="RHG31" s="20">
        <v>93.45</v>
      </c>
      <c r="RHH31" s="10">
        <f>SUM(RHF31*RHG31)</f>
        <v>9345</v>
      </c>
      <c r="RHI31" s="8" t="s">
        <v>496</v>
      </c>
      <c r="RHJ31" s="9" t="s">
        <v>497</v>
      </c>
      <c r="RHK31" s="8" t="s">
        <v>23</v>
      </c>
      <c r="RHL31" s="11" t="s">
        <v>498</v>
      </c>
      <c r="RHM31" s="11" t="s">
        <v>9</v>
      </c>
      <c r="RHN31" s="12">
        <v>100</v>
      </c>
      <c r="RHO31" s="20">
        <v>93.45</v>
      </c>
      <c r="RHP31" s="10">
        <f>SUM(RHN31*RHO31)</f>
        <v>9345</v>
      </c>
      <c r="RHQ31" s="8" t="s">
        <v>496</v>
      </c>
      <c r="RHR31" s="9" t="s">
        <v>497</v>
      </c>
      <c r="RHS31" s="8" t="s">
        <v>23</v>
      </c>
      <c r="RHT31" s="11" t="s">
        <v>498</v>
      </c>
      <c r="RHU31" s="11" t="s">
        <v>9</v>
      </c>
      <c r="RHV31" s="12">
        <v>100</v>
      </c>
      <c r="RHW31" s="20">
        <v>93.45</v>
      </c>
      <c r="RHX31" s="10">
        <f>SUM(RHV31*RHW31)</f>
        <v>9345</v>
      </c>
      <c r="RHY31" s="8" t="s">
        <v>496</v>
      </c>
      <c r="RHZ31" s="9" t="s">
        <v>497</v>
      </c>
      <c r="RIA31" s="8" t="s">
        <v>23</v>
      </c>
      <c r="RIB31" s="11" t="s">
        <v>498</v>
      </c>
      <c r="RIC31" s="11" t="s">
        <v>9</v>
      </c>
      <c r="RID31" s="12">
        <v>100</v>
      </c>
      <c r="RIE31" s="20">
        <v>93.45</v>
      </c>
      <c r="RIF31" s="10">
        <f>SUM(RID31*RIE31)</f>
        <v>9345</v>
      </c>
      <c r="RIG31" s="8" t="s">
        <v>496</v>
      </c>
      <c r="RIH31" s="9" t="s">
        <v>497</v>
      </c>
      <c r="RII31" s="8" t="s">
        <v>23</v>
      </c>
      <c r="RIJ31" s="11" t="s">
        <v>498</v>
      </c>
      <c r="RIK31" s="11" t="s">
        <v>9</v>
      </c>
      <c r="RIL31" s="12">
        <v>100</v>
      </c>
      <c r="RIM31" s="20">
        <v>93.45</v>
      </c>
      <c r="RIN31" s="10">
        <f>SUM(RIL31*RIM31)</f>
        <v>9345</v>
      </c>
      <c r="RIO31" s="8" t="s">
        <v>496</v>
      </c>
      <c r="RIP31" s="9" t="s">
        <v>497</v>
      </c>
      <c r="RIQ31" s="8" t="s">
        <v>23</v>
      </c>
      <c r="RIR31" s="11" t="s">
        <v>498</v>
      </c>
      <c r="RIS31" s="11" t="s">
        <v>9</v>
      </c>
      <c r="RIT31" s="12">
        <v>100</v>
      </c>
      <c r="RIU31" s="20">
        <v>93.45</v>
      </c>
      <c r="RIV31" s="10">
        <f>SUM(RIT31*RIU31)</f>
        <v>9345</v>
      </c>
      <c r="RIW31" s="8" t="s">
        <v>496</v>
      </c>
      <c r="RIX31" s="9" t="s">
        <v>497</v>
      </c>
      <c r="RIY31" s="8" t="s">
        <v>23</v>
      </c>
      <c r="RIZ31" s="11" t="s">
        <v>498</v>
      </c>
      <c r="RJA31" s="11" t="s">
        <v>9</v>
      </c>
      <c r="RJB31" s="12">
        <v>100</v>
      </c>
      <c r="RJC31" s="20">
        <v>93.45</v>
      </c>
      <c r="RJD31" s="10">
        <f>SUM(RJB31*RJC31)</f>
        <v>9345</v>
      </c>
      <c r="RJE31" s="8" t="s">
        <v>496</v>
      </c>
      <c r="RJF31" s="9" t="s">
        <v>497</v>
      </c>
      <c r="RJG31" s="8" t="s">
        <v>23</v>
      </c>
      <c r="RJH31" s="11" t="s">
        <v>498</v>
      </c>
      <c r="RJI31" s="11" t="s">
        <v>9</v>
      </c>
      <c r="RJJ31" s="12">
        <v>100</v>
      </c>
      <c r="RJK31" s="20">
        <v>93.45</v>
      </c>
      <c r="RJL31" s="10">
        <f>SUM(RJJ31*RJK31)</f>
        <v>9345</v>
      </c>
      <c r="RJM31" s="8" t="s">
        <v>496</v>
      </c>
      <c r="RJN31" s="9" t="s">
        <v>497</v>
      </c>
      <c r="RJO31" s="8" t="s">
        <v>23</v>
      </c>
      <c r="RJP31" s="11" t="s">
        <v>498</v>
      </c>
      <c r="RJQ31" s="11" t="s">
        <v>9</v>
      </c>
      <c r="RJR31" s="12">
        <v>100</v>
      </c>
      <c r="RJS31" s="20">
        <v>93.45</v>
      </c>
      <c r="RJT31" s="10">
        <f>SUM(RJR31*RJS31)</f>
        <v>9345</v>
      </c>
      <c r="RJU31" s="8" t="s">
        <v>496</v>
      </c>
      <c r="RJV31" s="9" t="s">
        <v>497</v>
      </c>
      <c r="RJW31" s="8" t="s">
        <v>23</v>
      </c>
      <c r="RJX31" s="11" t="s">
        <v>498</v>
      </c>
      <c r="RJY31" s="11" t="s">
        <v>9</v>
      </c>
      <c r="RJZ31" s="12">
        <v>100</v>
      </c>
      <c r="RKA31" s="20">
        <v>93.45</v>
      </c>
      <c r="RKB31" s="10">
        <f>SUM(RJZ31*RKA31)</f>
        <v>9345</v>
      </c>
      <c r="RKC31" s="8" t="s">
        <v>496</v>
      </c>
      <c r="RKD31" s="9" t="s">
        <v>497</v>
      </c>
      <c r="RKE31" s="8" t="s">
        <v>23</v>
      </c>
      <c r="RKF31" s="11" t="s">
        <v>498</v>
      </c>
      <c r="RKG31" s="11" t="s">
        <v>9</v>
      </c>
      <c r="RKH31" s="12">
        <v>100</v>
      </c>
      <c r="RKI31" s="20">
        <v>93.45</v>
      </c>
      <c r="RKJ31" s="10">
        <f>SUM(RKH31*RKI31)</f>
        <v>9345</v>
      </c>
      <c r="RKK31" s="8" t="s">
        <v>496</v>
      </c>
      <c r="RKL31" s="9" t="s">
        <v>497</v>
      </c>
      <c r="RKM31" s="8" t="s">
        <v>23</v>
      </c>
      <c r="RKN31" s="11" t="s">
        <v>498</v>
      </c>
      <c r="RKO31" s="11" t="s">
        <v>9</v>
      </c>
      <c r="RKP31" s="12">
        <v>100</v>
      </c>
      <c r="RKQ31" s="20">
        <v>93.45</v>
      </c>
      <c r="RKR31" s="10">
        <f>SUM(RKP31*RKQ31)</f>
        <v>9345</v>
      </c>
      <c r="RKS31" s="8" t="s">
        <v>496</v>
      </c>
      <c r="RKT31" s="9" t="s">
        <v>497</v>
      </c>
      <c r="RKU31" s="8" t="s">
        <v>23</v>
      </c>
      <c r="RKV31" s="11" t="s">
        <v>498</v>
      </c>
      <c r="RKW31" s="11" t="s">
        <v>9</v>
      </c>
      <c r="RKX31" s="12">
        <v>100</v>
      </c>
      <c r="RKY31" s="20">
        <v>93.45</v>
      </c>
      <c r="RKZ31" s="10">
        <f>SUM(RKX31*RKY31)</f>
        <v>9345</v>
      </c>
      <c r="RLA31" s="8" t="s">
        <v>496</v>
      </c>
      <c r="RLB31" s="9" t="s">
        <v>497</v>
      </c>
      <c r="RLC31" s="8" t="s">
        <v>23</v>
      </c>
      <c r="RLD31" s="11" t="s">
        <v>498</v>
      </c>
      <c r="RLE31" s="11" t="s">
        <v>9</v>
      </c>
      <c r="RLF31" s="12">
        <v>100</v>
      </c>
      <c r="RLG31" s="20">
        <v>93.45</v>
      </c>
      <c r="RLH31" s="10">
        <f>SUM(RLF31*RLG31)</f>
        <v>9345</v>
      </c>
      <c r="RLI31" s="8" t="s">
        <v>496</v>
      </c>
      <c r="RLJ31" s="9" t="s">
        <v>497</v>
      </c>
      <c r="RLK31" s="8" t="s">
        <v>23</v>
      </c>
      <c r="RLL31" s="11" t="s">
        <v>498</v>
      </c>
      <c r="RLM31" s="11" t="s">
        <v>9</v>
      </c>
      <c r="RLN31" s="12">
        <v>100</v>
      </c>
      <c r="RLO31" s="20">
        <v>93.45</v>
      </c>
      <c r="RLP31" s="10">
        <f>SUM(RLN31*RLO31)</f>
        <v>9345</v>
      </c>
      <c r="RLQ31" s="8" t="s">
        <v>496</v>
      </c>
      <c r="RLR31" s="9" t="s">
        <v>497</v>
      </c>
      <c r="RLS31" s="8" t="s">
        <v>23</v>
      </c>
      <c r="RLT31" s="11" t="s">
        <v>498</v>
      </c>
      <c r="RLU31" s="11" t="s">
        <v>9</v>
      </c>
      <c r="RLV31" s="12">
        <v>100</v>
      </c>
      <c r="RLW31" s="20">
        <v>93.45</v>
      </c>
      <c r="RLX31" s="10">
        <f>SUM(RLV31*RLW31)</f>
        <v>9345</v>
      </c>
      <c r="RLY31" s="8" t="s">
        <v>496</v>
      </c>
      <c r="RLZ31" s="9" t="s">
        <v>497</v>
      </c>
      <c r="RMA31" s="8" t="s">
        <v>23</v>
      </c>
      <c r="RMB31" s="11" t="s">
        <v>498</v>
      </c>
      <c r="RMC31" s="11" t="s">
        <v>9</v>
      </c>
      <c r="RMD31" s="12">
        <v>100</v>
      </c>
      <c r="RME31" s="20">
        <v>93.45</v>
      </c>
      <c r="RMF31" s="10">
        <f>SUM(RMD31*RME31)</f>
        <v>9345</v>
      </c>
      <c r="RMG31" s="8" t="s">
        <v>496</v>
      </c>
      <c r="RMH31" s="9" t="s">
        <v>497</v>
      </c>
      <c r="RMI31" s="8" t="s">
        <v>23</v>
      </c>
      <c r="RMJ31" s="11" t="s">
        <v>498</v>
      </c>
      <c r="RMK31" s="11" t="s">
        <v>9</v>
      </c>
      <c r="RML31" s="12">
        <v>100</v>
      </c>
      <c r="RMM31" s="20">
        <v>93.45</v>
      </c>
      <c r="RMN31" s="10">
        <f>SUM(RML31*RMM31)</f>
        <v>9345</v>
      </c>
      <c r="RMO31" s="8" t="s">
        <v>496</v>
      </c>
      <c r="RMP31" s="9" t="s">
        <v>497</v>
      </c>
      <c r="RMQ31" s="8" t="s">
        <v>23</v>
      </c>
      <c r="RMR31" s="11" t="s">
        <v>498</v>
      </c>
      <c r="RMS31" s="11" t="s">
        <v>9</v>
      </c>
      <c r="RMT31" s="12">
        <v>100</v>
      </c>
      <c r="RMU31" s="20">
        <v>93.45</v>
      </c>
      <c r="RMV31" s="10">
        <f>SUM(RMT31*RMU31)</f>
        <v>9345</v>
      </c>
      <c r="RMW31" s="8" t="s">
        <v>496</v>
      </c>
      <c r="RMX31" s="9" t="s">
        <v>497</v>
      </c>
      <c r="RMY31" s="8" t="s">
        <v>23</v>
      </c>
      <c r="RMZ31" s="11" t="s">
        <v>498</v>
      </c>
      <c r="RNA31" s="11" t="s">
        <v>9</v>
      </c>
      <c r="RNB31" s="12">
        <v>100</v>
      </c>
      <c r="RNC31" s="20">
        <v>93.45</v>
      </c>
      <c r="RND31" s="10">
        <f>SUM(RNB31*RNC31)</f>
        <v>9345</v>
      </c>
      <c r="RNE31" s="8" t="s">
        <v>496</v>
      </c>
      <c r="RNF31" s="9" t="s">
        <v>497</v>
      </c>
      <c r="RNG31" s="8" t="s">
        <v>23</v>
      </c>
      <c r="RNH31" s="11" t="s">
        <v>498</v>
      </c>
      <c r="RNI31" s="11" t="s">
        <v>9</v>
      </c>
      <c r="RNJ31" s="12">
        <v>100</v>
      </c>
      <c r="RNK31" s="20">
        <v>93.45</v>
      </c>
      <c r="RNL31" s="10">
        <f>SUM(RNJ31*RNK31)</f>
        <v>9345</v>
      </c>
      <c r="RNM31" s="8" t="s">
        <v>496</v>
      </c>
      <c r="RNN31" s="9" t="s">
        <v>497</v>
      </c>
      <c r="RNO31" s="8" t="s">
        <v>23</v>
      </c>
      <c r="RNP31" s="11" t="s">
        <v>498</v>
      </c>
      <c r="RNQ31" s="11" t="s">
        <v>9</v>
      </c>
      <c r="RNR31" s="12">
        <v>100</v>
      </c>
      <c r="RNS31" s="20">
        <v>93.45</v>
      </c>
      <c r="RNT31" s="10">
        <f>SUM(RNR31*RNS31)</f>
        <v>9345</v>
      </c>
      <c r="RNU31" s="8" t="s">
        <v>496</v>
      </c>
      <c r="RNV31" s="9" t="s">
        <v>497</v>
      </c>
      <c r="RNW31" s="8" t="s">
        <v>23</v>
      </c>
      <c r="RNX31" s="11" t="s">
        <v>498</v>
      </c>
      <c r="RNY31" s="11" t="s">
        <v>9</v>
      </c>
      <c r="RNZ31" s="12">
        <v>100</v>
      </c>
      <c r="ROA31" s="20">
        <v>93.45</v>
      </c>
      <c r="ROB31" s="10">
        <f>SUM(RNZ31*ROA31)</f>
        <v>9345</v>
      </c>
      <c r="ROC31" s="8" t="s">
        <v>496</v>
      </c>
      <c r="ROD31" s="9" t="s">
        <v>497</v>
      </c>
      <c r="ROE31" s="8" t="s">
        <v>23</v>
      </c>
      <c r="ROF31" s="11" t="s">
        <v>498</v>
      </c>
      <c r="ROG31" s="11" t="s">
        <v>9</v>
      </c>
      <c r="ROH31" s="12">
        <v>100</v>
      </c>
      <c r="ROI31" s="20">
        <v>93.45</v>
      </c>
      <c r="ROJ31" s="10">
        <f>SUM(ROH31*ROI31)</f>
        <v>9345</v>
      </c>
      <c r="ROK31" s="8" t="s">
        <v>496</v>
      </c>
      <c r="ROL31" s="9" t="s">
        <v>497</v>
      </c>
      <c r="ROM31" s="8" t="s">
        <v>23</v>
      </c>
      <c r="RON31" s="11" t="s">
        <v>498</v>
      </c>
      <c r="ROO31" s="11" t="s">
        <v>9</v>
      </c>
      <c r="ROP31" s="12">
        <v>100</v>
      </c>
      <c r="ROQ31" s="20">
        <v>93.45</v>
      </c>
      <c r="ROR31" s="10">
        <f>SUM(ROP31*ROQ31)</f>
        <v>9345</v>
      </c>
      <c r="ROS31" s="8" t="s">
        <v>496</v>
      </c>
      <c r="ROT31" s="9" t="s">
        <v>497</v>
      </c>
      <c r="ROU31" s="8" t="s">
        <v>23</v>
      </c>
      <c r="ROV31" s="11" t="s">
        <v>498</v>
      </c>
      <c r="ROW31" s="11" t="s">
        <v>9</v>
      </c>
      <c r="ROX31" s="12">
        <v>100</v>
      </c>
      <c r="ROY31" s="20">
        <v>93.45</v>
      </c>
      <c r="ROZ31" s="10">
        <f>SUM(ROX31*ROY31)</f>
        <v>9345</v>
      </c>
      <c r="RPA31" s="8" t="s">
        <v>496</v>
      </c>
      <c r="RPB31" s="9" t="s">
        <v>497</v>
      </c>
      <c r="RPC31" s="8" t="s">
        <v>23</v>
      </c>
      <c r="RPD31" s="11" t="s">
        <v>498</v>
      </c>
      <c r="RPE31" s="11" t="s">
        <v>9</v>
      </c>
      <c r="RPF31" s="12">
        <v>100</v>
      </c>
      <c r="RPG31" s="20">
        <v>93.45</v>
      </c>
      <c r="RPH31" s="10">
        <f>SUM(RPF31*RPG31)</f>
        <v>9345</v>
      </c>
      <c r="RPI31" s="8" t="s">
        <v>496</v>
      </c>
      <c r="RPJ31" s="9" t="s">
        <v>497</v>
      </c>
      <c r="RPK31" s="8" t="s">
        <v>23</v>
      </c>
      <c r="RPL31" s="11" t="s">
        <v>498</v>
      </c>
      <c r="RPM31" s="11" t="s">
        <v>9</v>
      </c>
      <c r="RPN31" s="12">
        <v>100</v>
      </c>
      <c r="RPO31" s="20">
        <v>93.45</v>
      </c>
      <c r="RPP31" s="10">
        <f>SUM(RPN31*RPO31)</f>
        <v>9345</v>
      </c>
      <c r="RPQ31" s="8" t="s">
        <v>496</v>
      </c>
      <c r="RPR31" s="9" t="s">
        <v>497</v>
      </c>
      <c r="RPS31" s="8" t="s">
        <v>23</v>
      </c>
      <c r="RPT31" s="11" t="s">
        <v>498</v>
      </c>
      <c r="RPU31" s="11" t="s">
        <v>9</v>
      </c>
      <c r="RPV31" s="12">
        <v>100</v>
      </c>
      <c r="RPW31" s="20">
        <v>93.45</v>
      </c>
      <c r="RPX31" s="10">
        <f>SUM(RPV31*RPW31)</f>
        <v>9345</v>
      </c>
      <c r="RPY31" s="8" t="s">
        <v>496</v>
      </c>
      <c r="RPZ31" s="9" t="s">
        <v>497</v>
      </c>
      <c r="RQA31" s="8" t="s">
        <v>23</v>
      </c>
      <c r="RQB31" s="11" t="s">
        <v>498</v>
      </c>
      <c r="RQC31" s="11" t="s">
        <v>9</v>
      </c>
      <c r="RQD31" s="12">
        <v>100</v>
      </c>
      <c r="RQE31" s="20">
        <v>93.45</v>
      </c>
      <c r="RQF31" s="10">
        <f>SUM(RQD31*RQE31)</f>
        <v>9345</v>
      </c>
      <c r="RQG31" s="8" t="s">
        <v>496</v>
      </c>
      <c r="RQH31" s="9" t="s">
        <v>497</v>
      </c>
      <c r="RQI31" s="8" t="s">
        <v>23</v>
      </c>
      <c r="RQJ31" s="11" t="s">
        <v>498</v>
      </c>
      <c r="RQK31" s="11" t="s">
        <v>9</v>
      </c>
      <c r="RQL31" s="12">
        <v>100</v>
      </c>
      <c r="RQM31" s="20">
        <v>93.45</v>
      </c>
      <c r="RQN31" s="10">
        <f>SUM(RQL31*RQM31)</f>
        <v>9345</v>
      </c>
      <c r="RQO31" s="8" t="s">
        <v>496</v>
      </c>
      <c r="RQP31" s="9" t="s">
        <v>497</v>
      </c>
      <c r="RQQ31" s="8" t="s">
        <v>23</v>
      </c>
      <c r="RQR31" s="11" t="s">
        <v>498</v>
      </c>
      <c r="RQS31" s="11" t="s">
        <v>9</v>
      </c>
      <c r="RQT31" s="12">
        <v>100</v>
      </c>
      <c r="RQU31" s="20">
        <v>93.45</v>
      </c>
      <c r="RQV31" s="10">
        <f>SUM(RQT31*RQU31)</f>
        <v>9345</v>
      </c>
      <c r="RQW31" s="8" t="s">
        <v>496</v>
      </c>
      <c r="RQX31" s="9" t="s">
        <v>497</v>
      </c>
      <c r="RQY31" s="8" t="s">
        <v>23</v>
      </c>
      <c r="RQZ31" s="11" t="s">
        <v>498</v>
      </c>
      <c r="RRA31" s="11" t="s">
        <v>9</v>
      </c>
      <c r="RRB31" s="12">
        <v>100</v>
      </c>
      <c r="RRC31" s="20">
        <v>93.45</v>
      </c>
      <c r="RRD31" s="10">
        <f>SUM(RRB31*RRC31)</f>
        <v>9345</v>
      </c>
      <c r="RRE31" s="8" t="s">
        <v>496</v>
      </c>
      <c r="RRF31" s="9" t="s">
        <v>497</v>
      </c>
      <c r="RRG31" s="8" t="s">
        <v>23</v>
      </c>
      <c r="RRH31" s="11" t="s">
        <v>498</v>
      </c>
      <c r="RRI31" s="11" t="s">
        <v>9</v>
      </c>
      <c r="RRJ31" s="12">
        <v>100</v>
      </c>
      <c r="RRK31" s="20">
        <v>93.45</v>
      </c>
      <c r="RRL31" s="10">
        <f>SUM(RRJ31*RRK31)</f>
        <v>9345</v>
      </c>
      <c r="RRM31" s="8" t="s">
        <v>496</v>
      </c>
      <c r="RRN31" s="9" t="s">
        <v>497</v>
      </c>
      <c r="RRO31" s="8" t="s">
        <v>23</v>
      </c>
      <c r="RRP31" s="11" t="s">
        <v>498</v>
      </c>
      <c r="RRQ31" s="11" t="s">
        <v>9</v>
      </c>
      <c r="RRR31" s="12">
        <v>100</v>
      </c>
      <c r="RRS31" s="20">
        <v>93.45</v>
      </c>
      <c r="RRT31" s="10">
        <f>SUM(RRR31*RRS31)</f>
        <v>9345</v>
      </c>
      <c r="RRU31" s="8" t="s">
        <v>496</v>
      </c>
      <c r="RRV31" s="9" t="s">
        <v>497</v>
      </c>
      <c r="RRW31" s="8" t="s">
        <v>23</v>
      </c>
      <c r="RRX31" s="11" t="s">
        <v>498</v>
      </c>
      <c r="RRY31" s="11" t="s">
        <v>9</v>
      </c>
      <c r="RRZ31" s="12">
        <v>100</v>
      </c>
      <c r="RSA31" s="20">
        <v>93.45</v>
      </c>
      <c r="RSB31" s="10">
        <f>SUM(RRZ31*RSA31)</f>
        <v>9345</v>
      </c>
      <c r="RSC31" s="8" t="s">
        <v>496</v>
      </c>
      <c r="RSD31" s="9" t="s">
        <v>497</v>
      </c>
      <c r="RSE31" s="8" t="s">
        <v>23</v>
      </c>
      <c r="RSF31" s="11" t="s">
        <v>498</v>
      </c>
      <c r="RSG31" s="11" t="s">
        <v>9</v>
      </c>
      <c r="RSH31" s="12">
        <v>100</v>
      </c>
      <c r="RSI31" s="20">
        <v>93.45</v>
      </c>
      <c r="RSJ31" s="10">
        <f>SUM(RSH31*RSI31)</f>
        <v>9345</v>
      </c>
      <c r="RSK31" s="8" t="s">
        <v>496</v>
      </c>
      <c r="RSL31" s="9" t="s">
        <v>497</v>
      </c>
      <c r="RSM31" s="8" t="s">
        <v>23</v>
      </c>
      <c r="RSN31" s="11" t="s">
        <v>498</v>
      </c>
      <c r="RSO31" s="11" t="s">
        <v>9</v>
      </c>
      <c r="RSP31" s="12">
        <v>100</v>
      </c>
      <c r="RSQ31" s="20">
        <v>93.45</v>
      </c>
      <c r="RSR31" s="10">
        <f>SUM(RSP31*RSQ31)</f>
        <v>9345</v>
      </c>
      <c r="RSS31" s="8" t="s">
        <v>496</v>
      </c>
      <c r="RST31" s="9" t="s">
        <v>497</v>
      </c>
      <c r="RSU31" s="8" t="s">
        <v>23</v>
      </c>
      <c r="RSV31" s="11" t="s">
        <v>498</v>
      </c>
      <c r="RSW31" s="11" t="s">
        <v>9</v>
      </c>
      <c r="RSX31" s="12">
        <v>100</v>
      </c>
      <c r="RSY31" s="20">
        <v>93.45</v>
      </c>
      <c r="RSZ31" s="10">
        <f>SUM(RSX31*RSY31)</f>
        <v>9345</v>
      </c>
      <c r="RTA31" s="8" t="s">
        <v>496</v>
      </c>
      <c r="RTB31" s="9" t="s">
        <v>497</v>
      </c>
      <c r="RTC31" s="8" t="s">
        <v>23</v>
      </c>
      <c r="RTD31" s="11" t="s">
        <v>498</v>
      </c>
      <c r="RTE31" s="11" t="s">
        <v>9</v>
      </c>
      <c r="RTF31" s="12">
        <v>100</v>
      </c>
      <c r="RTG31" s="20">
        <v>93.45</v>
      </c>
      <c r="RTH31" s="10">
        <f>SUM(RTF31*RTG31)</f>
        <v>9345</v>
      </c>
      <c r="RTI31" s="8" t="s">
        <v>496</v>
      </c>
      <c r="RTJ31" s="9" t="s">
        <v>497</v>
      </c>
      <c r="RTK31" s="8" t="s">
        <v>23</v>
      </c>
      <c r="RTL31" s="11" t="s">
        <v>498</v>
      </c>
      <c r="RTM31" s="11" t="s">
        <v>9</v>
      </c>
      <c r="RTN31" s="12">
        <v>100</v>
      </c>
      <c r="RTO31" s="20">
        <v>93.45</v>
      </c>
      <c r="RTP31" s="10">
        <f>SUM(RTN31*RTO31)</f>
        <v>9345</v>
      </c>
      <c r="RTQ31" s="8" t="s">
        <v>496</v>
      </c>
      <c r="RTR31" s="9" t="s">
        <v>497</v>
      </c>
      <c r="RTS31" s="8" t="s">
        <v>23</v>
      </c>
      <c r="RTT31" s="11" t="s">
        <v>498</v>
      </c>
      <c r="RTU31" s="11" t="s">
        <v>9</v>
      </c>
      <c r="RTV31" s="12">
        <v>100</v>
      </c>
      <c r="RTW31" s="20">
        <v>93.45</v>
      </c>
      <c r="RTX31" s="10">
        <f>SUM(RTV31*RTW31)</f>
        <v>9345</v>
      </c>
      <c r="RTY31" s="8" t="s">
        <v>496</v>
      </c>
      <c r="RTZ31" s="9" t="s">
        <v>497</v>
      </c>
      <c r="RUA31" s="8" t="s">
        <v>23</v>
      </c>
      <c r="RUB31" s="11" t="s">
        <v>498</v>
      </c>
      <c r="RUC31" s="11" t="s">
        <v>9</v>
      </c>
      <c r="RUD31" s="12">
        <v>100</v>
      </c>
      <c r="RUE31" s="20">
        <v>93.45</v>
      </c>
      <c r="RUF31" s="10">
        <f>SUM(RUD31*RUE31)</f>
        <v>9345</v>
      </c>
      <c r="RUG31" s="8" t="s">
        <v>496</v>
      </c>
      <c r="RUH31" s="9" t="s">
        <v>497</v>
      </c>
      <c r="RUI31" s="8" t="s">
        <v>23</v>
      </c>
      <c r="RUJ31" s="11" t="s">
        <v>498</v>
      </c>
      <c r="RUK31" s="11" t="s">
        <v>9</v>
      </c>
      <c r="RUL31" s="12">
        <v>100</v>
      </c>
      <c r="RUM31" s="20">
        <v>93.45</v>
      </c>
      <c r="RUN31" s="10">
        <f>SUM(RUL31*RUM31)</f>
        <v>9345</v>
      </c>
      <c r="RUO31" s="8" t="s">
        <v>496</v>
      </c>
      <c r="RUP31" s="9" t="s">
        <v>497</v>
      </c>
      <c r="RUQ31" s="8" t="s">
        <v>23</v>
      </c>
      <c r="RUR31" s="11" t="s">
        <v>498</v>
      </c>
      <c r="RUS31" s="11" t="s">
        <v>9</v>
      </c>
      <c r="RUT31" s="12">
        <v>100</v>
      </c>
      <c r="RUU31" s="20">
        <v>93.45</v>
      </c>
      <c r="RUV31" s="10">
        <f>SUM(RUT31*RUU31)</f>
        <v>9345</v>
      </c>
      <c r="RUW31" s="8" t="s">
        <v>496</v>
      </c>
      <c r="RUX31" s="9" t="s">
        <v>497</v>
      </c>
      <c r="RUY31" s="8" t="s">
        <v>23</v>
      </c>
      <c r="RUZ31" s="11" t="s">
        <v>498</v>
      </c>
      <c r="RVA31" s="11" t="s">
        <v>9</v>
      </c>
      <c r="RVB31" s="12">
        <v>100</v>
      </c>
      <c r="RVC31" s="20">
        <v>93.45</v>
      </c>
      <c r="RVD31" s="10">
        <f>SUM(RVB31*RVC31)</f>
        <v>9345</v>
      </c>
      <c r="RVE31" s="8" t="s">
        <v>496</v>
      </c>
      <c r="RVF31" s="9" t="s">
        <v>497</v>
      </c>
      <c r="RVG31" s="8" t="s">
        <v>23</v>
      </c>
      <c r="RVH31" s="11" t="s">
        <v>498</v>
      </c>
      <c r="RVI31" s="11" t="s">
        <v>9</v>
      </c>
      <c r="RVJ31" s="12">
        <v>100</v>
      </c>
      <c r="RVK31" s="20">
        <v>93.45</v>
      </c>
      <c r="RVL31" s="10">
        <f>SUM(RVJ31*RVK31)</f>
        <v>9345</v>
      </c>
      <c r="RVM31" s="8" t="s">
        <v>496</v>
      </c>
      <c r="RVN31" s="9" t="s">
        <v>497</v>
      </c>
      <c r="RVO31" s="8" t="s">
        <v>23</v>
      </c>
      <c r="RVP31" s="11" t="s">
        <v>498</v>
      </c>
      <c r="RVQ31" s="11" t="s">
        <v>9</v>
      </c>
      <c r="RVR31" s="12">
        <v>100</v>
      </c>
      <c r="RVS31" s="20">
        <v>93.45</v>
      </c>
      <c r="RVT31" s="10">
        <f>SUM(RVR31*RVS31)</f>
        <v>9345</v>
      </c>
      <c r="RVU31" s="8" t="s">
        <v>496</v>
      </c>
      <c r="RVV31" s="9" t="s">
        <v>497</v>
      </c>
      <c r="RVW31" s="8" t="s">
        <v>23</v>
      </c>
      <c r="RVX31" s="11" t="s">
        <v>498</v>
      </c>
      <c r="RVY31" s="11" t="s">
        <v>9</v>
      </c>
      <c r="RVZ31" s="12">
        <v>100</v>
      </c>
      <c r="RWA31" s="20">
        <v>93.45</v>
      </c>
      <c r="RWB31" s="10">
        <f>SUM(RVZ31*RWA31)</f>
        <v>9345</v>
      </c>
      <c r="RWC31" s="8" t="s">
        <v>496</v>
      </c>
      <c r="RWD31" s="9" t="s">
        <v>497</v>
      </c>
      <c r="RWE31" s="8" t="s">
        <v>23</v>
      </c>
      <c r="RWF31" s="11" t="s">
        <v>498</v>
      </c>
      <c r="RWG31" s="11" t="s">
        <v>9</v>
      </c>
      <c r="RWH31" s="12">
        <v>100</v>
      </c>
      <c r="RWI31" s="20">
        <v>93.45</v>
      </c>
      <c r="RWJ31" s="10">
        <f>SUM(RWH31*RWI31)</f>
        <v>9345</v>
      </c>
      <c r="RWK31" s="8" t="s">
        <v>496</v>
      </c>
      <c r="RWL31" s="9" t="s">
        <v>497</v>
      </c>
      <c r="RWM31" s="8" t="s">
        <v>23</v>
      </c>
      <c r="RWN31" s="11" t="s">
        <v>498</v>
      </c>
      <c r="RWO31" s="11" t="s">
        <v>9</v>
      </c>
      <c r="RWP31" s="12">
        <v>100</v>
      </c>
      <c r="RWQ31" s="20">
        <v>93.45</v>
      </c>
      <c r="RWR31" s="10">
        <f>SUM(RWP31*RWQ31)</f>
        <v>9345</v>
      </c>
      <c r="RWS31" s="8" t="s">
        <v>496</v>
      </c>
      <c r="RWT31" s="9" t="s">
        <v>497</v>
      </c>
      <c r="RWU31" s="8" t="s">
        <v>23</v>
      </c>
      <c r="RWV31" s="11" t="s">
        <v>498</v>
      </c>
      <c r="RWW31" s="11" t="s">
        <v>9</v>
      </c>
      <c r="RWX31" s="12">
        <v>100</v>
      </c>
      <c r="RWY31" s="20">
        <v>93.45</v>
      </c>
      <c r="RWZ31" s="10">
        <f>SUM(RWX31*RWY31)</f>
        <v>9345</v>
      </c>
      <c r="RXA31" s="8" t="s">
        <v>496</v>
      </c>
      <c r="RXB31" s="9" t="s">
        <v>497</v>
      </c>
      <c r="RXC31" s="8" t="s">
        <v>23</v>
      </c>
      <c r="RXD31" s="11" t="s">
        <v>498</v>
      </c>
      <c r="RXE31" s="11" t="s">
        <v>9</v>
      </c>
      <c r="RXF31" s="12">
        <v>100</v>
      </c>
      <c r="RXG31" s="20">
        <v>93.45</v>
      </c>
      <c r="RXH31" s="10">
        <f>SUM(RXF31*RXG31)</f>
        <v>9345</v>
      </c>
      <c r="RXI31" s="8" t="s">
        <v>496</v>
      </c>
      <c r="RXJ31" s="9" t="s">
        <v>497</v>
      </c>
      <c r="RXK31" s="8" t="s">
        <v>23</v>
      </c>
      <c r="RXL31" s="11" t="s">
        <v>498</v>
      </c>
      <c r="RXM31" s="11" t="s">
        <v>9</v>
      </c>
      <c r="RXN31" s="12">
        <v>100</v>
      </c>
      <c r="RXO31" s="20">
        <v>93.45</v>
      </c>
      <c r="RXP31" s="10">
        <f>SUM(RXN31*RXO31)</f>
        <v>9345</v>
      </c>
      <c r="RXQ31" s="8" t="s">
        <v>496</v>
      </c>
      <c r="RXR31" s="9" t="s">
        <v>497</v>
      </c>
      <c r="RXS31" s="8" t="s">
        <v>23</v>
      </c>
      <c r="RXT31" s="11" t="s">
        <v>498</v>
      </c>
      <c r="RXU31" s="11" t="s">
        <v>9</v>
      </c>
      <c r="RXV31" s="12">
        <v>100</v>
      </c>
      <c r="RXW31" s="20">
        <v>93.45</v>
      </c>
      <c r="RXX31" s="10">
        <f>SUM(RXV31*RXW31)</f>
        <v>9345</v>
      </c>
      <c r="RXY31" s="8" t="s">
        <v>496</v>
      </c>
      <c r="RXZ31" s="9" t="s">
        <v>497</v>
      </c>
      <c r="RYA31" s="8" t="s">
        <v>23</v>
      </c>
      <c r="RYB31" s="11" t="s">
        <v>498</v>
      </c>
      <c r="RYC31" s="11" t="s">
        <v>9</v>
      </c>
      <c r="RYD31" s="12">
        <v>100</v>
      </c>
      <c r="RYE31" s="20">
        <v>93.45</v>
      </c>
      <c r="RYF31" s="10">
        <f>SUM(RYD31*RYE31)</f>
        <v>9345</v>
      </c>
      <c r="RYG31" s="8" t="s">
        <v>496</v>
      </c>
      <c r="RYH31" s="9" t="s">
        <v>497</v>
      </c>
      <c r="RYI31" s="8" t="s">
        <v>23</v>
      </c>
      <c r="RYJ31" s="11" t="s">
        <v>498</v>
      </c>
      <c r="RYK31" s="11" t="s">
        <v>9</v>
      </c>
      <c r="RYL31" s="12">
        <v>100</v>
      </c>
      <c r="RYM31" s="20">
        <v>93.45</v>
      </c>
      <c r="RYN31" s="10">
        <f>SUM(RYL31*RYM31)</f>
        <v>9345</v>
      </c>
      <c r="RYO31" s="8" t="s">
        <v>496</v>
      </c>
      <c r="RYP31" s="9" t="s">
        <v>497</v>
      </c>
      <c r="RYQ31" s="8" t="s">
        <v>23</v>
      </c>
      <c r="RYR31" s="11" t="s">
        <v>498</v>
      </c>
      <c r="RYS31" s="11" t="s">
        <v>9</v>
      </c>
      <c r="RYT31" s="12">
        <v>100</v>
      </c>
      <c r="RYU31" s="20">
        <v>93.45</v>
      </c>
      <c r="RYV31" s="10">
        <f>SUM(RYT31*RYU31)</f>
        <v>9345</v>
      </c>
      <c r="RYW31" s="8" t="s">
        <v>496</v>
      </c>
      <c r="RYX31" s="9" t="s">
        <v>497</v>
      </c>
      <c r="RYY31" s="8" t="s">
        <v>23</v>
      </c>
      <c r="RYZ31" s="11" t="s">
        <v>498</v>
      </c>
      <c r="RZA31" s="11" t="s">
        <v>9</v>
      </c>
      <c r="RZB31" s="12">
        <v>100</v>
      </c>
      <c r="RZC31" s="20">
        <v>93.45</v>
      </c>
      <c r="RZD31" s="10">
        <f>SUM(RZB31*RZC31)</f>
        <v>9345</v>
      </c>
      <c r="RZE31" s="8" t="s">
        <v>496</v>
      </c>
      <c r="RZF31" s="9" t="s">
        <v>497</v>
      </c>
      <c r="RZG31" s="8" t="s">
        <v>23</v>
      </c>
      <c r="RZH31" s="11" t="s">
        <v>498</v>
      </c>
      <c r="RZI31" s="11" t="s">
        <v>9</v>
      </c>
      <c r="RZJ31" s="12">
        <v>100</v>
      </c>
      <c r="RZK31" s="20">
        <v>93.45</v>
      </c>
      <c r="RZL31" s="10">
        <f>SUM(RZJ31*RZK31)</f>
        <v>9345</v>
      </c>
      <c r="RZM31" s="8" t="s">
        <v>496</v>
      </c>
      <c r="RZN31" s="9" t="s">
        <v>497</v>
      </c>
      <c r="RZO31" s="8" t="s">
        <v>23</v>
      </c>
      <c r="RZP31" s="11" t="s">
        <v>498</v>
      </c>
      <c r="RZQ31" s="11" t="s">
        <v>9</v>
      </c>
      <c r="RZR31" s="12">
        <v>100</v>
      </c>
      <c r="RZS31" s="20">
        <v>93.45</v>
      </c>
      <c r="RZT31" s="10">
        <f>SUM(RZR31*RZS31)</f>
        <v>9345</v>
      </c>
      <c r="RZU31" s="8" t="s">
        <v>496</v>
      </c>
      <c r="RZV31" s="9" t="s">
        <v>497</v>
      </c>
      <c r="RZW31" s="8" t="s">
        <v>23</v>
      </c>
      <c r="RZX31" s="11" t="s">
        <v>498</v>
      </c>
      <c r="RZY31" s="11" t="s">
        <v>9</v>
      </c>
      <c r="RZZ31" s="12">
        <v>100</v>
      </c>
      <c r="SAA31" s="20">
        <v>93.45</v>
      </c>
      <c r="SAB31" s="10">
        <f>SUM(RZZ31*SAA31)</f>
        <v>9345</v>
      </c>
      <c r="SAC31" s="8" t="s">
        <v>496</v>
      </c>
      <c r="SAD31" s="9" t="s">
        <v>497</v>
      </c>
      <c r="SAE31" s="8" t="s">
        <v>23</v>
      </c>
      <c r="SAF31" s="11" t="s">
        <v>498</v>
      </c>
      <c r="SAG31" s="11" t="s">
        <v>9</v>
      </c>
      <c r="SAH31" s="12">
        <v>100</v>
      </c>
      <c r="SAI31" s="20">
        <v>93.45</v>
      </c>
      <c r="SAJ31" s="10">
        <f>SUM(SAH31*SAI31)</f>
        <v>9345</v>
      </c>
      <c r="SAK31" s="8" t="s">
        <v>496</v>
      </c>
      <c r="SAL31" s="9" t="s">
        <v>497</v>
      </c>
      <c r="SAM31" s="8" t="s">
        <v>23</v>
      </c>
      <c r="SAN31" s="11" t="s">
        <v>498</v>
      </c>
      <c r="SAO31" s="11" t="s">
        <v>9</v>
      </c>
      <c r="SAP31" s="12">
        <v>100</v>
      </c>
      <c r="SAQ31" s="20">
        <v>93.45</v>
      </c>
      <c r="SAR31" s="10">
        <f>SUM(SAP31*SAQ31)</f>
        <v>9345</v>
      </c>
      <c r="SAS31" s="8" t="s">
        <v>496</v>
      </c>
      <c r="SAT31" s="9" t="s">
        <v>497</v>
      </c>
      <c r="SAU31" s="8" t="s">
        <v>23</v>
      </c>
      <c r="SAV31" s="11" t="s">
        <v>498</v>
      </c>
      <c r="SAW31" s="11" t="s">
        <v>9</v>
      </c>
      <c r="SAX31" s="12">
        <v>100</v>
      </c>
      <c r="SAY31" s="20">
        <v>93.45</v>
      </c>
      <c r="SAZ31" s="10">
        <f>SUM(SAX31*SAY31)</f>
        <v>9345</v>
      </c>
      <c r="SBA31" s="8" t="s">
        <v>496</v>
      </c>
      <c r="SBB31" s="9" t="s">
        <v>497</v>
      </c>
      <c r="SBC31" s="8" t="s">
        <v>23</v>
      </c>
      <c r="SBD31" s="11" t="s">
        <v>498</v>
      </c>
      <c r="SBE31" s="11" t="s">
        <v>9</v>
      </c>
      <c r="SBF31" s="12">
        <v>100</v>
      </c>
      <c r="SBG31" s="20">
        <v>93.45</v>
      </c>
      <c r="SBH31" s="10">
        <f>SUM(SBF31*SBG31)</f>
        <v>9345</v>
      </c>
      <c r="SBI31" s="8" t="s">
        <v>496</v>
      </c>
      <c r="SBJ31" s="9" t="s">
        <v>497</v>
      </c>
      <c r="SBK31" s="8" t="s">
        <v>23</v>
      </c>
      <c r="SBL31" s="11" t="s">
        <v>498</v>
      </c>
      <c r="SBM31" s="11" t="s">
        <v>9</v>
      </c>
      <c r="SBN31" s="12">
        <v>100</v>
      </c>
      <c r="SBO31" s="20">
        <v>93.45</v>
      </c>
      <c r="SBP31" s="10">
        <f>SUM(SBN31*SBO31)</f>
        <v>9345</v>
      </c>
      <c r="SBQ31" s="8" t="s">
        <v>496</v>
      </c>
      <c r="SBR31" s="9" t="s">
        <v>497</v>
      </c>
      <c r="SBS31" s="8" t="s">
        <v>23</v>
      </c>
      <c r="SBT31" s="11" t="s">
        <v>498</v>
      </c>
      <c r="SBU31" s="11" t="s">
        <v>9</v>
      </c>
      <c r="SBV31" s="12">
        <v>100</v>
      </c>
      <c r="SBW31" s="20">
        <v>93.45</v>
      </c>
      <c r="SBX31" s="10">
        <f>SUM(SBV31*SBW31)</f>
        <v>9345</v>
      </c>
      <c r="SBY31" s="8" t="s">
        <v>496</v>
      </c>
      <c r="SBZ31" s="9" t="s">
        <v>497</v>
      </c>
      <c r="SCA31" s="8" t="s">
        <v>23</v>
      </c>
      <c r="SCB31" s="11" t="s">
        <v>498</v>
      </c>
      <c r="SCC31" s="11" t="s">
        <v>9</v>
      </c>
      <c r="SCD31" s="12">
        <v>100</v>
      </c>
      <c r="SCE31" s="20">
        <v>93.45</v>
      </c>
      <c r="SCF31" s="10">
        <f>SUM(SCD31*SCE31)</f>
        <v>9345</v>
      </c>
      <c r="SCG31" s="8" t="s">
        <v>496</v>
      </c>
      <c r="SCH31" s="9" t="s">
        <v>497</v>
      </c>
      <c r="SCI31" s="8" t="s">
        <v>23</v>
      </c>
      <c r="SCJ31" s="11" t="s">
        <v>498</v>
      </c>
      <c r="SCK31" s="11" t="s">
        <v>9</v>
      </c>
      <c r="SCL31" s="12">
        <v>100</v>
      </c>
      <c r="SCM31" s="20">
        <v>93.45</v>
      </c>
      <c r="SCN31" s="10">
        <f>SUM(SCL31*SCM31)</f>
        <v>9345</v>
      </c>
      <c r="SCO31" s="8" t="s">
        <v>496</v>
      </c>
      <c r="SCP31" s="9" t="s">
        <v>497</v>
      </c>
      <c r="SCQ31" s="8" t="s">
        <v>23</v>
      </c>
      <c r="SCR31" s="11" t="s">
        <v>498</v>
      </c>
      <c r="SCS31" s="11" t="s">
        <v>9</v>
      </c>
      <c r="SCT31" s="12">
        <v>100</v>
      </c>
      <c r="SCU31" s="20">
        <v>93.45</v>
      </c>
      <c r="SCV31" s="10">
        <f>SUM(SCT31*SCU31)</f>
        <v>9345</v>
      </c>
      <c r="SCW31" s="8" t="s">
        <v>496</v>
      </c>
      <c r="SCX31" s="9" t="s">
        <v>497</v>
      </c>
      <c r="SCY31" s="8" t="s">
        <v>23</v>
      </c>
      <c r="SCZ31" s="11" t="s">
        <v>498</v>
      </c>
      <c r="SDA31" s="11" t="s">
        <v>9</v>
      </c>
      <c r="SDB31" s="12">
        <v>100</v>
      </c>
      <c r="SDC31" s="20">
        <v>93.45</v>
      </c>
      <c r="SDD31" s="10">
        <f>SUM(SDB31*SDC31)</f>
        <v>9345</v>
      </c>
      <c r="SDE31" s="8" t="s">
        <v>496</v>
      </c>
      <c r="SDF31" s="9" t="s">
        <v>497</v>
      </c>
      <c r="SDG31" s="8" t="s">
        <v>23</v>
      </c>
      <c r="SDH31" s="11" t="s">
        <v>498</v>
      </c>
      <c r="SDI31" s="11" t="s">
        <v>9</v>
      </c>
      <c r="SDJ31" s="12">
        <v>100</v>
      </c>
      <c r="SDK31" s="20">
        <v>93.45</v>
      </c>
      <c r="SDL31" s="10">
        <f>SUM(SDJ31*SDK31)</f>
        <v>9345</v>
      </c>
      <c r="SDM31" s="8" t="s">
        <v>496</v>
      </c>
      <c r="SDN31" s="9" t="s">
        <v>497</v>
      </c>
      <c r="SDO31" s="8" t="s">
        <v>23</v>
      </c>
      <c r="SDP31" s="11" t="s">
        <v>498</v>
      </c>
      <c r="SDQ31" s="11" t="s">
        <v>9</v>
      </c>
      <c r="SDR31" s="12">
        <v>100</v>
      </c>
      <c r="SDS31" s="20">
        <v>93.45</v>
      </c>
      <c r="SDT31" s="10">
        <f>SUM(SDR31*SDS31)</f>
        <v>9345</v>
      </c>
      <c r="SDU31" s="8" t="s">
        <v>496</v>
      </c>
      <c r="SDV31" s="9" t="s">
        <v>497</v>
      </c>
      <c r="SDW31" s="8" t="s">
        <v>23</v>
      </c>
      <c r="SDX31" s="11" t="s">
        <v>498</v>
      </c>
      <c r="SDY31" s="11" t="s">
        <v>9</v>
      </c>
      <c r="SDZ31" s="12">
        <v>100</v>
      </c>
      <c r="SEA31" s="20">
        <v>93.45</v>
      </c>
      <c r="SEB31" s="10">
        <f>SUM(SDZ31*SEA31)</f>
        <v>9345</v>
      </c>
      <c r="SEC31" s="8" t="s">
        <v>496</v>
      </c>
      <c r="SED31" s="9" t="s">
        <v>497</v>
      </c>
      <c r="SEE31" s="8" t="s">
        <v>23</v>
      </c>
      <c r="SEF31" s="11" t="s">
        <v>498</v>
      </c>
      <c r="SEG31" s="11" t="s">
        <v>9</v>
      </c>
      <c r="SEH31" s="12">
        <v>100</v>
      </c>
      <c r="SEI31" s="20">
        <v>93.45</v>
      </c>
      <c r="SEJ31" s="10">
        <f>SUM(SEH31*SEI31)</f>
        <v>9345</v>
      </c>
      <c r="SEK31" s="8" t="s">
        <v>496</v>
      </c>
      <c r="SEL31" s="9" t="s">
        <v>497</v>
      </c>
      <c r="SEM31" s="8" t="s">
        <v>23</v>
      </c>
      <c r="SEN31" s="11" t="s">
        <v>498</v>
      </c>
      <c r="SEO31" s="11" t="s">
        <v>9</v>
      </c>
      <c r="SEP31" s="12">
        <v>100</v>
      </c>
      <c r="SEQ31" s="20">
        <v>93.45</v>
      </c>
      <c r="SER31" s="10">
        <f>SUM(SEP31*SEQ31)</f>
        <v>9345</v>
      </c>
      <c r="SES31" s="8" t="s">
        <v>496</v>
      </c>
      <c r="SET31" s="9" t="s">
        <v>497</v>
      </c>
      <c r="SEU31" s="8" t="s">
        <v>23</v>
      </c>
      <c r="SEV31" s="11" t="s">
        <v>498</v>
      </c>
      <c r="SEW31" s="11" t="s">
        <v>9</v>
      </c>
      <c r="SEX31" s="12">
        <v>100</v>
      </c>
      <c r="SEY31" s="20">
        <v>93.45</v>
      </c>
      <c r="SEZ31" s="10">
        <f>SUM(SEX31*SEY31)</f>
        <v>9345</v>
      </c>
      <c r="SFA31" s="8" t="s">
        <v>496</v>
      </c>
      <c r="SFB31" s="9" t="s">
        <v>497</v>
      </c>
      <c r="SFC31" s="8" t="s">
        <v>23</v>
      </c>
      <c r="SFD31" s="11" t="s">
        <v>498</v>
      </c>
      <c r="SFE31" s="11" t="s">
        <v>9</v>
      </c>
      <c r="SFF31" s="12">
        <v>100</v>
      </c>
      <c r="SFG31" s="20">
        <v>93.45</v>
      </c>
      <c r="SFH31" s="10">
        <f>SUM(SFF31*SFG31)</f>
        <v>9345</v>
      </c>
      <c r="SFI31" s="8" t="s">
        <v>496</v>
      </c>
      <c r="SFJ31" s="9" t="s">
        <v>497</v>
      </c>
      <c r="SFK31" s="8" t="s">
        <v>23</v>
      </c>
      <c r="SFL31" s="11" t="s">
        <v>498</v>
      </c>
      <c r="SFM31" s="11" t="s">
        <v>9</v>
      </c>
      <c r="SFN31" s="12">
        <v>100</v>
      </c>
      <c r="SFO31" s="20">
        <v>93.45</v>
      </c>
      <c r="SFP31" s="10">
        <f>SUM(SFN31*SFO31)</f>
        <v>9345</v>
      </c>
      <c r="SFQ31" s="8" t="s">
        <v>496</v>
      </c>
      <c r="SFR31" s="9" t="s">
        <v>497</v>
      </c>
      <c r="SFS31" s="8" t="s">
        <v>23</v>
      </c>
      <c r="SFT31" s="11" t="s">
        <v>498</v>
      </c>
      <c r="SFU31" s="11" t="s">
        <v>9</v>
      </c>
      <c r="SFV31" s="12">
        <v>100</v>
      </c>
      <c r="SFW31" s="20">
        <v>93.45</v>
      </c>
      <c r="SFX31" s="10">
        <f>SUM(SFV31*SFW31)</f>
        <v>9345</v>
      </c>
      <c r="SFY31" s="8" t="s">
        <v>496</v>
      </c>
      <c r="SFZ31" s="9" t="s">
        <v>497</v>
      </c>
      <c r="SGA31" s="8" t="s">
        <v>23</v>
      </c>
      <c r="SGB31" s="11" t="s">
        <v>498</v>
      </c>
      <c r="SGC31" s="11" t="s">
        <v>9</v>
      </c>
      <c r="SGD31" s="12">
        <v>100</v>
      </c>
      <c r="SGE31" s="20">
        <v>93.45</v>
      </c>
      <c r="SGF31" s="10">
        <f>SUM(SGD31*SGE31)</f>
        <v>9345</v>
      </c>
      <c r="SGG31" s="8" t="s">
        <v>496</v>
      </c>
      <c r="SGH31" s="9" t="s">
        <v>497</v>
      </c>
      <c r="SGI31" s="8" t="s">
        <v>23</v>
      </c>
      <c r="SGJ31" s="11" t="s">
        <v>498</v>
      </c>
      <c r="SGK31" s="11" t="s">
        <v>9</v>
      </c>
      <c r="SGL31" s="12">
        <v>100</v>
      </c>
      <c r="SGM31" s="20">
        <v>93.45</v>
      </c>
      <c r="SGN31" s="10">
        <f>SUM(SGL31*SGM31)</f>
        <v>9345</v>
      </c>
      <c r="SGO31" s="8" t="s">
        <v>496</v>
      </c>
      <c r="SGP31" s="9" t="s">
        <v>497</v>
      </c>
      <c r="SGQ31" s="8" t="s">
        <v>23</v>
      </c>
      <c r="SGR31" s="11" t="s">
        <v>498</v>
      </c>
      <c r="SGS31" s="11" t="s">
        <v>9</v>
      </c>
      <c r="SGT31" s="12">
        <v>100</v>
      </c>
      <c r="SGU31" s="20">
        <v>93.45</v>
      </c>
      <c r="SGV31" s="10">
        <f>SUM(SGT31*SGU31)</f>
        <v>9345</v>
      </c>
      <c r="SGW31" s="8" t="s">
        <v>496</v>
      </c>
      <c r="SGX31" s="9" t="s">
        <v>497</v>
      </c>
      <c r="SGY31" s="8" t="s">
        <v>23</v>
      </c>
      <c r="SGZ31" s="11" t="s">
        <v>498</v>
      </c>
      <c r="SHA31" s="11" t="s">
        <v>9</v>
      </c>
      <c r="SHB31" s="12">
        <v>100</v>
      </c>
      <c r="SHC31" s="20">
        <v>93.45</v>
      </c>
      <c r="SHD31" s="10">
        <f>SUM(SHB31*SHC31)</f>
        <v>9345</v>
      </c>
      <c r="SHE31" s="8" t="s">
        <v>496</v>
      </c>
      <c r="SHF31" s="9" t="s">
        <v>497</v>
      </c>
      <c r="SHG31" s="8" t="s">
        <v>23</v>
      </c>
      <c r="SHH31" s="11" t="s">
        <v>498</v>
      </c>
      <c r="SHI31" s="11" t="s">
        <v>9</v>
      </c>
      <c r="SHJ31" s="12">
        <v>100</v>
      </c>
      <c r="SHK31" s="20">
        <v>93.45</v>
      </c>
      <c r="SHL31" s="10">
        <f>SUM(SHJ31*SHK31)</f>
        <v>9345</v>
      </c>
      <c r="SHM31" s="8" t="s">
        <v>496</v>
      </c>
      <c r="SHN31" s="9" t="s">
        <v>497</v>
      </c>
      <c r="SHO31" s="8" t="s">
        <v>23</v>
      </c>
      <c r="SHP31" s="11" t="s">
        <v>498</v>
      </c>
      <c r="SHQ31" s="11" t="s">
        <v>9</v>
      </c>
      <c r="SHR31" s="12">
        <v>100</v>
      </c>
      <c r="SHS31" s="20">
        <v>93.45</v>
      </c>
      <c r="SHT31" s="10">
        <f>SUM(SHR31*SHS31)</f>
        <v>9345</v>
      </c>
      <c r="SHU31" s="8" t="s">
        <v>496</v>
      </c>
      <c r="SHV31" s="9" t="s">
        <v>497</v>
      </c>
      <c r="SHW31" s="8" t="s">
        <v>23</v>
      </c>
      <c r="SHX31" s="11" t="s">
        <v>498</v>
      </c>
      <c r="SHY31" s="11" t="s">
        <v>9</v>
      </c>
      <c r="SHZ31" s="12">
        <v>100</v>
      </c>
      <c r="SIA31" s="20">
        <v>93.45</v>
      </c>
      <c r="SIB31" s="10">
        <f>SUM(SHZ31*SIA31)</f>
        <v>9345</v>
      </c>
      <c r="SIC31" s="8" t="s">
        <v>496</v>
      </c>
      <c r="SID31" s="9" t="s">
        <v>497</v>
      </c>
      <c r="SIE31" s="8" t="s">
        <v>23</v>
      </c>
      <c r="SIF31" s="11" t="s">
        <v>498</v>
      </c>
      <c r="SIG31" s="11" t="s">
        <v>9</v>
      </c>
      <c r="SIH31" s="12">
        <v>100</v>
      </c>
      <c r="SII31" s="20">
        <v>93.45</v>
      </c>
      <c r="SIJ31" s="10">
        <f>SUM(SIH31*SII31)</f>
        <v>9345</v>
      </c>
      <c r="SIK31" s="8" t="s">
        <v>496</v>
      </c>
      <c r="SIL31" s="9" t="s">
        <v>497</v>
      </c>
      <c r="SIM31" s="8" t="s">
        <v>23</v>
      </c>
      <c r="SIN31" s="11" t="s">
        <v>498</v>
      </c>
      <c r="SIO31" s="11" t="s">
        <v>9</v>
      </c>
      <c r="SIP31" s="12">
        <v>100</v>
      </c>
      <c r="SIQ31" s="20">
        <v>93.45</v>
      </c>
      <c r="SIR31" s="10">
        <f>SUM(SIP31*SIQ31)</f>
        <v>9345</v>
      </c>
      <c r="SIS31" s="8" t="s">
        <v>496</v>
      </c>
      <c r="SIT31" s="9" t="s">
        <v>497</v>
      </c>
      <c r="SIU31" s="8" t="s">
        <v>23</v>
      </c>
      <c r="SIV31" s="11" t="s">
        <v>498</v>
      </c>
      <c r="SIW31" s="11" t="s">
        <v>9</v>
      </c>
      <c r="SIX31" s="12">
        <v>100</v>
      </c>
      <c r="SIY31" s="20">
        <v>93.45</v>
      </c>
      <c r="SIZ31" s="10">
        <f>SUM(SIX31*SIY31)</f>
        <v>9345</v>
      </c>
      <c r="SJA31" s="8" t="s">
        <v>496</v>
      </c>
      <c r="SJB31" s="9" t="s">
        <v>497</v>
      </c>
      <c r="SJC31" s="8" t="s">
        <v>23</v>
      </c>
      <c r="SJD31" s="11" t="s">
        <v>498</v>
      </c>
      <c r="SJE31" s="11" t="s">
        <v>9</v>
      </c>
      <c r="SJF31" s="12">
        <v>100</v>
      </c>
      <c r="SJG31" s="20">
        <v>93.45</v>
      </c>
      <c r="SJH31" s="10">
        <f>SUM(SJF31*SJG31)</f>
        <v>9345</v>
      </c>
      <c r="SJI31" s="8" t="s">
        <v>496</v>
      </c>
      <c r="SJJ31" s="9" t="s">
        <v>497</v>
      </c>
      <c r="SJK31" s="8" t="s">
        <v>23</v>
      </c>
      <c r="SJL31" s="11" t="s">
        <v>498</v>
      </c>
      <c r="SJM31" s="11" t="s">
        <v>9</v>
      </c>
      <c r="SJN31" s="12">
        <v>100</v>
      </c>
      <c r="SJO31" s="20">
        <v>93.45</v>
      </c>
      <c r="SJP31" s="10">
        <f>SUM(SJN31*SJO31)</f>
        <v>9345</v>
      </c>
      <c r="SJQ31" s="8" t="s">
        <v>496</v>
      </c>
      <c r="SJR31" s="9" t="s">
        <v>497</v>
      </c>
      <c r="SJS31" s="8" t="s">
        <v>23</v>
      </c>
      <c r="SJT31" s="11" t="s">
        <v>498</v>
      </c>
      <c r="SJU31" s="11" t="s">
        <v>9</v>
      </c>
      <c r="SJV31" s="12">
        <v>100</v>
      </c>
      <c r="SJW31" s="20">
        <v>93.45</v>
      </c>
      <c r="SJX31" s="10">
        <f>SUM(SJV31*SJW31)</f>
        <v>9345</v>
      </c>
      <c r="SJY31" s="8" t="s">
        <v>496</v>
      </c>
      <c r="SJZ31" s="9" t="s">
        <v>497</v>
      </c>
      <c r="SKA31" s="8" t="s">
        <v>23</v>
      </c>
      <c r="SKB31" s="11" t="s">
        <v>498</v>
      </c>
      <c r="SKC31" s="11" t="s">
        <v>9</v>
      </c>
      <c r="SKD31" s="12">
        <v>100</v>
      </c>
      <c r="SKE31" s="20">
        <v>93.45</v>
      </c>
      <c r="SKF31" s="10">
        <f>SUM(SKD31*SKE31)</f>
        <v>9345</v>
      </c>
      <c r="SKG31" s="8" t="s">
        <v>496</v>
      </c>
      <c r="SKH31" s="9" t="s">
        <v>497</v>
      </c>
      <c r="SKI31" s="8" t="s">
        <v>23</v>
      </c>
      <c r="SKJ31" s="11" t="s">
        <v>498</v>
      </c>
      <c r="SKK31" s="11" t="s">
        <v>9</v>
      </c>
      <c r="SKL31" s="12">
        <v>100</v>
      </c>
      <c r="SKM31" s="20">
        <v>93.45</v>
      </c>
      <c r="SKN31" s="10">
        <f>SUM(SKL31*SKM31)</f>
        <v>9345</v>
      </c>
      <c r="SKO31" s="8" t="s">
        <v>496</v>
      </c>
      <c r="SKP31" s="9" t="s">
        <v>497</v>
      </c>
      <c r="SKQ31" s="8" t="s">
        <v>23</v>
      </c>
      <c r="SKR31" s="11" t="s">
        <v>498</v>
      </c>
      <c r="SKS31" s="11" t="s">
        <v>9</v>
      </c>
      <c r="SKT31" s="12">
        <v>100</v>
      </c>
      <c r="SKU31" s="20">
        <v>93.45</v>
      </c>
      <c r="SKV31" s="10">
        <f>SUM(SKT31*SKU31)</f>
        <v>9345</v>
      </c>
      <c r="SKW31" s="8" t="s">
        <v>496</v>
      </c>
      <c r="SKX31" s="9" t="s">
        <v>497</v>
      </c>
      <c r="SKY31" s="8" t="s">
        <v>23</v>
      </c>
      <c r="SKZ31" s="11" t="s">
        <v>498</v>
      </c>
      <c r="SLA31" s="11" t="s">
        <v>9</v>
      </c>
      <c r="SLB31" s="12">
        <v>100</v>
      </c>
      <c r="SLC31" s="20">
        <v>93.45</v>
      </c>
      <c r="SLD31" s="10">
        <f>SUM(SLB31*SLC31)</f>
        <v>9345</v>
      </c>
      <c r="SLE31" s="8" t="s">
        <v>496</v>
      </c>
      <c r="SLF31" s="9" t="s">
        <v>497</v>
      </c>
      <c r="SLG31" s="8" t="s">
        <v>23</v>
      </c>
      <c r="SLH31" s="11" t="s">
        <v>498</v>
      </c>
      <c r="SLI31" s="11" t="s">
        <v>9</v>
      </c>
      <c r="SLJ31" s="12">
        <v>100</v>
      </c>
      <c r="SLK31" s="20">
        <v>93.45</v>
      </c>
      <c r="SLL31" s="10">
        <f>SUM(SLJ31*SLK31)</f>
        <v>9345</v>
      </c>
      <c r="SLM31" s="8" t="s">
        <v>496</v>
      </c>
      <c r="SLN31" s="9" t="s">
        <v>497</v>
      </c>
      <c r="SLO31" s="8" t="s">
        <v>23</v>
      </c>
      <c r="SLP31" s="11" t="s">
        <v>498</v>
      </c>
      <c r="SLQ31" s="11" t="s">
        <v>9</v>
      </c>
      <c r="SLR31" s="12">
        <v>100</v>
      </c>
      <c r="SLS31" s="20">
        <v>93.45</v>
      </c>
      <c r="SLT31" s="10">
        <f>SUM(SLR31*SLS31)</f>
        <v>9345</v>
      </c>
      <c r="SLU31" s="8" t="s">
        <v>496</v>
      </c>
      <c r="SLV31" s="9" t="s">
        <v>497</v>
      </c>
      <c r="SLW31" s="8" t="s">
        <v>23</v>
      </c>
      <c r="SLX31" s="11" t="s">
        <v>498</v>
      </c>
      <c r="SLY31" s="11" t="s">
        <v>9</v>
      </c>
      <c r="SLZ31" s="12">
        <v>100</v>
      </c>
      <c r="SMA31" s="20">
        <v>93.45</v>
      </c>
      <c r="SMB31" s="10">
        <f>SUM(SLZ31*SMA31)</f>
        <v>9345</v>
      </c>
      <c r="SMC31" s="8" t="s">
        <v>496</v>
      </c>
      <c r="SMD31" s="9" t="s">
        <v>497</v>
      </c>
      <c r="SME31" s="8" t="s">
        <v>23</v>
      </c>
      <c r="SMF31" s="11" t="s">
        <v>498</v>
      </c>
      <c r="SMG31" s="11" t="s">
        <v>9</v>
      </c>
      <c r="SMH31" s="12">
        <v>100</v>
      </c>
      <c r="SMI31" s="20">
        <v>93.45</v>
      </c>
      <c r="SMJ31" s="10">
        <f>SUM(SMH31*SMI31)</f>
        <v>9345</v>
      </c>
      <c r="SMK31" s="8" t="s">
        <v>496</v>
      </c>
      <c r="SML31" s="9" t="s">
        <v>497</v>
      </c>
      <c r="SMM31" s="8" t="s">
        <v>23</v>
      </c>
      <c r="SMN31" s="11" t="s">
        <v>498</v>
      </c>
      <c r="SMO31" s="11" t="s">
        <v>9</v>
      </c>
      <c r="SMP31" s="12">
        <v>100</v>
      </c>
      <c r="SMQ31" s="20">
        <v>93.45</v>
      </c>
      <c r="SMR31" s="10">
        <f>SUM(SMP31*SMQ31)</f>
        <v>9345</v>
      </c>
      <c r="SMS31" s="8" t="s">
        <v>496</v>
      </c>
      <c r="SMT31" s="9" t="s">
        <v>497</v>
      </c>
      <c r="SMU31" s="8" t="s">
        <v>23</v>
      </c>
      <c r="SMV31" s="11" t="s">
        <v>498</v>
      </c>
      <c r="SMW31" s="11" t="s">
        <v>9</v>
      </c>
      <c r="SMX31" s="12">
        <v>100</v>
      </c>
      <c r="SMY31" s="20">
        <v>93.45</v>
      </c>
      <c r="SMZ31" s="10">
        <f>SUM(SMX31*SMY31)</f>
        <v>9345</v>
      </c>
      <c r="SNA31" s="8" t="s">
        <v>496</v>
      </c>
      <c r="SNB31" s="9" t="s">
        <v>497</v>
      </c>
      <c r="SNC31" s="8" t="s">
        <v>23</v>
      </c>
      <c r="SND31" s="11" t="s">
        <v>498</v>
      </c>
      <c r="SNE31" s="11" t="s">
        <v>9</v>
      </c>
      <c r="SNF31" s="12">
        <v>100</v>
      </c>
      <c r="SNG31" s="20">
        <v>93.45</v>
      </c>
      <c r="SNH31" s="10">
        <f>SUM(SNF31*SNG31)</f>
        <v>9345</v>
      </c>
      <c r="SNI31" s="8" t="s">
        <v>496</v>
      </c>
      <c r="SNJ31" s="9" t="s">
        <v>497</v>
      </c>
      <c r="SNK31" s="8" t="s">
        <v>23</v>
      </c>
      <c r="SNL31" s="11" t="s">
        <v>498</v>
      </c>
      <c r="SNM31" s="11" t="s">
        <v>9</v>
      </c>
      <c r="SNN31" s="12">
        <v>100</v>
      </c>
      <c r="SNO31" s="20">
        <v>93.45</v>
      </c>
      <c r="SNP31" s="10">
        <f>SUM(SNN31*SNO31)</f>
        <v>9345</v>
      </c>
      <c r="SNQ31" s="8" t="s">
        <v>496</v>
      </c>
      <c r="SNR31" s="9" t="s">
        <v>497</v>
      </c>
      <c r="SNS31" s="8" t="s">
        <v>23</v>
      </c>
      <c r="SNT31" s="11" t="s">
        <v>498</v>
      </c>
      <c r="SNU31" s="11" t="s">
        <v>9</v>
      </c>
      <c r="SNV31" s="12">
        <v>100</v>
      </c>
      <c r="SNW31" s="20">
        <v>93.45</v>
      </c>
      <c r="SNX31" s="10">
        <f>SUM(SNV31*SNW31)</f>
        <v>9345</v>
      </c>
      <c r="SNY31" s="8" t="s">
        <v>496</v>
      </c>
      <c r="SNZ31" s="9" t="s">
        <v>497</v>
      </c>
      <c r="SOA31" s="8" t="s">
        <v>23</v>
      </c>
      <c r="SOB31" s="11" t="s">
        <v>498</v>
      </c>
      <c r="SOC31" s="11" t="s">
        <v>9</v>
      </c>
      <c r="SOD31" s="12">
        <v>100</v>
      </c>
      <c r="SOE31" s="20">
        <v>93.45</v>
      </c>
      <c r="SOF31" s="10">
        <f>SUM(SOD31*SOE31)</f>
        <v>9345</v>
      </c>
      <c r="SOG31" s="8" t="s">
        <v>496</v>
      </c>
      <c r="SOH31" s="9" t="s">
        <v>497</v>
      </c>
      <c r="SOI31" s="8" t="s">
        <v>23</v>
      </c>
      <c r="SOJ31" s="11" t="s">
        <v>498</v>
      </c>
      <c r="SOK31" s="11" t="s">
        <v>9</v>
      </c>
      <c r="SOL31" s="12">
        <v>100</v>
      </c>
      <c r="SOM31" s="20">
        <v>93.45</v>
      </c>
      <c r="SON31" s="10">
        <f>SUM(SOL31*SOM31)</f>
        <v>9345</v>
      </c>
      <c r="SOO31" s="8" t="s">
        <v>496</v>
      </c>
      <c r="SOP31" s="9" t="s">
        <v>497</v>
      </c>
      <c r="SOQ31" s="8" t="s">
        <v>23</v>
      </c>
      <c r="SOR31" s="11" t="s">
        <v>498</v>
      </c>
      <c r="SOS31" s="11" t="s">
        <v>9</v>
      </c>
      <c r="SOT31" s="12">
        <v>100</v>
      </c>
      <c r="SOU31" s="20">
        <v>93.45</v>
      </c>
      <c r="SOV31" s="10">
        <f>SUM(SOT31*SOU31)</f>
        <v>9345</v>
      </c>
      <c r="SOW31" s="8" t="s">
        <v>496</v>
      </c>
      <c r="SOX31" s="9" t="s">
        <v>497</v>
      </c>
      <c r="SOY31" s="8" t="s">
        <v>23</v>
      </c>
      <c r="SOZ31" s="11" t="s">
        <v>498</v>
      </c>
      <c r="SPA31" s="11" t="s">
        <v>9</v>
      </c>
      <c r="SPB31" s="12">
        <v>100</v>
      </c>
      <c r="SPC31" s="20">
        <v>93.45</v>
      </c>
      <c r="SPD31" s="10">
        <f>SUM(SPB31*SPC31)</f>
        <v>9345</v>
      </c>
      <c r="SPE31" s="8" t="s">
        <v>496</v>
      </c>
      <c r="SPF31" s="9" t="s">
        <v>497</v>
      </c>
      <c r="SPG31" s="8" t="s">
        <v>23</v>
      </c>
      <c r="SPH31" s="11" t="s">
        <v>498</v>
      </c>
      <c r="SPI31" s="11" t="s">
        <v>9</v>
      </c>
      <c r="SPJ31" s="12">
        <v>100</v>
      </c>
      <c r="SPK31" s="20">
        <v>93.45</v>
      </c>
      <c r="SPL31" s="10">
        <f>SUM(SPJ31*SPK31)</f>
        <v>9345</v>
      </c>
      <c r="SPM31" s="8" t="s">
        <v>496</v>
      </c>
      <c r="SPN31" s="9" t="s">
        <v>497</v>
      </c>
      <c r="SPO31" s="8" t="s">
        <v>23</v>
      </c>
      <c r="SPP31" s="11" t="s">
        <v>498</v>
      </c>
      <c r="SPQ31" s="11" t="s">
        <v>9</v>
      </c>
      <c r="SPR31" s="12">
        <v>100</v>
      </c>
      <c r="SPS31" s="20">
        <v>93.45</v>
      </c>
      <c r="SPT31" s="10">
        <f>SUM(SPR31*SPS31)</f>
        <v>9345</v>
      </c>
      <c r="SPU31" s="8" t="s">
        <v>496</v>
      </c>
      <c r="SPV31" s="9" t="s">
        <v>497</v>
      </c>
      <c r="SPW31" s="8" t="s">
        <v>23</v>
      </c>
      <c r="SPX31" s="11" t="s">
        <v>498</v>
      </c>
      <c r="SPY31" s="11" t="s">
        <v>9</v>
      </c>
      <c r="SPZ31" s="12">
        <v>100</v>
      </c>
      <c r="SQA31" s="20">
        <v>93.45</v>
      </c>
      <c r="SQB31" s="10">
        <f>SUM(SPZ31*SQA31)</f>
        <v>9345</v>
      </c>
      <c r="SQC31" s="8" t="s">
        <v>496</v>
      </c>
      <c r="SQD31" s="9" t="s">
        <v>497</v>
      </c>
      <c r="SQE31" s="8" t="s">
        <v>23</v>
      </c>
      <c r="SQF31" s="11" t="s">
        <v>498</v>
      </c>
      <c r="SQG31" s="11" t="s">
        <v>9</v>
      </c>
      <c r="SQH31" s="12">
        <v>100</v>
      </c>
      <c r="SQI31" s="20">
        <v>93.45</v>
      </c>
      <c r="SQJ31" s="10">
        <f>SUM(SQH31*SQI31)</f>
        <v>9345</v>
      </c>
      <c r="SQK31" s="8" t="s">
        <v>496</v>
      </c>
      <c r="SQL31" s="9" t="s">
        <v>497</v>
      </c>
      <c r="SQM31" s="8" t="s">
        <v>23</v>
      </c>
      <c r="SQN31" s="11" t="s">
        <v>498</v>
      </c>
      <c r="SQO31" s="11" t="s">
        <v>9</v>
      </c>
      <c r="SQP31" s="12">
        <v>100</v>
      </c>
      <c r="SQQ31" s="20">
        <v>93.45</v>
      </c>
      <c r="SQR31" s="10">
        <f>SUM(SQP31*SQQ31)</f>
        <v>9345</v>
      </c>
      <c r="SQS31" s="8" t="s">
        <v>496</v>
      </c>
      <c r="SQT31" s="9" t="s">
        <v>497</v>
      </c>
      <c r="SQU31" s="8" t="s">
        <v>23</v>
      </c>
      <c r="SQV31" s="11" t="s">
        <v>498</v>
      </c>
      <c r="SQW31" s="11" t="s">
        <v>9</v>
      </c>
      <c r="SQX31" s="12">
        <v>100</v>
      </c>
      <c r="SQY31" s="20">
        <v>93.45</v>
      </c>
      <c r="SQZ31" s="10">
        <f>SUM(SQX31*SQY31)</f>
        <v>9345</v>
      </c>
      <c r="SRA31" s="8" t="s">
        <v>496</v>
      </c>
      <c r="SRB31" s="9" t="s">
        <v>497</v>
      </c>
      <c r="SRC31" s="8" t="s">
        <v>23</v>
      </c>
      <c r="SRD31" s="11" t="s">
        <v>498</v>
      </c>
      <c r="SRE31" s="11" t="s">
        <v>9</v>
      </c>
      <c r="SRF31" s="12">
        <v>100</v>
      </c>
      <c r="SRG31" s="20">
        <v>93.45</v>
      </c>
      <c r="SRH31" s="10">
        <f>SUM(SRF31*SRG31)</f>
        <v>9345</v>
      </c>
      <c r="SRI31" s="8" t="s">
        <v>496</v>
      </c>
      <c r="SRJ31" s="9" t="s">
        <v>497</v>
      </c>
      <c r="SRK31" s="8" t="s">
        <v>23</v>
      </c>
      <c r="SRL31" s="11" t="s">
        <v>498</v>
      </c>
      <c r="SRM31" s="11" t="s">
        <v>9</v>
      </c>
      <c r="SRN31" s="12">
        <v>100</v>
      </c>
      <c r="SRO31" s="20">
        <v>93.45</v>
      </c>
      <c r="SRP31" s="10">
        <f>SUM(SRN31*SRO31)</f>
        <v>9345</v>
      </c>
      <c r="SRQ31" s="8" t="s">
        <v>496</v>
      </c>
      <c r="SRR31" s="9" t="s">
        <v>497</v>
      </c>
      <c r="SRS31" s="8" t="s">
        <v>23</v>
      </c>
      <c r="SRT31" s="11" t="s">
        <v>498</v>
      </c>
      <c r="SRU31" s="11" t="s">
        <v>9</v>
      </c>
      <c r="SRV31" s="12">
        <v>100</v>
      </c>
      <c r="SRW31" s="20">
        <v>93.45</v>
      </c>
      <c r="SRX31" s="10">
        <f>SUM(SRV31*SRW31)</f>
        <v>9345</v>
      </c>
      <c r="SRY31" s="8" t="s">
        <v>496</v>
      </c>
      <c r="SRZ31" s="9" t="s">
        <v>497</v>
      </c>
      <c r="SSA31" s="8" t="s">
        <v>23</v>
      </c>
      <c r="SSB31" s="11" t="s">
        <v>498</v>
      </c>
      <c r="SSC31" s="11" t="s">
        <v>9</v>
      </c>
      <c r="SSD31" s="12">
        <v>100</v>
      </c>
      <c r="SSE31" s="20">
        <v>93.45</v>
      </c>
      <c r="SSF31" s="10">
        <f>SUM(SSD31*SSE31)</f>
        <v>9345</v>
      </c>
      <c r="SSG31" s="8" t="s">
        <v>496</v>
      </c>
      <c r="SSH31" s="9" t="s">
        <v>497</v>
      </c>
      <c r="SSI31" s="8" t="s">
        <v>23</v>
      </c>
      <c r="SSJ31" s="11" t="s">
        <v>498</v>
      </c>
      <c r="SSK31" s="11" t="s">
        <v>9</v>
      </c>
      <c r="SSL31" s="12">
        <v>100</v>
      </c>
      <c r="SSM31" s="20">
        <v>93.45</v>
      </c>
      <c r="SSN31" s="10">
        <f>SUM(SSL31*SSM31)</f>
        <v>9345</v>
      </c>
      <c r="SSO31" s="8" t="s">
        <v>496</v>
      </c>
      <c r="SSP31" s="9" t="s">
        <v>497</v>
      </c>
      <c r="SSQ31" s="8" t="s">
        <v>23</v>
      </c>
      <c r="SSR31" s="11" t="s">
        <v>498</v>
      </c>
      <c r="SSS31" s="11" t="s">
        <v>9</v>
      </c>
      <c r="SST31" s="12">
        <v>100</v>
      </c>
      <c r="SSU31" s="20">
        <v>93.45</v>
      </c>
      <c r="SSV31" s="10">
        <f>SUM(SST31*SSU31)</f>
        <v>9345</v>
      </c>
      <c r="SSW31" s="8" t="s">
        <v>496</v>
      </c>
      <c r="SSX31" s="9" t="s">
        <v>497</v>
      </c>
      <c r="SSY31" s="8" t="s">
        <v>23</v>
      </c>
      <c r="SSZ31" s="11" t="s">
        <v>498</v>
      </c>
      <c r="STA31" s="11" t="s">
        <v>9</v>
      </c>
      <c r="STB31" s="12">
        <v>100</v>
      </c>
      <c r="STC31" s="20">
        <v>93.45</v>
      </c>
      <c r="STD31" s="10">
        <f>SUM(STB31*STC31)</f>
        <v>9345</v>
      </c>
      <c r="STE31" s="8" t="s">
        <v>496</v>
      </c>
      <c r="STF31" s="9" t="s">
        <v>497</v>
      </c>
      <c r="STG31" s="8" t="s">
        <v>23</v>
      </c>
      <c r="STH31" s="11" t="s">
        <v>498</v>
      </c>
      <c r="STI31" s="11" t="s">
        <v>9</v>
      </c>
      <c r="STJ31" s="12">
        <v>100</v>
      </c>
      <c r="STK31" s="20">
        <v>93.45</v>
      </c>
      <c r="STL31" s="10">
        <f>SUM(STJ31*STK31)</f>
        <v>9345</v>
      </c>
      <c r="STM31" s="8" t="s">
        <v>496</v>
      </c>
      <c r="STN31" s="9" t="s">
        <v>497</v>
      </c>
      <c r="STO31" s="8" t="s">
        <v>23</v>
      </c>
      <c r="STP31" s="11" t="s">
        <v>498</v>
      </c>
      <c r="STQ31" s="11" t="s">
        <v>9</v>
      </c>
      <c r="STR31" s="12">
        <v>100</v>
      </c>
      <c r="STS31" s="20">
        <v>93.45</v>
      </c>
      <c r="STT31" s="10">
        <f>SUM(STR31*STS31)</f>
        <v>9345</v>
      </c>
      <c r="STU31" s="8" t="s">
        <v>496</v>
      </c>
      <c r="STV31" s="9" t="s">
        <v>497</v>
      </c>
      <c r="STW31" s="8" t="s">
        <v>23</v>
      </c>
      <c r="STX31" s="11" t="s">
        <v>498</v>
      </c>
      <c r="STY31" s="11" t="s">
        <v>9</v>
      </c>
      <c r="STZ31" s="12">
        <v>100</v>
      </c>
      <c r="SUA31" s="20">
        <v>93.45</v>
      </c>
      <c r="SUB31" s="10">
        <f>SUM(STZ31*SUA31)</f>
        <v>9345</v>
      </c>
      <c r="SUC31" s="8" t="s">
        <v>496</v>
      </c>
      <c r="SUD31" s="9" t="s">
        <v>497</v>
      </c>
      <c r="SUE31" s="8" t="s">
        <v>23</v>
      </c>
      <c r="SUF31" s="11" t="s">
        <v>498</v>
      </c>
      <c r="SUG31" s="11" t="s">
        <v>9</v>
      </c>
      <c r="SUH31" s="12">
        <v>100</v>
      </c>
      <c r="SUI31" s="20">
        <v>93.45</v>
      </c>
      <c r="SUJ31" s="10">
        <f>SUM(SUH31*SUI31)</f>
        <v>9345</v>
      </c>
      <c r="SUK31" s="8" t="s">
        <v>496</v>
      </c>
      <c r="SUL31" s="9" t="s">
        <v>497</v>
      </c>
      <c r="SUM31" s="8" t="s">
        <v>23</v>
      </c>
      <c r="SUN31" s="11" t="s">
        <v>498</v>
      </c>
      <c r="SUO31" s="11" t="s">
        <v>9</v>
      </c>
      <c r="SUP31" s="12">
        <v>100</v>
      </c>
      <c r="SUQ31" s="20">
        <v>93.45</v>
      </c>
      <c r="SUR31" s="10">
        <f>SUM(SUP31*SUQ31)</f>
        <v>9345</v>
      </c>
      <c r="SUS31" s="8" t="s">
        <v>496</v>
      </c>
      <c r="SUT31" s="9" t="s">
        <v>497</v>
      </c>
      <c r="SUU31" s="8" t="s">
        <v>23</v>
      </c>
      <c r="SUV31" s="11" t="s">
        <v>498</v>
      </c>
      <c r="SUW31" s="11" t="s">
        <v>9</v>
      </c>
      <c r="SUX31" s="12">
        <v>100</v>
      </c>
      <c r="SUY31" s="20">
        <v>93.45</v>
      </c>
      <c r="SUZ31" s="10">
        <f>SUM(SUX31*SUY31)</f>
        <v>9345</v>
      </c>
      <c r="SVA31" s="8" t="s">
        <v>496</v>
      </c>
      <c r="SVB31" s="9" t="s">
        <v>497</v>
      </c>
      <c r="SVC31" s="8" t="s">
        <v>23</v>
      </c>
      <c r="SVD31" s="11" t="s">
        <v>498</v>
      </c>
      <c r="SVE31" s="11" t="s">
        <v>9</v>
      </c>
      <c r="SVF31" s="12">
        <v>100</v>
      </c>
      <c r="SVG31" s="20">
        <v>93.45</v>
      </c>
      <c r="SVH31" s="10">
        <f>SUM(SVF31*SVG31)</f>
        <v>9345</v>
      </c>
      <c r="SVI31" s="8" t="s">
        <v>496</v>
      </c>
      <c r="SVJ31" s="9" t="s">
        <v>497</v>
      </c>
      <c r="SVK31" s="8" t="s">
        <v>23</v>
      </c>
      <c r="SVL31" s="11" t="s">
        <v>498</v>
      </c>
      <c r="SVM31" s="11" t="s">
        <v>9</v>
      </c>
      <c r="SVN31" s="12">
        <v>100</v>
      </c>
      <c r="SVO31" s="20">
        <v>93.45</v>
      </c>
      <c r="SVP31" s="10">
        <f>SUM(SVN31*SVO31)</f>
        <v>9345</v>
      </c>
      <c r="SVQ31" s="8" t="s">
        <v>496</v>
      </c>
      <c r="SVR31" s="9" t="s">
        <v>497</v>
      </c>
      <c r="SVS31" s="8" t="s">
        <v>23</v>
      </c>
      <c r="SVT31" s="11" t="s">
        <v>498</v>
      </c>
      <c r="SVU31" s="11" t="s">
        <v>9</v>
      </c>
      <c r="SVV31" s="12">
        <v>100</v>
      </c>
      <c r="SVW31" s="20">
        <v>93.45</v>
      </c>
      <c r="SVX31" s="10">
        <f>SUM(SVV31*SVW31)</f>
        <v>9345</v>
      </c>
      <c r="SVY31" s="8" t="s">
        <v>496</v>
      </c>
      <c r="SVZ31" s="9" t="s">
        <v>497</v>
      </c>
      <c r="SWA31" s="8" t="s">
        <v>23</v>
      </c>
      <c r="SWB31" s="11" t="s">
        <v>498</v>
      </c>
      <c r="SWC31" s="11" t="s">
        <v>9</v>
      </c>
      <c r="SWD31" s="12">
        <v>100</v>
      </c>
      <c r="SWE31" s="20">
        <v>93.45</v>
      </c>
      <c r="SWF31" s="10">
        <f>SUM(SWD31*SWE31)</f>
        <v>9345</v>
      </c>
      <c r="SWG31" s="8" t="s">
        <v>496</v>
      </c>
      <c r="SWH31" s="9" t="s">
        <v>497</v>
      </c>
      <c r="SWI31" s="8" t="s">
        <v>23</v>
      </c>
      <c r="SWJ31" s="11" t="s">
        <v>498</v>
      </c>
      <c r="SWK31" s="11" t="s">
        <v>9</v>
      </c>
      <c r="SWL31" s="12">
        <v>100</v>
      </c>
      <c r="SWM31" s="20">
        <v>93.45</v>
      </c>
      <c r="SWN31" s="10">
        <f>SUM(SWL31*SWM31)</f>
        <v>9345</v>
      </c>
      <c r="SWO31" s="8" t="s">
        <v>496</v>
      </c>
      <c r="SWP31" s="9" t="s">
        <v>497</v>
      </c>
      <c r="SWQ31" s="8" t="s">
        <v>23</v>
      </c>
      <c r="SWR31" s="11" t="s">
        <v>498</v>
      </c>
      <c r="SWS31" s="11" t="s">
        <v>9</v>
      </c>
      <c r="SWT31" s="12">
        <v>100</v>
      </c>
      <c r="SWU31" s="20">
        <v>93.45</v>
      </c>
      <c r="SWV31" s="10">
        <f>SUM(SWT31*SWU31)</f>
        <v>9345</v>
      </c>
      <c r="SWW31" s="8" t="s">
        <v>496</v>
      </c>
      <c r="SWX31" s="9" t="s">
        <v>497</v>
      </c>
      <c r="SWY31" s="8" t="s">
        <v>23</v>
      </c>
      <c r="SWZ31" s="11" t="s">
        <v>498</v>
      </c>
      <c r="SXA31" s="11" t="s">
        <v>9</v>
      </c>
      <c r="SXB31" s="12">
        <v>100</v>
      </c>
      <c r="SXC31" s="20">
        <v>93.45</v>
      </c>
      <c r="SXD31" s="10">
        <f>SUM(SXB31*SXC31)</f>
        <v>9345</v>
      </c>
      <c r="SXE31" s="8" t="s">
        <v>496</v>
      </c>
      <c r="SXF31" s="9" t="s">
        <v>497</v>
      </c>
      <c r="SXG31" s="8" t="s">
        <v>23</v>
      </c>
      <c r="SXH31" s="11" t="s">
        <v>498</v>
      </c>
      <c r="SXI31" s="11" t="s">
        <v>9</v>
      </c>
      <c r="SXJ31" s="12">
        <v>100</v>
      </c>
      <c r="SXK31" s="20">
        <v>93.45</v>
      </c>
      <c r="SXL31" s="10">
        <f>SUM(SXJ31*SXK31)</f>
        <v>9345</v>
      </c>
      <c r="SXM31" s="8" t="s">
        <v>496</v>
      </c>
      <c r="SXN31" s="9" t="s">
        <v>497</v>
      </c>
      <c r="SXO31" s="8" t="s">
        <v>23</v>
      </c>
      <c r="SXP31" s="11" t="s">
        <v>498</v>
      </c>
      <c r="SXQ31" s="11" t="s">
        <v>9</v>
      </c>
      <c r="SXR31" s="12">
        <v>100</v>
      </c>
      <c r="SXS31" s="20">
        <v>93.45</v>
      </c>
      <c r="SXT31" s="10">
        <f>SUM(SXR31*SXS31)</f>
        <v>9345</v>
      </c>
      <c r="SXU31" s="8" t="s">
        <v>496</v>
      </c>
      <c r="SXV31" s="9" t="s">
        <v>497</v>
      </c>
      <c r="SXW31" s="8" t="s">
        <v>23</v>
      </c>
      <c r="SXX31" s="11" t="s">
        <v>498</v>
      </c>
      <c r="SXY31" s="11" t="s">
        <v>9</v>
      </c>
      <c r="SXZ31" s="12">
        <v>100</v>
      </c>
      <c r="SYA31" s="20">
        <v>93.45</v>
      </c>
      <c r="SYB31" s="10">
        <f>SUM(SXZ31*SYA31)</f>
        <v>9345</v>
      </c>
      <c r="SYC31" s="8" t="s">
        <v>496</v>
      </c>
      <c r="SYD31" s="9" t="s">
        <v>497</v>
      </c>
      <c r="SYE31" s="8" t="s">
        <v>23</v>
      </c>
      <c r="SYF31" s="11" t="s">
        <v>498</v>
      </c>
      <c r="SYG31" s="11" t="s">
        <v>9</v>
      </c>
      <c r="SYH31" s="12">
        <v>100</v>
      </c>
      <c r="SYI31" s="20">
        <v>93.45</v>
      </c>
      <c r="SYJ31" s="10">
        <f>SUM(SYH31*SYI31)</f>
        <v>9345</v>
      </c>
      <c r="SYK31" s="8" t="s">
        <v>496</v>
      </c>
      <c r="SYL31" s="9" t="s">
        <v>497</v>
      </c>
      <c r="SYM31" s="8" t="s">
        <v>23</v>
      </c>
      <c r="SYN31" s="11" t="s">
        <v>498</v>
      </c>
      <c r="SYO31" s="11" t="s">
        <v>9</v>
      </c>
      <c r="SYP31" s="12">
        <v>100</v>
      </c>
      <c r="SYQ31" s="20">
        <v>93.45</v>
      </c>
      <c r="SYR31" s="10">
        <f>SUM(SYP31*SYQ31)</f>
        <v>9345</v>
      </c>
      <c r="SYS31" s="8" t="s">
        <v>496</v>
      </c>
      <c r="SYT31" s="9" t="s">
        <v>497</v>
      </c>
      <c r="SYU31" s="8" t="s">
        <v>23</v>
      </c>
      <c r="SYV31" s="11" t="s">
        <v>498</v>
      </c>
      <c r="SYW31" s="11" t="s">
        <v>9</v>
      </c>
      <c r="SYX31" s="12">
        <v>100</v>
      </c>
      <c r="SYY31" s="20">
        <v>93.45</v>
      </c>
      <c r="SYZ31" s="10">
        <f>SUM(SYX31*SYY31)</f>
        <v>9345</v>
      </c>
      <c r="SZA31" s="8" t="s">
        <v>496</v>
      </c>
      <c r="SZB31" s="9" t="s">
        <v>497</v>
      </c>
      <c r="SZC31" s="8" t="s">
        <v>23</v>
      </c>
      <c r="SZD31" s="11" t="s">
        <v>498</v>
      </c>
      <c r="SZE31" s="11" t="s">
        <v>9</v>
      </c>
      <c r="SZF31" s="12">
        <v>100</v>
      </c>
      <c r="SZG31" s="20">
        <v>93.45</v>
      </c>
      <c r="SZH31" s="10">
        <f>SUM(SZF31*SZG31)</f>
        <v>9345</v>
      </c>
      <c r="SZI31" s="8" t="s">
        <v>496</v>
      </c>
      <c r="SZJ31" s="9" t="s">
        <v>497</v>
      </c>
      <c r="SZK31" s="8" t="s">
        <v>23</v>
      </c>
      <c r="SZL31" s="11" t="s">
        <v>498</v>
      </c>
      <c r="SZM31" s="11" t="s">
        <v>9</v>
      </c>
      <c r="SZN31" s="12">
        <v>100</v>
      </c>
      <c r="SZO31" s="20">
        <v>93.45</v>
      </c>
      <c r="SZP31" s="10">
        <f>SUM(SZN31*SZO31)</f>
        <v>9345</v>
      </c>
      <c r="SZQ31" s="8" t="s">
        <v>496</v>
      </c>
      <c r="SZR31" s="9" t="s">
        <v>497</v>
      </c>
      <c r="SZS31" s="8" t="s">
        <v>23</v>
      </c>
      <c r="SZT31" s="11" t="s">
        <v>498</v>
      </c>
      <c r="SZU31" s="11" t="s">
        <v>9</v>
      </c>
      <c r="SZV31" s="12">
        <v>100</v>
      </c>
      <c r="SZW31" s="20">
        <v>93.45</v>
      </c>
      <c r="SZX31" s="10">
        <f>SUM(SZV31*SZW31)</f>
        <v>9345</v>
      </c>
      <c r="SZY31" s="8" t="s">
        <v>496</v>
      </c>
      <c r="SZZ31" s="9" t="s">
        <v>497</v>
      </c>
      <c r="TAA31" s="8" t="s">
        <v>23</v>
      </c>
      <c r="TAB31" s="11" t="s">
        <v>498</v>
      </c>
      <c r="TAC31" s="11" t="s">
        <v>9</v>
      </c>
      <c r="TAD31" s="12">
        <v>100</v>
      </c>
      <c r="TAE31" s="20">
        <v>93.45</v>
      </c>
      <c r="TAF31" s="10">
        <f>SUM(TAD31*TAE31)</f>
        <v>9345</v>
      </c>
      <c r="TAG31" s="8" t="s">
        <v>496</v>
      </c>
      <c r="TAH31" s="9" t="s">
        <v>497</v>
      </c>
      <c r="TAI31" s="8" t="s">
        <v>23</v>
      </c>
      <c r="TAJ31" s="11" t="s">
        <v>498</v>
      </c>
      <c r="TAK31" s="11" t="s">
        <v>9</v>
      </c>
      <c r="TAL31" s="12">
        <v>100</v>
      </c>
      <c r="TAM31" s="20">
        <v>93.45</v>
      </c>
      <c r="TAN31" s="10">
        <f>SUM(TAL31*TAM31)</f>
        <v>9345</v>
      </c>
      <c r="TAO31" s="8" t="s">
        <v>496</v>
      </c>
      <c r="TAP31" s="9" t="s">
        <v>497</v>
      </c>
      <c r="TAQ31" s="8" t="s">
        <v>23</v>
      </c>
      <c r="TAR31" s="11" t="s">
        <v>498</v>
      </c>
      <c r="TAS31" s="11" t="s">
        <v>9</v>
      </c>
      <c r="TAT31" s="12">
        <v>100</v>
      </c>
      <c r="TAU31" s="20">
        <v>93.45</v>
      </c>
      <c r="TAV31" s="10">
        <f>SUM(TAT31*TAU31)</f>
        <v>9345</v>
      </c>
      <c r="TAW31" s="8" t="s">
        <v>496</v>
      </c>
      <c r="TAX31" s="9" t="s">
        <v>497</v>
      </c>
      <c r="TAY31" s="8" t="s">
        <v>23</v>
      </c>
      <c r="TAZ31" s="11" t="s">
        <v>498</v>
      </c>
      <c r="TBA31" s="11" t="s">
        <v>9</v>
      </c>
      <c r="TBB31" s="12">
        <v>100</v>
      </c>
      <c r="TBC31" s="20">
        <v>93.45</v>
      </c>
      <c r="TBD31" s="10">
        <f>SUM(TBB31*TBC31)</f>
        <v>9345</v>
      </c>
      <c r="TBE31" s="8" t="s">
        <v>496</v>
      </c>
      <c r="TBF31" s="9" t="s">
        <v>497</v>
      </c>
      <c r="TBG31" s="8" t="s">
        <v>23</v>
      </c>
      <c r="TBH31" s="11" t="s">
        <v>498</v>
      </c>
      <c r="TBI31" s="11" t="s">
        <v>9</v>
      </c>
      <c r="TBJ31" s="12">
        <v>100</v>
      </c>
      <c r="TBK31" s="20">
        <v>93.45</v>
      </c>
      <c r="TBL31" s="10">
        <f>SUM(TBJ31*TBK31)</f>
        <v>9345</v>
      </c>
      <c r="TBM31" s="8" t="s">
        <v>496</v>
      </c>
      <c r="TBN31" s="9" t="s">
        <v>497</v>
      </c>
      <c r="TBO31" s="8" t="s">
        <v>23</v>
      </c>
      <c r="TBP31" s="11" t="s">
        <v>498</v>
      </c>
      <c r="TBQ31" s="11" t="s">
        <v>9</v>
      </c>
      <c r="TBR31" s="12">
        <v>100</v>
      </c>
      <c r="TBS31" s="20">
        <v>93.45</v>
      </c>
      <c r="TBT31" s="10">
        <f>SUM(TBR31*TBS31)</f>
        <v>9345</v>
      </c>
      <c r="TBU31" s="8" t="s">
        <v>496</v>
      </c>
      <c r="TBV31" s="9" t="s">
        <v>497</v>
      </c>
      <c r="TBW31" s="8" t="s">
        <v>23</v>
      </c>
      <c r="TBX31" s="11" t="s">
        <v>498</v>
      </c>
      <c r="TBY31" s="11" t="s">
        <v>9</v>
      </c>
      <c r="TBZ31" s="12">
        <v>100</v>
      </c>
      <c r="TCA31" s="20">
        <v>93.45</v>
      </c>
      <c r="TCB31" s="10">
        <f>SUM(TBZ31*TCA31)</f>
        <v>9345</v>
      </c>
      <c r="TCC31" s="8" t="s">
        <v>496</v>
      </c>
      <c r="TCD31" s="9" t="s">
        <v>497</v>
      </c>
      <c r="TCE31" s="8" t="s">
        <v>23</v>
      </c>
      <c r="TCF31" s="11" t="s">
        <v>498</v>
      </c>
      <c r="TCG31" s="11" t="s">
        <v>9</v>
      </c>
      <c r="TCH31" s="12">
        <v>100</v>
      </c>
      <c r="TCI31" s="20">
        <v>93.45</v>
      </c>
      <c r="TCJ31" s="10">
        <f>SUM(TCH31*TCI31)</f>
        <v>9345</v>
      </c>
      <c r="TCK31" s="8" t="s">
        <v>496</v>
      </c>
      <c r="TCL31" s="9" t="s">
        <v>497</v>
      </c>
      <c r="TCM31" s="8" t="s">
        <v>23</v>
      </c>
      <c r="TCN31" s="11" t="s">
        <v>498</v>
      </c>
      <c r="TCO31" s="11" t="s">
        <v>9</v>
      </c>
      <c r="TCP31" s="12">
        <v>100</v>
      </c>
      <c r="TCQ31" s="20">
        <v>93.45</v>
      </c>
      <c r="TCR31" s="10">
        <f>SUM(TCP31*TCQ31)</f>
        <v>9345</v>
      </c>
      <c r="TCS31" s="8" t="s">
        <v>496</v>
      </c>
      <c r="TCT31" s="9" t="s">
        <v>497</v>
      </c>
      <c r="TCU31" s="8" t="s">
        <v>23</v>
      </c>
      <c r="TCV31" s="11" t="s">
        <v>498</v>
      </c>
      <c r="TCW31" s="11" t="s">
        <v>9</v>
      </c>
      <c r="TCX31" s="12">
        <v>100</v>
      </c>
      <c r="TCY31" s="20">
        <v>93.45</v>
      </c>
      <c r="TCZ31" s="10">
        <f>SUM(TCX31*TCY31)</f>
        <v>9345</v>
      </c>
      <c r="TDA31" s="8" t="s">
        <v>496</v>
      </c>
      <c r="TDB31" s="9" t="s">
        <v>497</v>
      </c>
      <c r="TDC31" s="8" t="s">
        <v>23</v>
      </c>
      <c r="TDD31" s="11" t="s">
        <v>498</v>
      </c>
      <c r="TDE31" s="11" t="s">
        <v>9</v>
      </c>
      <c r="TDF31" s="12">
        <v>100</v>
      </c>
      <c r="TDG31" s="20">
        <v>93.45</v>
      </c>
      <c r="TDH31" s="10">
        <f>SUM(TDF31*TDG31)</f>
        <v>9345</v>
      </c>
      <c r="TDI31" s="8" t="s">
        <v>496</v>
      </c>
      <c r="TDJ31" s="9" t="s">
        <v>497</v>
      </c>
      <c r="TDK31" s="8" t="s">
        <v>23</v>
      </c>
      <c r="TDL31" s="11" t="s">
        <v>498</v>
      </c>
      <c r="TDM31" s="11" t="s">
        <v>9</v>
      </c>
      <c r="TDN31" s="12">
        <v>100</v>
      </c>
      <c r="TDO31" s="20">
        <v>93.45</v>
      </c>
      <c r="TDP31" s="10">
        <f>SUM(TDN31*TDO31)</f>
        <v>9345</v>
      </c>
      <c r="TDQ31" s="8" t="s">
        <v>496</v>
      </c>
      <c r="TDR31" s="9" t="s">
        <v>497</v>
      </c>
      <c r="TDS31" s="8" t="s">
        <v>23</v>
      </c>
      <c r="TDT31" s="11" t="s">
        <v>498</v>
      </c>
      <c r="TDU31" s="11" t="s">
        <v>9</v>
      </c>
      <c r="TDV31" s="12">
        <v>100</v>
      </c>
      <c r="TDW31" s="20">
        <v>93.45</v>
      </c>
      <c r="TDX31" s="10">
        <f>SUM(TDV31*TDW31)</f>
        <v>9345</v>
      </c>
      <c r="TDY31" s="8" t="s">
        <v>496</v>
      </c>
      <c r="TDZ31" s="9" t="s">
        <v>497</v>
      </c>
      <c r="TEA31" s="8" t="s">
        <v>23</v>
      </c>
      <c r="TEB31" s="11" t="s">
        <v>498</v>
      </c>
      <c r="TEC31" s="11" t="s">
        <v>9</v>
      </c>
      <c r="TED31" s="12">
        <v>100</v>
      </c>
      <c r="TEE31" s="20">
        <v>93.45</v>
      </c>
      <c r="TEF31" s="10">
        <f>SUM(TED31*TEE31)</f>
        <v>9345</v>
      </c>
      <c r="TEG31" s="8" t="s">
        <v>496</v>
      </c>
      <c r="TEH31" s="9" t="s">
        <v>497</v>
      </c>
      <c r="TEI31" s="8" t="s">
        <v>23</v>
      </c>
      <c r="TEJ31" s="11" t="s">
        <v>498</v>
      </c>
      <c r="TEK31" s="11" t="s">
        <v>9</v>
      </c>
      <c r="TEL31" s="12">
        <v>100</v>
      </c>
      <c r="TEM31" s="20">
        <v>93.45</v>
      </c>
      <c r="TEN31" s="10">
        <f>SUM(TEL31*TEM31)</f>
        <v>9345</v>
      </c>
      <c r="TEO31" s="8" t="s">
        <v>496</v>
      </c>
      <c r="TEP31" s="9" t="s">
        <v>497</v>
      </c>
      <c r="TEQ31" s="8" t="s">
        <v>23</v>
      </c>
      <c r="TER31" s="11" t="s">
        <v>498</v>
      </c>
      <c r="TES31" s="11" t="s">
        <v>9</v>
      </c>
      <c r="TET31" s="12">
        <v>100</v>
      </c>
      <c r="TEU31" s="20">
        <v>93.45</v>
      </c>
      <c r="TEV31" s="10">
        <f>SUM(TET31*TEU31)</f>
        <v>9345</v>
      </c>
      <c r="TEW31" s="8" t="s">
        <v>496</v>
      </c>
      <c r="TEX31" s="9" t="s">
        <v>497</v>
      </c>
      <c r="TEY31" s="8" t="s">
        <v>23</v>
      </c>
      <c r="TEZ31" s="11" t="s">
        <v>498</v>
      </c>
      <c r="TFA31" s="11" t="s">
        <v>9</v>
      </c>
      <c r="TFB31" s="12">
        <v>100</v>
      </c>
      <c r="TFC31" s="20">
        <v>93.45</v>
      </c>
      <c r="TFD31" s="10">
        <f>SUM(TFB31*TFC31)</f>
        <v>9345</v>
      </c>
      <c r="TFE31" s="8" t="s">
        <v>496</v>
      </c>
      <c r="TFF31" s="9" t="s">
        <v>497</v>
      </c>
      <c r="TFG31" s="8" t="s">
        <v>23</v>
      </c>
      <c r="TFH31" s="11" t="s">
        <v>498</v>
      </c>
      <c r="TFI31" s="11" t="s">
        <v>9</v>
      </c>
      <c r="TFJ31" s="12">
        <v>100</v>
      </c>
      <c r="TFK31" s="20">
        <v>93.45</v>
      </c>
      <c r="TFL31" s="10">
        <f>SUM(TFJ31*TFK31)</f>
        <v>9345</v>
      </c>
      <c r="TFM31" s="8" t="s">
        <v>496</v>
      </c>
      <c r="TFN31" s="9" t="s">
        <v>497</v>
      </c>
      <c r="TFO31" s="8" t="s">
        <v>23</v>
      </c>
      <c r="TFP31" s="11" t="s">
        <v>498</v>
      </c>
      <c r="TFQ31" s="11" t="s">
        <v>9</v>
      </c>
      <c r="TFR31" s="12">
        <v>100</v>
      </c>
      <c r="TFS31" s="20">
        <v>93.45</v>
      </c>
      <c r="TFT31" s="10">
        <f>SUM(TFR31*TFS31)</f>
        <v>9345</v>
      </c>
      <c r="TFU31" s="8" t="s">
        <v>496</v>
      </c>
      <c r="TFV31" s="9" t="s">
        <v>497</v>
      </c>
      <c r="TFW31" s="8" t="s">
        <v>23</v>
      </c>
      <c r="TFX31" s="11" t="s">
        <v>498</v>
      </c>
      <c r="TFY31" s="11" t="s">
        <v>9</v>
      </c>
      <c r="TFZ31" s="12">
        <v>100</v>
      </c>
      <c r="TGA31" s="20">
        <v>93.45</v>
      </c>
      <c r="TGB31" s="10">
        <f>SUM(TFZ31*TGA31)</f>
        <v>9345</v>
      </c>
      <c r="TGC31" s="8" t="s">
        <v>496</v>
      </c>
      <c r="TGD31" s="9" t="s">
        <v>497</v>
      </c>
      <c r="TGE31" s="8" t="s">
        <v>23</v>
      </c>
      <c r="TGF31" s="11" t="s">
        <v>498</v>
      </c>
      <c r="TGG31" s="11" t="s">
        <v>9</v>
      </c>
      <c r="TGH31" s="12">
        <v>100</v>
      </c>
      <c r="TGI31" s="20">
        <v>93.45</v>
      </c>
      <c r="TGJ31" s="10">
        <f>SUM(TGH31*TGI31)</f>
        <v>9345</v>
      </c>
      <c r="TGK31" s="8" t="s">
        <v>496</v>
      </c>
      <c r="TGL31" s="9" t="s">
        <v>497</v>
      </c>
      <c r="TGM31" s="8" t="s">
        <v>23</v>
      </c>
      <c r="TGN31" s="11" t="s">
        <v>498</v>
      </c>
      <c r="TGO31" s="11" t="s">
        <v>9</v>
      </c>
      <c r="TGP31" s="12">
        <v>100</v>
      </c>
      <c r="TGQ31" s="20">
        <v>93.45</v>
      </c>
      <c r="TGR31" s="10">
        <f>SUM(TGP31*TGQ31)</f>
        <v>9345</v>
      </c>
      <c r="TGS31" s="8" t="s">
        <v>496</v>
      </c>
      <c r="TGT31" s="9" t="s">
        <v>497</v>
      </c>
      <c r="TGU31" s="8" t="s">
        <v>23</v>
      </c>
      <c r="TGV31" s="11" t="s">
        <v>498</v>
      </c>
      <c r="TGW31" s="11" t="s">
        <v>9</v>
      </c>
      <c r="TGX31" s="12">
        <v>100</v>
      </c>
      <c r="TGY31" s="20">
        <v>93.45</v>
      </c>
      <c r="TGZ31" s="10">
        <f>SUM(TGX31*TGY31)</f>
        <v>9345</v>
      </c>
      <c r="THA31" s="8" t="s">
        <v>496</v>
      </c>
      <c r="THB31" s="9" t="s">
        <v>497</v>
      </c>
      <c r="THC31" s="8" t="s">
        <v>23</v>
      </c>
      <c r="THD31" s="11" t="s">
        <v>498</v>
      </c>
      <c r="THE31" s="11" t="s">
        <v>9</v>
      </c>
      <c r="THF31" s="12">
        <v>100</v>
      </c>
      <c r="THG31" s="20">
        <v>93.45</v>
      </c>
      <c r="THH31" s="10">
        <f>SUM(THF31*THG31)</f>
        <v>9345</v>
      </c>
      <c r="THI31" s="8" t="s">
        <v>496</v>
      </c>
      <c r="THJ31" s="9" t="s">
        <v>497</v>
      </c>
      <c r="THK31" s="8" t="s">
        <v>23</v>
      </c>
      <c r="THL31" s="11" t="s">
        <v>498</v>
      </c>
      <c r="THM31" s="11" t="s">
        <v>9</v>
      </c>
      <c r="THN31" s="12">
        <v>100</v>
      </c>
      <c r="THO31" s="20">
        <v>93.45</v>
      </c>
      <c r="THP31" s="10">
        <f>SUM(THN31*THO31)</f>
        <v>9345</v>
      </c>
      <c r="THQ31" s="8" t="s">
        <v>496</v>
      </c>
      <c r="THR31" s="9" t="s">
        <v>497</v>
      </c>
      <c r="THS31" s="8" t="s">
        <v>23</v>
      </c>
      <c r="THT31" s="11" t="s">
        <v>498</v>
      </c>
      <c r="THU31" s="11" t="s">
        <v>9</v>
      </c>
      <c r="THV31" s="12">
        <v>100</v>
      </c>
      <c r="THW31" s="20">
        <v>93.45</v>
      </c>
      <c r="THX31" s="10">
        <f>SUM(THV31*THW31)</f>
        <v>9345</v>
      </c>
      <c r="THY31" s="8" t="s">
        <v>496</v>
      </c>
      <c r="THZ31" s="9" t="s">
        <v>497</v>
      </c>
      <c r="TIA31" s="8" t="s">
        <v>23</v>
      </c>
      <c r="TIB31" s="11" t="s">
        <v>498</v>
      </c>
      <c r="TIC31" s="11" t="s">
        <v>9</v>
      </c>
      <c r="TID31" s="12">
        <v>100</v>
      </c>
      <c r="TIE31" s="20">
        <v>93.45</v>
      </c>
      <c r="TIF31" s="10">
        <f>SUM(TID31*TIE31)</f>
        <v>9345</v>
      </c>
      <c r="TIG31" s="8" t="s">
        <v>496</v>
      </c>
      <c r="TIH31" s="9" t="s">
        <v>497</v>
      </c>
      <c r="TII31" s="8" t="s">
        <v>23</v>
      </c>
      <c r="TIJ31" s="11" t="s">
        <v>498</v>
      </c>
      <c r="TIK31" s="11" t="s">
        <v>9</v>
      </c>
      <c r="TIL31" s="12">
        <v>100</v>
      </c>
      <c r="TIM31" s="20">
        <v>93.45</v>
      </c>
      <c r="TIN31" s="10">
        <f>SUM(TIL31*TIM31)</f>
        <v>9345</v>
      </c>
      <c r="TIO31" s="8" t="s">
        <v>496</v>
      </c>
      <c r="TIP31" s="9" t="s">
        <v>497</v>
      </c>
      <c r="TIQ31" s="8" t="s">
        <v>23</v>
      </c>
      <c r="TIR31" s="11" t="s">
        <v>498</v>
      </c>
      <c r="TIS31" s="11" t="s">
        <v>9</v>
      </c>
      <c r="TIT31" s="12">
        <v>100</v>
      </c>
      <c r="TIU31" s="20">
        <v>93.45</v>
      </c>
      <c r="TIV31" s="10">
        <f>SUM(TIT31*TIU31)</f>
        <v>9345</v>
      </c>
      <c r="TIW31" s="8" t="s">
        <v>496</v>
      </c>
      <c r="TIX31" s="9" t="s">
        <v>497</v>
      </c>
      <c r="TIY31" s="8" t="s">
        <v>23</v>
      </c>
      <c r="TIZ31" s="11" t="s">
        <v>498</v>
      </c>
      <c r="TJA31" s="11" t="s">
        <v>9</v>
      </c>
      <c r="TJB31" s="12">
        <v>100</v>
      </c>
      <c r="TJC31" s="20">
        <v>93.45</v>
      </c>
      <c r="TJD31" s="10">
        <f>SUM(TJB31*TJC31)</f>
        <v>9345</v>
      </c>
      <c r="TJE31" s="8" t="s">
        <v>496</v>
      </c>
      <c r="TJF31" s="9" t="s">
        <v>497</v>
      </c>
      <c r="TJG31" s="8" t="s">
        <v>23</v>
      </c>
      <c r="TJH31" s="11" t="s">
        <v>498</v>
      </c>
      <c r="TJI31" s="11" t="s">
        <v>9</v>
      </c>
      <c r="TJJ31" s="12">
        <v>100</v>
      </c>
      <c r="TJK31" s="20">
        <v>93.45</v>
      </c>
      <c r="TJL31" s="10">
        <f>SUM(TJJ31*TJK31)</f>
        <v>9345</v>
      </c>
      <c r="TJM31" s="8" t="s">
        <v>496</v>
      </c>
      <c r="TJN31" s="9" t="s">
        <v>497</v>
      </c>
      <c r="TJO31" s="8" t="s">
        <v>23</v>
      </c>
      <c r="TJP31" s="11" t="s">
        <v>498</v>
      </c>
      <c r="TJQ31" s="11" t="s">
        <v>9</v>
      </c>
      <c r="TJR31" s="12">
        <v>100</v>
      </c>
      <c r="TJS31" s="20">
        <v>93.45</v>
      </c>
      <c r="TJT31" s="10">
        <f>SUM(TJR31*TJS31)</f>
        <v>9345</v>
      </c>
      <c r="TJU31" s="8" t="s">
        <v>496</v>
      </c>
      <c r="TJV31" s="9" t="s">
        <v>497</v>
      </c>
      <c r="TJW31" s="8" t="s">
        <v>23</v>
      </c>
      <c r="TJX31" s="11" t="s">
        <v>498</v>
      </c>
      <c r="TJY31" s="11" t="s">
        <v>9</v>
      </c>
      <c r="TJZ31" s="12">
        <v>100</v>
      </c>
      <c r="TKA31" s="20">
        <v>93.45</v>
      </c>
      <c r="TKB31" s="10">
        <f>SUM(TJZ31*TKA31)</f>
        <v>9345</v>
      </c>
      <c r="TKC31" s="8" t="s">
        <v>496</v>
      </c>
      <c r="TKD31" s="9" t="s">
        <v>497</v>
      </c>
      <c r="TKE31" s="8" t="s">
        <v>23</v>
      </c>
      <c r="TKF31" s="11" t="s">
        <v>498</v>
      </c>
      <c r="TKG31" s="11" t="s">
        <v>9</v>
      </c>
      <c r="TKH31" s="12">
        <v>100</v>
      </c>
      <c r="TKI31" s="20">
        <v>93.45</v>
      </c>
      <c r="TKJ31" s="10">
        <f>SUM(TKH31*TKI31)</f>
        <v>9345</v>
      </c>
      <c r="TKK31" s="8" t="s">
        <v>496</v>
      </c>
      <c r="TKL31" s="9" t="s">
        <v>497</v>
      </c>
      <c r="TKM31" s="8" t="s">
        <v>23</v>
      </c>
      <c r="TKN31" s="11" t="s">
        <v>498</v>
      </c>
      <c r="TKO31" s="11" t="s">
        <v>9</v>
      </c>
      <c r="TKP31" s="12">
        <v>100</v>
      </c>
      <c r="TKQ31" s="20">
        <v>93.45</v>
      </c>
      <c r="TKR31" s="10">
        <f>SUM(TKP31*TKQ31)</f>
        <v>9345</v>
      </c>
      <c r="TKS31" s="8" t="s">
        <v>496</v>
      </c>
      <c r="TKT31" s="9" t="s">
        <v>497</v>
      </c>
      <c r="TKU31" s="8" t="s">
        <v>23</v>
      </c>
      <c r="TKV31" s="11" t="s">
        <v>498</v>
      </c>
      <c r="TKW31" s="11" t="s">
        <v>9</v>
      </c>
      <c r="TKX31" s="12">
        <v>100</v>
      </c>
      <c r="TKY31" s="20">
        <v>93.45</v>
      </c>
      <c r="TKZ31" s="10">
        <f>SUM(TKX31*TKY31)</f>
        <v>9345</v>
      </c>
      <c r="TLA31" s="8" t="s">
        <v>496</v>
      </c>
      <c r="TLB31" s="9" t="s">
        <v>497</v>
      </c>
      <c r="TLC31" s="8" t="s">
        <v>23</v>
      </c>
      <c r="TLD31" s="11" t="s">
        <v>498</v>
      </c>
      <c r="TLE31" s="11" t="s">
        <v>9</v>
      </c>
      <c r="TLF31" s="12">
        <v>100</v>
      </c>
      <c r="TLG31" s="20">
        <v>93.45</v>
      </c>
      <c r="TLH31" s="10">
        <f>SUM(TLF31*TLG31)</f>
        <v>9345</v>
      </c>
      <c r="TLI31" s="8" t="s">
        <v>496</v>
      </c>
      <c r="TLJ31" s="9" t="s">
        <v>497</v>
      </c>
      <c r="TLK31" s="8" t="s">
        <v>23</v>
      </c>
      <c r="TLL31" s="11" t="s">
        <v>498</v>
      </c>
      <c r="TLM31" s="11" t="s">
        <v>9</v>
      </c>
      <c r="TLN31" s="12">
        <v>100</v>
      </c>
      <c r="TLO31" s="20">
        <v>93.45</v>
      </c>
      <c r="TLP31" s="10">
        <f>SUM(TLN31*TLO31)</f>
        <v>9345</v>
      </c>
      <c r="TLQ31" s="8" t="s">
        <v>496</v>
      </c>
      <c r="TLR31" s="9" t="s">
        <v>497</v>
      </c>
      <c r="TLS31" s="8" t="s">
        <v>23</v>
      </c>
      <c r="TLT31" s="11" t="s">
        <v>498</v>
      </c>
      <c r="TLU31" s="11" t="s">
        <v>9</v>
      </c>
      <c r="TLV31" s="12">
        <v>100</v>
      </c>
      <c r="TLW31" s="20">
        <v>93.45</v>
      </c>
      <c r="TLX31" s="10">
        <f>SUM(TLV31*TLW31)</f>
        <v>9345</v>
      </c>
      <c r="TLY31" s="8" t="s">
        <v>496</v>
      </c>
      <c r="TLZ31" s="9" t="s">
        <v>497</v>
      </c>
      <c r="TMA31" s="8" t="s">
        <v>23</v>
      </c>
      <c r="TMB31" s="11" t="s">
        <v>498</v>
      </c>
      <c r="TMC31" s="11" t="s">
        <v>9</v>
      </c>
      <c r="TMD31" s="12">
        <v>100</v>
      </c>
      <c r="TME31" s="20">
        <v>93.45</v>
      </c>
      <c r="TMF31" s="10">
        <f>SUM(TMD31*TME31)</f>
        <v>9345</v>
      </c>
      <c r="TMG31" s="8" t="s">
        <v>496</v>
      </c>
      <c r="TMH31" s="9" t="s">
        <v>497</v>
      </c>
      <c r="TMI31" s="8" t="s">
        <v>23</v>
      </c>
      <c r="TMJ31" s="11" t="s">
        <v>498</v>
      </c>
      <c r="TMK31" s="11" t="s">
        <v>9</v>
      </c>
      <c r="TML31" s="12">
        <v>100</v>
      </c>
      <c r="TMM31" s="20">
        <v>93.45</v>
      </c>
      <c r="TMN31" s="10">
        <f>SUM(TML31*TMM31)</f>
        <v>9345</v>
      </c>
      <c r="TMO31" s="8" t="s">
        <v>496</v>
      </c>
      <c r="TMP31" s="9" t="s">
        <v>497</v>
      </c>
      <c r="TMQ31" s="8" t="s">
        <v>23</v>
      </c>
      <c r="TMR31" s="11" t="s">
        <v>498</v>
      </c>
      <c r="TMS31" s="11" t="s">
        <v>9</v>
      </c>
      <c r="TMT31" s="12">
        <v>100</v>
      </c>
      <c r="TMU31" s="20">
        <v>93.45</v>
      </c>
      <c r="TMV31" s="10">
        <f>SUM(TMT31*TMU31)</f>
        <v>9345</v>
      </c>
      <c r="TMW31" s="8" t="s">
        <v>496</v>
      </c>
      <c r="TMX31" s="9" t="s">
        <v>497</v>
      </c>
      <c r="TMY31" s="8" t="s">
        <v>23</v>
      </c>
      <c r="TMZ31" s="11" t="s">
        <v>498</v>
      </c>
      <c r="TNA31" s="11" t="s">
        <v>9</v>
      </c>
      <c r="TNB31" s="12">
        <v>100</v>
      </c>
      <c r="TNC31" s="20">
        <v>93.45</v>
      </c>
      <c r="TND31" s="10">
        <f>SUM(TNB31*TNC31)</f>
        <v>9345</v>
      </c>
      <c r="TNE31" s="8" t="s">
        <v>496</v>
      </c>
      <c r="TNF31" s="9" t="s">
        <v>497</v>
      </c>
      <c r="TNG31" s="8" t="s">
        <v>23</v>
      </c>
      <c r="TNH31" s="11" t="s">
        <v>498</v>
      </c>
      <c r="TNI31" s="11" t="s">
        <v>9</v>
      </c>
      <c r="TNJ31" s="12">
        <v>100</v>
      </c>
      <c r="TNK31" s="20">
        <v>93.45</v>
      </c>
      <c r="TNL31" s="10">
        <f>SUM(TNJ31*TNK31)</f>
        <v>9345</v>
      </c>
      <c r="TNM31" s="8" t="s">
        <v>496</v>
      </c>
      <c r="TNN31" s="9" t="s">
        <v>497</v>
      </c>
      <c r="TNO31" s="8" t="s">
        <v>23</v>
      </c>
      <c r="TNP31" s="11" t="s">
        <v>498</v>
      </c>
      <c r="TNQ31" s="11" t="s">
        <v>9</v>
      </c>
      <c r="TNR31" s="12">
        <v>100</v>
      </c>
      <c r="TNS31" s="20">
        <v>93.45</v>
      </c>
      <c r="TNT31" s="10">
        <f>SUM(TNR31*TNS31)</f>
        <v>9345</v>
      </c>
      <c r="TNU31" s="8" t="s">
        <v>496</v>
      </c>
      <c r="TNV31" s="9" t="s">
        <v>497</v>
      </c>
      <c r="TNW31" s="8" t="s">
        <v>23</v>
      </c>
      <c r="TNX31" s="11" t="s">
        <v>498</v>
      </c>
      <c r="TNY31" s="11" t="s">
        <v>9</v>
      </c>
      <c r="TNZ31" s="12">
        <v>100</v>
      </c>
      <c r="TOA31" s="20">
        <v>93.45</v>
      </c>
      <c r="TOB31" s="10">
        <f>SUM(TNZ31*TOA31)</f>
        <v>9345</v>
      </c>
      <c r="TOC31" s="8" t="s">
        <v>496</v>
      </c>
      <c r="TOD31" s="9" t="s">
        <v>497</v>
      </c>
      <c r="TOE31" s="8" t="s">
        <v>23</v>
      </c>
      <c r="TOF31" s="11" t="s">
        <v>498</v>
      </c>
      <c r="TOG31" s="11" t="s">
        <v>9</v>
      </c>
      <c r="TOH31" s="12">
        <v>100</v>
      </c>
      <c r="TOI31" s="20">
        <v>93.45</v>
      </c>
      <c r="TOJ31" s="10">
        <f>SUM(TOH31*TOI31)</f>
        <v>9345</v>
      </c>
      <c r="TOK31" s="8" t="s">
        <v>496</v>
      </c>
      <c r="TOL31" s="9" t="s">
        <v>497</v>
      </c>
      <c r="TOM31" s="8" t="s">
        <v>23</v>
      </c>
      <c r="TON31" s="11" t="s">
        <v>498</v>
      </c>
      <c r="TOO31" s="11" t="s">
        <v>9</v>
      </c>
      <c r="TOP31" s="12">
        <v>100</v>
      </c>
      <c r="TOQ31" s="20">
        <v>93.45</v>
      </c>
      <c r="TOR31" s="10">
        <f>SUM(TOP31*TOQ31)</f>
        <v>9345</v>
      </c>
      <c r="TOS31" s="8" t="s">
        <v>496</v>
      </c>
      <c r="TOT31" s="9" t="s">
        <v>497</v>
      </c>
      <c r="TOU31" s="8" t="s">
        <v>23</v>
      </c>
      <c r="TOV31" s="11" t="s">
        <v>498</v>
      </c>
      <c r="TOW31" s="11" t="s">
        <v>9</v>
      </c>
      <c r="TOX31" s="12">
        <v>100</v>
      </c>
      <c r="TOY31" s="20">
        <v>93.45</v>
      </c>
      <c r="TOZ31" s="10">
        <f>SUM(TOX31*TOY31)</f>
        <v>9345</v>
      </c>
      <c r="TPA31" s="8" t="s">
        <v>496</v>
      </c>
      <c r="TPB31" s="9" t="s">
        <v>497</v>
      </c>
      <c r="TPC31" s="8" t="s">
        <v>23</v>
      </c>
      <c r="TPD31" s="11" t="s">
        <v>498</v>
      </c>
      <c r="TPE31" s="11" t="s">
        <v>9</v>
      </c>
      <c r="TPF31" s="12">
        <v>100</v>
      </c>
      <c r="TPG31" s="20">
        <v>93.45</v>
      </c>
      <c r="TPH31" s="10">
        <f>SUM(TPF31*TPG31)</f>
        <v>9345</v>
      </c>
      <c r="TPI31" s="8" t="s">
        <v>496</v>
      </c>
      <c r="TPJ31" s="9" t="s">
        <v>497</v>
      </c>
      <c r="TPK31" s="8" t="s">
        <v>23</v>
      </c>
      <c r="TPL31" s="11" t="s">
        <v>498</v>
      </c>
      <c r="TPM31" s="11" t="s">
        <v>9</v>
      </c>
      <c r="TPN31" s="12">
        <v>100</v>
      </c>
      <c r="TPO31" s="20">
        <v>93.45</v>
      </c>
      <c r="TPP31" s="10">
        <f>SUM(TPN31*TPO31)</f>
        <v>9345</v>
      </c>
      <c r="TPQ31" s="8" t="s">
        <v>496</v>
      </c>
      <c r="TPR31" s="9" t="s">
        <v>497</v>
      </c>
      <c r="TPS31" s="8" t="s">
        <v>23</v>
      </c>
      <c r="TPT31" s="11" t="s">
        <v>498</v>
      </c>
      <c r="TPU31" s="11" t="s">
        <v>9</v>
      </c>
      <c r="TPV31" s="12">
        <v>100</v>
      </c>
      <c r="TPW31" s="20">
        <v>93.45</v>
      </c>
      <c r="TPX31" s="10">
        <f>SUM(TPV31*TPW31)</f>
        <v>9345</v>
      </c>
      <c r="TPY31" s="8" t="s">
        <v>496</v>
      </c>
      <c r="TPZ31" s="9" t="s">
        <v>497</v>
      </c>
      <c r="TQA31" s="8" t="s">
        <v>23</v>
      </c>
      <c r="TQB31" s="11" t="s">
        <v>498</v>
      </c>
      <c r="TQC31" s="11" t="s">
        <v>9</v>
      </c>
      <c r="TQD31" s="12">
        <v>100</v>
      </c>
      <c r="TQE31" s="20">
        <v>93.45</v>
      </c>
      <c r="TQF31" s="10">
        <f>SUM(TQD31*TQE31)</f>
        <v>9345</v>
      </c>
      <c r="TQG31" s="8" t="s">
        <v>496</v>
      </c>
      <c r="TQH31" s="9" t="s">
        <v>497</v>
      </c>
      <c r="TQI31" s="8" t="s">
        <v>23</v>
      </c>
      <c r="TQJ31" s="11" t="s">
        <v>498</v>
      </c>
      <c r="TQK31" s="11" t="s">
        <v>9</v>
      </c>
      <c r="TQL31" s="12">
        <v>100</v>
      </c>
      <c r="TQM31" s="20">
        <v>93.45</v>
      </c>
      <c r="TQN31" s="10">
        <f>SUM(TQL31*TQM31)</f>
        <v>9345</v>
      </c>
      <c r="TQO31" s="8" t="s">
        <v>496</v>
      </c>
      <c r="TQP31" s="9" t="s">
        <v>497</v>
      </c>
      <c r="TQQ31" s="8" t="s">
        <v>23</v>
      </c>
      <c r="TQR31" s="11" t="s">
        <v>498</v>
      </c>
      <c r="TQS31" s="11" t="s">
        <v>9</v>
      </c>
      <c r="TQT31" s="12">
        <v>100</v>
      </c>
      <c r="TQU31" s="20">
        <v>93.45</v>
      </c>
      <c r="TQV31" s="10">
        <f>SUM(TQT31*TQU31)</f>
        <v>9345</v>
      </c>
      <c r="TQW31" s="8" t="s">
        <v>496</v>
      </c>
      <c r="TQX31" s="9" t="s">
        <v>497</v>
      </c>
      <c r="TQY31" s="8" t="s">
        <v>23</v>
      </c>
      <c r="TQZ31" s="11" t="s">
        <v>498</v>
      </c>
      <c r="TRA31" s="11" t="s">
        <v>9</v>
      </c>
      <c r="TRB31" s="12">
        <v>100</v>
      </c>
      <c r="TRC31" s="20">
        <v>93.45</v>
      </c>
      <c r="TRD31" s="10">
        <f>SUM(TRB31*TRC31)</f>
        <v>9345</v>
      </c>
      <c r="TRE31" s="8" t="s">
        <v>496</v>
      </c>
      <c r="TRF31" s="9" t="s">
        <v>497</v>
      </c>
      <c r="TRG31" s="8" t="s">
        <v>23</v>
      </c>
      <c r="TRH31" s="11" t="s">
        <v>498</v>
      </c>
      <c r="TRI31" s="11" t="s">
        <v>9</v>
      </c>
      <c r="TRJ31" s="12">
        <v>100</v>
      </c>
      <c r="TRK31" s="20">
        <v>93.45</v>
      </c>
      <c r="TRL31" s="10">
        <f>SUM(TRJ31*TRK31)</f>
        <v>9345</v>
      </c>
      <c r="TRM31" s="8" t="s">
        <v>496</v>
      </c>
      <c r="TRN31" s="9" t="s">
        <v>497</v>
      </c>
      <c r="TRO31" s="8" t="s">
        <v>23</v>
      </c>
      <c r="TRP31" s="11" t="s">
        <v>498</v>
      </c>
      <c r="TRQ31" s="11" t="s">
        <v>9</v>
      </c>
      <c r="TRR31" s="12">
        <v>100</v>
      </c>
      <c r="TRS31" s="20">
        <v>93.45</v>
      </c>
      <c r="TRT31" s="10">
        <f>SUM(TRR31*TRS31)</f>
        <v>9345</v>
      </c>
      <c r="TRU31" s="8" t="s">
        <v>496</v>
      </c>
      <c r="TRV31" s="9" t="s">
        <v>497</v>
      </c>
      <c r="TRW31" s="8" t="s">
        <v>23</v>
      </c>
      <c r="TRX31" s="11" t="s">
        <v>498</v>
      </c>
      <c r="TRY31" s="11" t="s">
        <v>9</v>
      </c>
      <c r="TRZ31" s="12">
        <v>100</v>
      </c>
      <c r="TSA31" s="20">
        <v>93.45</v>
      </c>
      <c r="TSB31" s="10">
        <f>SUM(TRZ31*TSA31)</f>
        <v>9345</v>
      </c>
      <c r="TSC31" s="8" t="s">
        <v>496</v>
      </c>
      <c r="TSD31" s="9" t="s">
        <v>497</v>
      </c>
      <c r="TSE31" s="8" t="s">
        <v>23</v>
      </c>
      <c r="TSF31" s="11" t="s">
        <v>498</v>
      </c>
      <c r="TSG31" s="11" t="s">
        <v>9</v>
      </c>
      <c r="TSH31" s="12">
        <v>100</v>
      </c>
      <c r="TSI31" s="20">
        <v>93.45</v>
      </c>
      <c r="TSJ31" s="10">
        <f>SUM(TSH31*TSI31)</f>
        <v>9345</v>
      </c>
      <c r="TSK31" s="8" t="s">
        <v>496</v>
      </c>
      <c r="TSL31" s="9" t="s">
        <v>497</v>
      </c>
      <c r="TSM31" s="8" t="s">
        <v>23</v>
      </c>
      <c r="TSN31" s="11" t="s">
        <v>498</v>
      </c>
      <c r="TSO31" s="11" t="s">
        <v>9</v>
      </c>
      <c r="TSP31" s="12">
        <v>100</v>
      </c>
      <c r="TSQ31" s="20">
        <v>93.45</v>
      </c>
      <c r="TSR31" s="10">
        <f>SUM(TSP31*TSQ31)</f>
        <v>9345</v>
      </c>
      <c r="TSS31" s="8" t="s">
        <v>496</v>
      </c>
      <c r="TST31" s="9" t="s">
        <v>497</v>
      </c>
      <c r="TSU31" s="8" t="s">
        <v>23</v>
      </c>
      <c r="TSV31" s="11" t="s">
        <v>498</v>
      </c>
      <c r="TSW31" s="11" t="s">
        <v>9</v>
      </c>
      <c r="TSX31" s="12">
        <v>100</v>
      </c>
      <c r="TSY31" s="20">
        <v>93.45</v>
      </c>
      <c r="TSZ31" s="10">
        <f>SUM(TSX31*TSY31)</f>
        <v>9345</v>
      </c>
      <c r="TTA31" s="8" t="s">
        <v>496</v>
      </c>
      <c r="TTB31" s="9" t="s">
        <v>497</v>
      </c>
      <c r="TTC31" s="8" t="s">
        <v>23</v>
      </c>
      <c r="TTD31" s="11" t="s">
        <v>498</v>
      </c>
      <c r="TTE31" s="11" t="s">
        <v>9</v>
      </c>
      <c r="TTF31" s="12">
        <v>100</v>
      </c>
      <c r="TTG31" s="20">
        <v>93.45</v>
      </c>
      <c r="TTH31" s="10">
        <f>SUM(TTF31*TTG31)</f>
        <v>9345</v>
      </c>
      <c r="TTI31" s="8" t="s">
        <v>496</v>
      </c>
      <c r="TTJ31" s="9" t="s">
        <v>497</v>
      </c>
      <c r="TTK31" s="8" t="s">
        <v>23</v>
      </c>
      <c r="TTL31" s="11" t="s">
        <v>498</v>
      </c>
      <c r="TTM31" s="11" t="s">
        <v>9</v>
      </c>
      <c r="TTN31" s="12">
        <v>100</v>
      </c>
      <c r="TTO31" s="20">
        <v>93.45</v>
      </c>
      <c r="TTP31" s="10">
        <f>SUM(TTN31*TTO31)</f>
        <v>9345</v>
      </c>
      <c r="TTQ31" s="8" t="s">
        <v>496</v>
      </c>
      <c r="TTR31" s="9" t="s">
        <v>497</v>
      </c>
      <c r="TTS31" s="8" t="s">
        <v>23</v>
      </c>
      <c r="TTT31" s="11" t="s">
        <v>498</v>
      </c>
      <c r="TTU31" s="11" t="s">
        <v>9</v>
      </c>
      <c r="TTV31" s="12">
        <v>100</v>
      </c>
      <c r="TTW31" s="20">
        <v>93.45</v>
      </c>
      <c r="TTX31" s="10">
        <f>SUM(TTV31*TTW31)</f>
        <v>9345</v>
      </c>
      <c r="TTY31" s="8" t="s">
        <v>496</v>
      </c>
      <c r="TTZ31" s="9" t="s">
        <v>497</v>
      </c>
      <c r="TUA31" s="8" t="s">
        <v>23</v>
      </c>
      <c r="TUB31" s="11" t="s">
        <v>498</v>
      </c>
      <c r="TUC31" s="11" t="s">
        <v>9</v>
      </c>
      <c r="TUD31" s="12">
        <v>100</v>
      </c>
      <c r="TUE31" s="20">
        <v>93.45</v>
      </c>
      <c r="TUF31" s="10">
        <f>SUM(TUD31*TUE31)</f>
        <v>9345</v>
      </c>
      <c r="TUG31" s="8" t="s">
        <v>496</v>
      </c>
      <c r="TUH31" s="9" t="s">
        <v>497</v>
      </c>
      <c r="TUI31" s="8" t="s">
        <v>23</v>
      </c>
      <c r="TUJ31" s="11" t="s">
        <v>498</v>
      </c>
      <c r="TUK31" s="11" t="s">
        <v>9</v>
      </c>
      <c r="TUL31" s="12">
        <v>100</v>
      </c>
      <c r="TUM31" s="20">
        <v>93.45</v>
      </c>
      <c r="TUN31" s="10">
        <f>SUM(TUL31*TUM31)</f>
        <v>9345</v>
      </c>
      <c r="TUO31" s="8" t="s">
        <v>496</v>
      </c>
      <c r="TUP31" s="9" t="s">
        <v>497</v>
      </c>
      <c r="TUQ31" s="8" t="s">
        <v>23</v>
      </c>
      <c r="TUR31" s="11" t="s">
        <v>498</v>
      </c>
      <c r="TUS31" s="11" t="s">
        <v>9</v>
      </c>
      <c r="TUT31" s="12">
        <v>100</v>
      </c>
      <c r="TUU31" s="20">
        <v>93.45</v>
      </c>
      <c r="TUV31" s="10">
        <f>SUM(TUT31*TUU31)</f>
        <v>9345</v>
      </c>
      <c r="TUW31" s="8" t="s">
        <v>496</v>
      </c>
      <c r="TUX31" s="9" t="s">
        <v>497</v>
      </c>
      <c r="TUY31" s="8" t="s">
        <v>23</v>
      </c>
      <c r="TUZ31" s="11" t="s">
        <v>498</v>
      </c>
      <c r="TVA31" s="11" t="s">
        <v>9</v>
      </c>
      <c r="TVB31" s="12">
        <v>100</v>
      </c>
      <c r="TVC31" s="20">
        <v>93.45</v>
      </c>
      <c r="TVD31" s="10">
        <f>SUM(TVB31*TVC31)</f>
        <v>9345</v>
      </c>
      <c r="TVE31" s="8" t="s">
        <v>496</v>
      </c>
      <c r="TVF31" s="9" t="s">
        <v>497</v>
      </c>
      <c r="TVG31" s="8" t="s">
        <v>23</v>
      </c>
      <c r="TVH31" s="11" t="s">
        <v>498</v>
      </c>
      <c r="TVI31" s="11" t="s">
        <v>9</v>
      </c>
      <c r="TVJ31" s="12">
        <v>100</v>
      </c>
      <c r="TVK31" s="20">
        <v>93.45</v>
      </c>
      <c r="TVL31" s="10">
        <f>SUM(TVJ31*TVK31)</f>
        <v>9345</v>
      </c>
      <c r="TVM31" s="8" t="s">
        <v>496</v>
      </c>
      <c r="TVN31" s="9" t="s">
        <v>497</v>
      </c>
      <c r="TVO31" s="8" t="s">
        <v>23</v>
      </c>
      <c r="TVP31" s="11" t="s">
        <v>498</v>
      </c>
      <c r="TVQ31" s="11" t="s">
        <v>9</v>
      </c>
      <c r="TVR31" s="12">
        <v>100</v>
      </c>
      <c r="TVS31" s="20">
        <v>93.45</v>
      </c>
      <c r="TVT31" s="10">
        <f>SUM(TVR31*TVS31)</f>
        <v>9345</v>
      </c>
      <c r="TVU31" s="8" t="s">
        <v>496</v>
      </c>
      <c r="TVV31" s="9" t="s">
        <v>497</v>
      </c>
      <c r="TVW31" s="8" t="s">
        <v>23</v>
      </c>
      <c r="TVX31" s="11" t="s">
        <v>498</v>
      </c>
      <c r="TVY31" s="11" t="s">
        <v>9</v>
      </c>
      <c r="TVZ31" s="12">
        <v>100</v>
      </c>
      <c r="TWA31" s="20">
        <v>93.45</v>
      </c>
      <c r="TWB31" s="10">
        <f>SUM(TVZ31*TWA31)</f>
        <v>9345</v>
      </c>
      <c r="TWC31" s="8" t="s">
        <v>496</v>
      </c>
      <c r="TWD31" s="9" t="s">
        <v>497</v>
      </c>
      <c r="TWE31" s="8" t="s">
        <v>23</v>
      </c>
      <c r="TWF31" s="11" t="s">
        <v>498</v>
      </c>
      <c r="TWG31" s="11" t="s">
        <v>9</v>
      </c>
      <c r="TWH31" s="12">
        <v>100</v>
      </c>
      <c r="TWI31" s="20">
        <v>93.45</v>
      </c>
      <c r="TWJ31" s="10">
        <f>SUM(TWH31*TWI31)</f>
        <v>9345</v>
      </c>
      <c r="TWK31" s="8" t="s">
        <v>496</v>
      </c>
      <c r="TWL31" s="9" t="s">
        <v>497</v>
      </c>
      <c r="TWM31" s="8" t="s">
        <v>23</v>
      </c>
      <c r="TWN31" s="11" t="s">
        <v>498</v>
      </c>
      <c r="TWO31" s="11" t="s">
        <v>9</v>
      </c>
      <c r="TWP31" s="12">
        <v>100</v>
      </c>
      <c r="TWQ31" s="20">
        <v>93.45</v>
      </c>
      <c r="TWR31" s="10">
        <f>SUM(TWP31*TWQ31)</f>
        <v>9345</v>
      </c>
      <c r="TWS31" s="8" t="s">
        <v>496</v>
      </c>
      <c r="TWT31" s="9" t="s">
        <v>497</v>
      </c>
      <c r="TWU31" s="8" t="s">
        <v>23</v>
      </c>
      <c r="TWV31" s="11" t="s">
        <v>498</v>
      </c>
      <c r="TWW31" s="11" t="s">
        <v>9</v>
      </c>
      <c r="TWX31" s="12">
        <v>100</v>
      </c>
      <c r="TWY31" s="20">
        <v>93.45</v>
      </c>
      <c r="TWZ31" s="10">
        <f>SUM(TWX31*TWY31)</f>
        <v>9345</v>
      </c>
      <c r="TXA31" s="8" t="s">
        <v>496</v>
      </c>
      <c r="TXB31" s="9" t="s">
        <v>497</v>
      </c>
      <c r="TXC31" s="8" t="s">
        <v>23</v>
      </c>
      <c r="TXD31" s="11" t="s">
        <v>498</v>
      </c>
      <c r="TXE31" s="11" t="s">
        <v>9</v>
      </c>
      <c r="TXF31" s="12">
        <v>100</v>
      </c>
      <c r="TXG31" s="20">
        <v>93.45</v>
      </c>
      <c r="TXH31" s="10">
        <f>SUM(TXF31*TXG31)</f>
        <v>9345</v>
      </c>
      <c r="TXI31" s="8" t="s">
        <v>496</v>
      </c>
      <c r="TXJ31" s="9" t="s">
        <v>497</v>
      </c>
      <c r="TXK31" s="8" t="s">
        <v>23</v>
      </c>
      <c r="TXL31" s="11" t="s">
        <v>498</v>
      </c>
      <c r="TXM31" s="11" t="s">
        <v>9</v>
      </c>
      <c r="TXN31" s="12">
        <v>100</v>
      </c>
      <c r="TXO31" s="20">
        <v>93.45</v>
      </c>
      <c r="TXP31" s="10">
        <f>SUM(TXN31*TXO31)</f>
        <v>9345</v>
      </c>
      <c r="TXQ31" s="8" t="s">
        <v>496</v>
      </c>
      <c r="TXR31" s="9" t="s">
        <v>497</v>
      </c>
      <c r="TXS31" s="8" t="s">
        <v>23</v>
      </c>
      <c r="TXT31" s="11" t="s">
        <v>498</v>
      </c>
      <c r="TXU31" s="11" t="s">
        <v>9</v>
      </c>
      <c r="TXV31" s="12">
        <v>100</v>
      </c>
      <c r="TXW31" s="20">
        <v>93.45</v>
      </c>
      <c r="TXX31" s="10">
        <f>SUM(TXV31*TXW31)</f>
        <v>9345</v>
      </c>
      <c r="TXY31" s="8" t="s">
        <v>496</v>
      </c>
      <c r="TXZ31" s="9" t="s">
        <v>497</v>
      </c>
      <c r="TYA31" s="8" t="s">
        <v>23</v>
      </c>
      <c r="TYB31" s="11" t="s">
        <v>498</v>
      </c>
      <c r="TYC31" s="11" t="s">
        <v>9</v>
      </c>
      <c r="TYD31" s="12">
        <v>100</v>
      </c>
      <c r="TYE31" s="20">
        <v>93.45</v>
      </c>
      <c r="TYF31" s="10">
        <f>SUM(TYD31*TYE31)</f>
        <v>9345</v>
      </c>
      <c r="TYG31" s="8" t="s">
        <v>496</v>
      </c>
      <c r="TYH31" s="9" t="s">
        <v>497</v>
      </c>
      <c r="TYI31" s="8" t="s">
        <v>23</v>
      </c>
      <c r="TYJ31" s="11" t="s">
        <v>498</v>
      </c>
      <c r="TYK31" s="11" t="s">
        <v>9</v>
      </c>
      <c r="TYL31" s="12">
        <v>100</v>
      </c>
      <c r="TYM31" s="20">
        <v>93.45</v>
      </c>
      <c r="TYN31" s="10">
        <f>SUM(TYL31*TYM31)</f>
        <v>9345</v>
      </c>
      <c r="TYO31" s="8" t="s">
        <v>496</v>
      </c>
      <c r="TYP31" s="9" t="s">
        <v>497</v>
      </c>
      <c r="TYQ31" s="8" t="s">
        <v>23</v>
      </c>
      <c r="TYR31" s="11" t="s">
        <v>498</v>
      </c>
      <c r="TYS31" s="11" t="s">
        <v>9</v>
      </c>
      <c r="TYT31" s="12">
        <v>100</v>
      </c>
      <c r="TYU31" s="20">
        <v>93.45</v>
      </c>
      <c r="TYV31" s="10">
        <f>SUM(TYT31*TYU31)</f>
        <v>9345</v>
      </c>
      <c r="TYW31" s="8" t="s">
        <v>496</v>
      </c>
      <c r="TYX31" s="9" t="s">
        <v>497</v>
      </c>
      <c r="TYY31" s="8" t="s">
        <v>23</v>
      </c>
      <c r="TYZ31" s="11" t="s">
        <v>498</v>
      </c>
      <c r="TZA31" s="11" t="s">
        <v>9</v>
      </c>
      <c r="TZB31" s="12">
        <v>100</v>
      </c>
      <c r="TZC31" s="20">
        <v>93.45</v>
      </c>
      <c r="TZD31" s="10">
        <f>SUM(TZB31*TZC31)</f>
        <v>9345</v>
      </c>
      <c r="TZE31" s="8" t="s">
        <v>496</v>
      </c>
      <c r="TZF31" s="9" t="s">
        <v>497</v>
      </c>
      <c r="TZG31" s="8" t="s">
        <v>23</v>
      </c>
      <c r="TZH31" s="11" t="s">
        <v>498</v>
      </c>
      <c r="TZI31" s="11" t="s">
        <v>9</v>
      </c>
      <c r="TZJ31" s="12">
        <v>100</v>
      </c>
      <c r="TZK31" s="20">
        <v>93.45</v>
      </c>
      <c r="TZL31" s="10">
        <f>SUM(TZJ31*TZK31)</f>
        <v>9345</v>
      </c>
      <c r="TZM31" s="8" t="s">
        <v>496</v>
      </c>
      <c r="TZN31" s="9" t="s">
        <v>497</v>
      </c>
      <c r="TZO31" s="8" t="s">
        <v>23</v>
      </c>
      <c r="TZP31" s="11" t="s">
        <v>498</v>
      </c>
      <c r="TZQ31" s="11" t="s">
        <v>9</v>
      </c>
      <c r="TZR31" s="12">
        <v>100</v>
      </c>
      <c r="TZS31" s="20">
        <v>93.45</v>
      </c>
      <c r="TZT31" s="10">
        <f>SUM(TZR31*TZS31)</f>
        <v>9345</v>
      </c>
      <c r="TZU31" s="8" t="s">
        <v>496</v>
      </c>
      <c r="TZV31" s="9" t="s">
        <v>497</v>
      </c>
      <c r="TZW31" s="8" t="s">
        <v>23</v>
      </c>
      <c r="TZX31" s="11" t="s">
        <v>498</v>
      </c>
      <c r="TZY31" s="11" t="s">
        <v>9</v>
      </c>
      <c r="TZZ31" s="12">
        <v>100</v>
      </c>
      <c r="UAA31" s="20">
        <v>93.45</v>
      </c>
      <c r="UAB31" s="10">
        <f>SUM(TZZ31*UAA31)</f>
        <v>9345</v>
      </c>
      <c r="UAC31" s="8" t="s">
        <v>496</v>
      </c>
      <c r="UAD31" s="9" t="s">
        <v>497</v>
      </c>
      <c r="UAE31" s="8" t="s">
        <v>23</v>
      </c>
      <c r="UAF31" s="11" t="s">
        <v>498</v>
      </c>
      <c r="UAG31" s="11" t="s">
        <v>9</v>
      </c>
      <c r="UAH31" s="12">
        <v>100</v>
      </c>
      <c r="UAI31" s="20">
        <v>93.45</v>
      </c>
      <c r="UAJ31" s="10">
        <f>SUM(UAH31*UAI31)</f>
        <v>9345</v>
      </c>
      <c r="UAK31" s="8" t="s">
        <v>496</v>
      </c>
      <c r="UAL31" s="9" t="s">
        <v>497</v>
      </c>
      <c r="UAM31" s="8" t="s">
        <v>23</v>
      </c>
      <c r="UAN31" s="11" t="s">
        <v>498</v>
      </c>
      <c r="UAO31" s="11" t="s">
        <v>9</v>
      </c>
      <c r="UAP31" s="12">
        <v>100</v>
      </c>
      <c r="UAQ31" s="20">
        <v>93.45</v>
      </c>
      <c r="UAR31" s="10">
        <f>SUM(UAP31*UAQ31)</f>
        <v>9345</v>
      </c>
      <c r="UAS31" s="8" t="s">
        <v>496</v>
      </c>
      <c r="UAT31" s="9" t="s">
        <v>497</v>
      </c>
      <c r="UAU31" s="8" t="s">
        <v>23</v>
      </c>
      <c r="UAV31" s="11" t="s">
        <v>498</v>
      </c>
      <c r="UAW31" s="11" t="s">
        <v>9</v>
      </c>
      <c r="UAX31" s="12">
        <v>100</v>
      </c>
      <c r="UAY31" s="20">
        <v>93.45</v>
      </c>
      <c r="UAZ31" s="10">
        <f>SUM(UAX31*UAY31)</f>
        <v>9345</v>
      </c>
      <c r="UBA31" s="8" t="s">
        <v>496</v>
      </c>
      <c r="UBB31" s="9" t="s">
        <v>497</v>
      </c>
      <c r="UBC31" s="8" t="s">
        <v>23</v>
      </c>
      <c r="UBD31" s="11" t="s">
        <v>498</v>
      </c>
      <c r="UBE31" s="11" t="s">
        <v>9</v>
      </c>
      <c r="UBF31" s="12">
        <v>100</v>
      </c>
      <c r="UBG31" s="20">
        <v>93.45</v>
      </c>
      <c r="UBH31" s="10">
        <f>SUM(UBF31*UBG31)</f>
        <v>9345</v>
      </c>
      <c r="UBI31" s="8" t="s">
        <v>496</v>
      </c>
      <c r="UBJ31" s="9" t="s">
        <v>497</v>
      </c>
      <c r="UBK31" s="8" t="s">
        <v>23</v>
      </c>
      <c r="UBL31" s="11" t="s">
        <v>498</v>
      </c>
      <c r="UBM31" s="11" t="s">
        <v>9</v>
      </c>
      <c r="UBN31" s="12">
        <v>100</v>
      </c>
      <c r="UBO31" s="20">
        <v>93.45</v>
      </c>
      <c r="UBP31" s="10">
        <f>SUM(UBN31*UBO31)</f>
        <v>9345</v>
      </c>
      <c r="UBQ31" s="8" t="s">
        <v>496</v>
      </c>
      <c r="UBR31" s="9" t="s">
        <v>497</v>
      </c>
      <c r="UBS31" s="8" t="s">
        <v>23</v>
      </c>
      <c r="UBT31" s="11" t="s">
        <v>498</v>
      </c>
      <c r="UBU31" s="11" t="s">
        <v>9</v>
      </c>
      <c r="UBV31" s="12">
        <v>100</v>
      </c>
      <c r="UBW31" s="20">
        <v>93.45</v>
      </c>
      <c r="UBX31" s="10">
        <f>SUM(UBV31*UBW31)</f>
        <v>9345</v>
      </c>
      <c r="UBY31" s="8" t="s">
        <v>496</v>
      </c>
      <c r="UBZ31" s="9" t="s">
        <v>497</v>
      </c>
      <c r="UCA31" s="8" t="s">
        <v>23</v>
      </c>
      <c r="UCB31" s="11" t="s">
        <v>498</v>
      </c>
      <c r="UCC31" s="11" t="s">
        <v>9</v>
      </c>
      <c r="UCD31" s="12">
        <v>100</v>
      </c>
      <c r="UCE31" s="20">
        <v>93.45</v>
      </c>
      <c r="UCF31" s="10">
        <f>SUM(UCD31*UCE31)</f>
        <v>9345</v>
      </c>
      <c r="UCG31" s="8" t="s">
        <v>496</v>
      </c>
      <c r="UCH31" s="9" t="s">
        <v>497</v>
      </c>
      <c r="UCI31" s="8" t="s">
        <v>23</v>
      </c>
      <c r="UCJ31" s="11" t="s">
        <v>498</v>
      </c>
      <c r="UCK31" s="11" t="s">
        <v>9</v>
      </c>
      <c r="UCL31" s="12">
        <v>100</v>
      </c>
      <c r="UCM31" s="20">
        <v>93.45</v>
      </c>
      <c r="UCN31" s="10">
        <f>SUM(UCL31*UCM31)</f>
        <v>9345</v>
      </c>
      <c r="UCO31" s="8" t="s">
        <v>496</v>
      </c>
      <c r="UCP31" s="9" t="s">
        <v>497</v>
      </c>
      <c r="UCQ31" s="8" t="s">
        <v>23</v>
      </c>
      <c r="UCR31" s="11" t="s">
        <v>498</v>
      </c>
      <c r="UCS31" s="11" t="s">
        <v>9</v>
      </c>
      <c r="UCT31" s="12">
        <v>100</v>
      </c>
      <c r="UCU31" s="20">
        <v>93.45</v>
      </c>
      <c r="UCV31" s="10">
        <f>SUM(UCT31*UCU31)</f>
        <v>9345</v>
      </c>
      <c r="UCW31" s="8" t="s">
        <v>496</v>
      </c>
      <c r="UCX31" s="9" t="s">
        <v>497</v>
      </c>
      <c r="UCY31" s="8" t="s">
        <v>23</v>
      </c>
      <c r="UCZ31" s="11" t="s">
        <v>498</v>
      </c>
      <c r="UDA31" s="11" t="s">
        <v>9</v>
      </c>
      <c r="UDB31" s="12">
        <v>100</v>
      </c>
      <c r="UDC31" s="20">
        <v>93.45</v>
      </c>
      <c r="UDD31" s="10">
        <f>SUM(UDB31*UDC31)</f>
        <v>9345</v>
      </c>
      <c r="UDE31" s="8" t="s">
        <v>496</v>
      </c>
      <c r="UDF31" s="9" t="s">
        <v>497</v>
      </c>
      <c r="UDG31" s="8" t="s">
        <v>23</v>
      </c>
      <c r="UDH31" s="11" t="s">
        <v>498</v>
      </c>
      <c r="UDI31" s="11" t="s">
        <v>9</v>
      </c>
      <c r="UDJ31" s="12">
        <v>100</v>
      </c>
      <c r="UDK31" s="20">
        <v>93.45</v>
      </c>
      <c r="UDL31" s="10">
        <f>SUM(UDJ31*UDK31)</f>
        <v>9345</v>
      </c>
      <c r="UDM31" s="8" t="s">
        <v>496</v>
      </c>
      <c r="UDN31" s="9" t="s">
        <v>497</v>
      </c>
      <c r="UDO31" s="8" t="s">
        <v>23</v>
      </c>
      <c r="UDP31" s="11" t="s">
        <v>498</v>
      </c>
      <c r="UDQ31" s="11" t="s">
        <v>9</v>
      </c>
      <c r="UDR31" s="12">
        <v>100</v>
      </c>
      <c r="UDS31" s="20">
        <v>93.45</v>
      </c>
      <c r="UDT31" s="10">
        <f>SUM(UDR31*UDS31)</f>
        <v>9345</v>
      </c>
      <c r="UDU31" s="8" t="s">
        <v>496</v>
      </c>
      <c r="UDV31" s="9" t="s">
        <v>497</v>
      </c>
      <c r="UDW31" s="8" t="s">
        <v>23</v>
      </c>
      <c r="UDX31" s="11" t="s">
        <v>498</v>
      </c>
      <c r="UDY31" s="11" t="s">
        <v>9</v>
      </c>
      <c r="UDZ31" s="12">
        <v>100</v>
      </c>
      <c r="UEA31" s="20">
        <v>93.45</v>
      </c>
      <c r="UEB31" s="10">
        <f>SUM(UDZ31*UEA31)</f>
        <v>9345</v>
      </c>
      <c r="UEC31" s="8" t="s">
        <v>496</v>
      </c>
      <c r="UED31" s="9" t="s">
        <v>497</v>
      </c>
      <c r="UEE31" s="8" t="s">
        <v>23</v>
      </c>
      <c r="UEF31" s="11" t="s">
        <v>498</v>
      </c>
      <c r="UEG31" s="11" t="s">
        <v>9</v>
      </c>
      <c r="UEH31" s="12">
        <v>100</v>
      </c>
      <c r="UEI31" s="20">
        <v>93.45</v>
      </c>
      <c r="UEJ31" s="10">
        <f>SUM(UEH31*UEI31)</f>
        <v>9345</v>
      </c>
      <c r="UEK31" s="8" t="s">
        <v>496</v>
      </c>
      <c r="UEL31" s="9" t="s">
        <v>497</v>
      </c>
      <c r="UEM31" s="8" t="s">
        <v>23</v>
      </c>
      <c r="UEN31" s="11" t="s">
        <v>498</v>
      </c>
      <c r="UEO31" s="11" t="s">
        <v>9</v>
      </c>
      <c r="UEP31" s="12">
        <v>100</v>
      </c>
      <c r="UEQ31" s="20">
        <v>93.45</v>
      </c>
      <c r="UER31" s="10">
        <f>SUM(UEP31*UEQ31)</f>
        <v>9345</v>
      </c>
      <c r="UES31" s="8" t="s">
        <v>496</v>
      </c>
      <c r="UET31" s="9" t="s">
        <v>497</v>
      </c>
      <c r="UEU31" s="8" t="s">
        <v>23</v>
      </c>
      <c r="UEV31" s="11" t="s">
        <v>498</v>
      </c>
      <c r="UEW31" s="11" t="s">
        <v>9</v>
      </c>
      <c r="UEX31" s="12">
        <v>100</v>
      </c>
      <c r="UEY31" s="20">
        <v>93.45</v>
      </c>
      <c r="UEZ31" s="10">
        <f>SUM(UEX31*UEY31)</f>
        <v>9345</v>
      </c>
      <c r="UFA31" s="8" t="s">
        <v>496</v>
      </c>
      <c r="UFB31" s="9" t="s">
        <v>497</v>
      </c>
      <c r="UFC31" s="8" t="s">
        <v>23</v>
      </c>
      <c r="UFD31" s="11" t="s">
        <v>498</v>
      </c>
      <c r="UFE31" s="11" t="s">
        <v>9</v>
      </c>
      <c r="UFF31" s="12">
        <v>100</v>
      </c>
      <c r="UFG31" s="20">
        <v>93.45</v>
      </c>
      <c r="UFH31" s="10">
        <f>SUM(UFF31*UFG31)</f>
        <v>9345</v>
      </c>
      <c r="UFI31" s="8" t="s">
        <v>496</v>
      </c>
      <c r="UFJ31" s="9" t="s">
        <v>497</v>
      </c>
      <c r="UFK31" s="8" t="s">
        <v>23</v>
      </c>
      <c r="UFL31" s="11" t="s">
        <v>498</v>
      </c>
      <c r="UFM31" s="11" t="s">
        <v>9</v>
      </c>
      <c r="UFN31" s="12">
        <v>100</v>
      </c>
      <c r="UFO31" s="20">
        <v>93.45</v>
      </c>
      <c r="UFP31" s="10">
        <f>SUM(UFN31*UFO31)</f>
        <v>9345</v>
      </c>
      <c r="UFQ31" s="8" t="s">
        <v>496</v>
      </c>
      <c r="UFR31" s="9" t="s">
        <v>497</v>
      </c>
      <c r="UFS31" s="8" t="s">
        <v>23</v>
      </c>
      <c r="UFT31" s="11" t="s">
        <v>498</v>
      </c>
      <c r="UFU31" s="11" t="s">
        <v>9</v>
      </c>
      <c r="UFV31" s="12">
        <v>100</v>
      </c>
      <c r="UFW31" s="20">
        <v>93.45</v>
      </c>
      <c r="UFX31" s="10">
        <f>SUM(UFV31*UFW31)</f>
        <v>9345</v>
      </c>
      <c r="UFY31" s="8" t="s">
        <v>496</v>
      </c>
      <c r="UFZ31" s="9" t="s">
        <v>497</v>
      </c>
      <c r="UGA31" s="8" t="s">
        <v>23</v>
      </c>
      <c r="UGB31" s="11" t="s">
        <v>498</v>
      </c>
      <c r="UGC31" s="11" t="s">
        <v>9</v>
      </c>
      <c r="UGD31" s="12">
        <v>100</v>
      </c>
      <c r="UGE31" s="20">
        <v>93.45</v>
      </c>
      <c r="UGF31" s="10">
        <f>SUM(UGD31*UGE31)</f>
        <v>9345</v>
      </c>
      <c r="UGG31" s="8" t="s">
        <v>496</v>
      </c>
      <c r="UGH31" s="9" t="s">
        <v>497</v>
      </c>
      <c r="UGI31" s="8" t="s">
        <v>23</v>
      </c>
      <c r="UGJ31" s="11" t="s">
        <v>498</v>
      </c>
      <c r="UGK31" s="11" t="s">
        <v>9</v>
      </c>
      <c r="UGL31" s="12">
        <v>100</v>
      </c>
      <c r="UGM31" s="20">
        <v>93.45</v>
      </c>
      <c r="UGN31" s="10">
        <f>SUM(UGL31*UGM31)</f>
        <v>9345</v>
      </c>
      <c r="UGO31" s="8" t="s">
        <v>496</v>
      </c>
      <c r="UGP31" s="9" t="s">
        <v>497</v>
      </c>
      <c r="UGQ31" s="8" t="s">
        <v>23</v>
      </c>
      <c r="UGR31" s="11" t="s">
        <v>498</v>
      </c>
      <c r="UGS31" s="11" t="s">
        <v>9</v>
      </c>
      <c r="UGT31" s="12">
        <v>100</v>
      </c>
      <c r="UGU31" s="20">
        <v>93.45</v>
      </c>
      <c r="UGV31" s="10">
        <f>SUM(UGT31*UGU31)</f>
        <v>9345</v>
      </c>
      <c r="UGW31" s="8" t="s">
        <v>496</v>
      </c>
      <c r="UGX31" s="9" t="s">
        <v>497</v>
      </c>
      <c r="UGY31" s="8" t="s">
        <v>23</v>
      </c>
      <c r="UGZ31" s="11" t="s">
        <v>498</v>
      </c>
      <c r="UHA31" s="11" t="s">
        <v>9</v>
      </c>
      <c r="UHB31" s="12">
        <v>100</v>
      </c>
      <c r="UHC31" s="20">
        <v>93.45</v>
      </c>
      <c r="UHD31" s="10">
        <f>SUM(UHB31*UHC31)</f>
        <v>9345</v>
      </c>
      <c r="UHE31" s="8" t="s">
        <v>496</v>
      </c>
      <c r="UHF31" s="9" t="s">
        <v>497</v>
      </c>
      <c r="UHG31" s="8" t="s">
        <v>23</v>
      </c>
      <c r="UHH31" s="11" t="s">
        <v>498</v>
      </c>
      <c r="UHI31" s="11" t="s">
        <v>9</v>
      </c>
      <c r="UHJ31" s="12">
        <v>100</v>
      </c>
      <c r="UHK31" s="20">
        <v>93.45</v>
      </c>
      <c r="UHL31" s="10">
        <f>SUM(UHJ31*UHK31)</f>
        <v>9345</v>
      </c>
      <c r="UHM31" s="8" t="s">
        <v>496</v>
      </c>
      <c r="UHN31" s="9" t="s">
        <v>497</v>
      </c>
      <c r="UHO31" s="8" t="s">
        <v>23</v>
      </c>
      <c r="UHP31" s="11" t="s">
        <v>498</v>
      </c>
      <c r="UHQ31" s="11" t="s">
        <v>9</v>
      </c>
      <c r="UHR31" s="12">
        <v>100</v>
      </c>
      <c r="UHS31" s="20">
        <v>93.45</v>
      </c>
      <c r="UHT31" s="10">
        <f>SUM(UHR31*UHS31)</f>
        <v>9345</v>
      </c>
      <c r="UHU31" s="8" t="s">
        <v>496</v>
      </c>
      <c r="UHV31" s="9" t="s">
        <v>497</v>
      </c>
      <c r="UHW31" s="8" t="s">
        <v>23</v>
      </c>
      <c r="UHX31" s="11" t="s">
        <v>498</v>
      </c>
      <c r="UHY31" s="11" t="s">
        <v>9</v>
      </c>
      <c r="UHZ31" s="12">
        <v>100</v>
      </c>
      <c r="UIA31" s="20">
        <v>93.45</v>
      </c>
      <c r="UIB31" s="10">
        <f>SUM(UHZ31*UIA31)</f>
        <v>9345</v>
      </c>
      <c r="UIC31" s="8" t="s">
        <v>496</v>
      </c>
      <c r="UID31" s="9" t="s">
        <v>497</v>
      </c>
      <c r="UIE31" s="8" t="s">
        <v>23</v>
      </c>
      <c r="UIF31" s="11" t="s">
        <v>498</v>
      </c>
      <c r="UIG31" s="11" t="s">
        <v>9</v>
      </c>
      <c r="UIH31" s="12">
        <v>100</v>
      </c>
      <c r="UII31" s="20">
        <v>93.45</v>
      </c>
      <c r="UIJ31" s="10">
        <f>SUM(UIH31*UII31)</f>
        <v>9345</v>
      </c>
      <c r="UIK31" s="8" t="s">
        <v>496</v>
      </c>
      <c r="UIL31" s="9" t="s">
        <v>497</v>
      </c>
      <c r="UIM31" s="8" t="s">
        <v>23</v>
      </c>
      <c r="UIN31" s="11" t="s">
        <v>498</v>
      </c>
      <c r="UIO31" s="11" t="s">
        <v>9</v>
      </c>
      <c r="UIP31" s="12">
        <v>100</v>
      </c>
      <c r="UIQ31" s="20">
        <v>93.45</v>
      </c>
      <c r="UIR31" s="10">
        <f>SUM(UIP31*UIQ31)</f>
        <v>9345</v>
      </c>
      <c r="UIS31" s="8" t="s">
        <v>496</v>
      </c>
      <c r="UIT31" s="9" t="s">
        <v>497</v>
      </c>
      <c r="UIU31" s="8" t="s">
        <v>23</v>
      </c>
      <c r="UIV31" s="11" t="s">
        <v>498</v>
      </c>
      <c r="UIW31" s="11" t="s">
        <v>9</v>
      </c>
      <c r="UIX31" s="12">
        <v>100</v>
      </c>
      <c r="UIY31" s="20">
        <v>93.45</v>
      </c>
      <c r="UIZ31" s="10">
        <f>SUM(UIX31*UIY31)</f>
        <v>9345</v>
      </c>
      <c r="UJA31" s="8" t="s">
        <v>496</v>
      </c>
      <c r="UJB31" s="9" t="s">
        <v>497</v>
      </c>
      <c r="UJC31" s="8" t="s">
        <v>23</v>
      </c>
      <c r="UJD31" s="11" t="s">
        <v>498</v>
      </c>
      <c r="UJE31" s="11" t="s">
        <v>9</v>
      </c>
      <c r="UJF31" s="12">
        <v>100</v>
      </c>
      <c r="UJG31" s="20">
        <v>93.45</v>
      </c>
      <c r="UJH31" s="10">
        <f>SUM(UJF31*UJG31)</f>
        <v>9345</v>
      </c>
      <c r="UJI31" s="8" t="s">
        <v>496</v>
      </c>
      <c r="UJJ31" s="9" t="s">
        <v>497</v>
      </c>
      <c r="UJK31" s="8" t="s">
        <v>23</v>
      </c>
      <c r="UJL31" s="11" t="s">
        <v>498</v>
      </c>
      <c r="UJM31" s="11" t="s">
        <v>9</v>
      </c>
      <c r="UJN31" s="12">
        <v>100</v>
      </c>
      <c r="UJO31" s="20">
        <v>93.45</v>
      </c>
      <c r="UJP31" s="10">
        <f>SUM(UJN31*UJO31)</f>
        <v>9345</v>
      </c>
      <c r="UJQ31" s="8" t="s">
        <v>496</v>
      </c>
      <c r="UJR31" s="9" t="s">
        <v>497</v>
      </c>
      <c r="UJS31" s="8" t="s">
        <v>23</v>
      </c>
      <c r="UJT31" s="11" t="s">
        <v>498</v>
      </c>
      <c r="UJU31" s="11" t="s">
        <v>9</v>
      </c>
      <c r="UJV31" s="12">
        <v>100</v>
      </c>
      <c r="UJW31" s="20">
        <v>93.45</v>
      </c>
      <c r="UJX31" s="10">
        <f>SUM(UJV31*UJW31)</f>
        <v>9345</v>
      </c>
      <c r="UJY31" s="8" t="s">
        <v>496</v>
      </c>
      <c r="UJZ31" s="9" t="s">
        <v>497</v>
      </c>
      <c r="UKA31" s="8" t="s">
        <v>23</v>
      </c>
      <c r="UKB31" s="11" t="s">
        <v>498</v>
      </c>
      <c r="UKC31" s="11" t="s">
        <v>9</v>
      </c>
      <c r="UKD31" s="12">
        <v>100</v>
      </c>
      <c r="UKE31" s="20">
        <v>93.45</v>
      </c>
      <c r="UKF31" s="10">
        <f>SUM(UKD31*UKE31)</f>
        <v>9345</v>
      </c>
      <c r="UKG31" s="8" t="s">
        <v>496</v>
      </c>
      <c r="UKH31" s="9" t="s">
        <v>497</v>
      </c>
      <c r="UKI31" s="8" t="s">
        <v>23</v>
      </c>
      <c r="UKJ31" s="11" t="s">
        <v>498</v>
      </c>
      <c r="UKK31" s="11" t="s">
        <v>9</v>
      </c>
      <c r="UKL31" s="12">
        <v>100</v>
      </c>
      <c r="UKM31" s="20">
        <v>93.45</v>
      </c>
      <c r="UKN31" s="10">
        <f>SUM(UKL31*UKM31)</f>
        <v>9345</v>
      </c>
      <c r="UKO31" s="8" t="s">
        <v>496</v>
      </c>
      <c r="UKP31" s="9" t="s">
        <v>497</v>
      </c>
      <c r="UKQ31" s="8" t="s">
        <v>23</v>
      </c>
      <c r="UKR31" s="11" t="s">
        <v>498</v>
      </c>
      <c r="UKS31" s="11" t="s">
        <v>9</v>
      </c>
      <c r="UKT31" s="12">
        <v>100</v>
      </c>
      <c r="UKU31" s="20">
        <v>93.45</v>
      </c>
      <c r="UKV31" s="10">
        <f>SUM(UKT31*UKU31)</f>
        <v>9345</v>
      </c>
      <c r="UKW31" s="8" t="s">
        <v>496</v>
      </c>
      <c r="UKX31" s="9" t="s">
        <v>497</v>
      </c>
      <c r="UKY31" s="8" t="s">
        <v>23</v>
      </c>
      <c r="UKZ31" s="11" t="s">
        <v>498</v>
      </c>
      <c r="ULA31" s="11" t="s">
        <v>9</v>
      </c>
      <c r="ULB31" s="12">
        <v>100</v>
      </c>
      <c r="ULC31" s="20">
        <v>93.45</v>
      </c>
      <c r="ULD31" s="10">
        <f>SUM(ULB31*ULC31)</f>
        <v>9345</v>
      </c>
      <c r="ULE31" s="8" t="s">
        <v>496</v>
      </c>
      <c r="ULF31" s="9" t="s">
        <v>497</v>
      </c>
      <c r="ULG31" s="8" t="s">
        <v>23</v>
      </c>
      <c r="ULH31" s="11" t="s">
        <v>498</v>
      </c>
      <c r="ULI31" s="11" t="s">
        <v>9</v>
      </c>
      <c r="ULJ31" s="12">
        <v>100</v>
      </c>
      <c r="ULK31" s="20">
        <v>93.45</v>
      </c>
      <c r="ULL31" s="10">
        <f>SUM(ULJ31*ULK31)</f>
        <v>9345</v>
      </c>
      <c r="ULM31" s="8" t="s">
        <v>496</v>
      </c>
      <c r="ULN31" s="9" t="s">
        <v>497</v>
      </c>
      <c r="ULO31" s="8" t="s">
        <v>23</v>
      </c>
      <c r="ULP31" s="11" t="s">
        <v>498</v>
      </c>
      <c r="ULQ31" s="11" t="s">
        <v>9</v>
      </c>
      <c r="ULR31" s="12">
        <v>100</v>
      </c>
      <c r="ULS31" s="20">
        <v>93.45</v>
      </c>
      <c r="ULT31" s="10">
        <f>SUM(ULR31*ULS31)</f>
        <v>9345</v>
      </c>
      <c r="ULU31" s="8" t="s">
        <v>496</v>
      </c>
      <c r="ULV31" s="9" t="s">
        <v>497</v>
      </c>
      <c r="ULW31" s="8" t="s">
        <v>23</v>
      </c>
      <c r="ULX31" s="11" t="s">
        <v>498</v>
      </c>
      <c r="ULY31" s="11" t="s">
        <v>9</v>
      </c>
      <c r="ULZ31" s="12">
        <v>100</v>
      </c>
      <c r="UMA31" s="20">
        <v>93.45</v>
      </c>
      <c r="UMB31" s="10">
        <f>SUM(ULZ31*UMA31)</f>
        <v>9345</v>
      </c>
      <c r="UMC31" s="8" t="s">
        <v>496</v>
      </c>
      <c r="UMD31" s="9" t="s">
        <v>497</v>
      </c>
      <c r="UME31" s="8" t="s">
        <v>23</v>
      </c>
      <c r="UMF31" s="11" t="s">
        <v>498</v>
      </c>
      <c r="UMG31" s="11" t="s">
        <v>9</v>
      </c>
      <c r="UMH31" s="12">
        <v>100</v>
      </c>
      <c r="UMI31" s="20">
        <v>93.45</v>
      </c>
      <c r="UMJ31" s="10">
        <f>SUM(UMH31*UMI31)</f>
        <v>9345</v>
      </c>
      <c r="UMK31" s="8" t="s">
        <v>496</v>
      </c>
      <c r="UML31" s="9" t="s">
        <v>497</v>
      </c>
      <c r="UMM31" s="8" t="s">
        <v>23</v>
      </c>
      <c r="UMN31" s="11" t="s">
        <v>498</v>
      </c>
      <c r="UMO31" s="11" t="s">
        <v>9</v>
      </c>
      <c r="UMP31" s="12">
        <v>100</v>
      </c>
      <c r="UMQ31" s="20">
        <v>93.45</v>
      </c>
      <c r="UMR31" s="10">
        <f>SUM(UMP31*UMQ31)</f>
        <v>9345</v>
      </c>
      <c r="UMS31" s="8" t="s">
        <v>496</v>
      </c>
      <c r="UMT31" s="9" t="s">
        <v>497</v>
      </c>
      <c r="UMU31" s="8" t="s">
        <v>23</v>
      </c>
      <c r="UMV31" s="11" t="s">
        <v>498</v>
      </c>
      <c r="UMW31" s="11" t="s">
        <v>9</v>
      </c>
      <c r="UMX31" s="12">
        <v>100</v>
      </c>
      <c r="UMY31" s="20">
        <v>93.45</v>
      </c>
      <c r="UMZ31" s="10">
        <f>SUM(UMX31*UMY31)</f>
        <v>9345</v>
      </c>
      <c r="UNA31" s="8" t="s">
        <v>496</v>
      </c>
      <c r="UNB31" s="9" t="s">
        <v>497</v>
      </c>
      <c r="UNC31" s="8" t="s">
        <v>23</v>
      </c>
      <c r="UND31" s="11" t="s">
        <v>498</v>
      </c>
      <c r="UNE31" s="11" t="s">
        <v>9</v>
      </c>
      <c r="UNF31" s="12">
        <v>100</v>
      </c>
      <c r="UNG31" s="20">
        <v>93.45</v>
      </c>
      <c r="UNH31" s="10">
        <f>SUM(UNF31*UNG31)</f>
        <v>9345</v>
      </c>
      <c r="UNI31" s="8" t="s">
        <v>496</v>
      </c>
      <c r="UNJ31" s="9" t="s">
        <v>497</v>
      </c>
      <c r="UNK31" s="8" t="s">
        <v>23</v>
      </c>
      <c r="UNL31" s="11" t="s">
        <v>498</v>
      </c>
      <c r="UNM31" s="11" t="s">
        <v>9</v>
      </c>
      <c r="UNN31" s="12">
        <v>100</v>
      </c>
      <c r="UNO31" s="20">
        <v>93.45</v>
      </c>
      <c r="UNP31" s="10">
        <f>SUM(UNN31*UNO31)</f>
        <v>9345</v>
      </c>
      <c r="UNQ31" s="8" t="s">
        <v>496</v>
      </c>
      <c r="UNR31" s="9" t="s">
        <v>497</v>
      </c>
      <c r="UNS31" s="8" t="s">
        <v>23</v>
      </c>
      <c r="UNT31" s="11" t="s">
        <v>498</v>
      </c>
      <c r="UNU31" s="11" t="s">
        <v>9</v>
      </c>
      <c r="UNV31" s="12">
        <v>100</v>
      </c>
      <c r="UNW31" s="20">
        <v>93.45</v>
      </c>
      <c r="UNX31" s="10">
        <f>SUM(UNV31*UNW31)</f>
        <v>9345</v>
      </c>
      <c r="UNY31" s="8" t="s">
        <v>496</v>
      </c>
      <c r="UNZ31" s="9" t="s">
        <v>497</v>
      </c>
      <c r="UOA31" s="8" t="s">
        <v>23</v>
      </c>
      <c r="UOB31" s="11" t="s">
        <v>498</v>
      </c>
      <c r="UOC31" s="11" t="s">
        <v>9</v>
      </c>
      <c r="UOD31" s="12">
        <v>100</v>
      </c>
      <c r="UOE31" s="20">
        <v>93.45</v>
      </c>
      <c r="UOF31" s="10">
        <f>SUM(UOD31*UOE31)</f>
        <v>9345</v>
      </c>
      <c r="UOG31" s="8" t="s">
        <v>496</v>
      </c>
      <c r="UOH31" s="9" t="s">
        <v>497</v>
      </c>
      <c r="UOI31" s="8" t="s">
        <v>23</v>
      </c>
      <c r="UOJ31" s="11" t="s">
        <v>498</v>
      </c>
      <c r="UOK31" s="11" t="s">
        <v>9</v>
      </c>
      <c r="UOL31" s="12">
        <v>100</v>
      </c>
      <c r="UOM31" s="20">
        <v>93.45</v>
      </c>
      <c r="UON31" s="10">
        <f>SUM(UOL31*UOM31)</f>
        <v>9345</v>
      </c>
      <c r="UOO31" s="8" t="s">
        <v>496</v>
      </c>
      <c r="UOP31" s="9" t="s">
        <v>497</v>
      </c>
      <c r="UOQ31" s="8" t="s">
        <v>23</v>
      </c>
      <c r="UOR31" s="11" t="s">
        <v>498</v>
      </c>
      <c r="UOS31" s="11" t="s">
        <v>9</v>
      </c>
      <c r="UOT31" s="12">
        <v>100</v>
      </c>
      <c r="UOU31" s="20">
        <v>93.45</v>
      </c>
      <c r="UOV31" s="10">
        <f>SUM(UOT31*UOU31)</f>
        <v>9345</v>
      </c>
      <c r="UOW31" s="8" t="s">
        <v>496</v>
      </c>
      <c r="UOX31" s="9" t="s">
        <v>497</v>
      </c>
      <c r="UOY31" s="8" t="s">
        <v>23</v>
      </c>
      <c r="UOZ31" s="11" t="s">
        <v>498</v>
      </c>
      <c r="UPA31" s="11" t="s">
        <v>9</v>
      </c>
      <c r="UPB31" s="12">
        <v>100</v>
      </c>
      <c r="UPC31" s="20">
        <v>93.45</v>
      </c>
      <c r="UPD31" s="10">
        <f>SUM(UPB31*UPC31)</f>
        <v>9345</v>
      </c>
      <c r="UPE31" s="8" t="s">
        <v>496</v>
      </c>
      <c r="UPF31" s="9" t="s">
        <v>497</v>
      </c>
      <c r="UPG31" s="8" t="s">
        <v>23</v>
      </c>
      <c r="UPH31" s="11" t="s">
        <v>498</v>
      </c>
      <c r="UPI31" s="11" t="s">
        <v>9</v>
      </c>
      <c r="UPJ31" s="12">
        <v>100</v>
      </c>
      <c r="UPK31" s="20">
        <v>93.45</v>
      </c>
      <c r="UPL31" s="10">
        <f>SUM(UPJ31*UPK31)</f>
        <v>9345</v>
      </c>
      <c r="UPM31" s="8" t="s">
        <v>496</v>
      </c>
      <c r="UPN31" s="9" t="s">
        <v>497</v>
      </c>
      <c r="UPO31" s="8" t="s">
        <v>23</v>
      </c>
      <c r="UPP31" s="11" t="s">
        <v>498</v>
      </c>
      <c r="UPQ31" s="11" t="s">
        <v>9</v>
      </c>
      <c r="UPR31" s="12">
        <v>100</v>
      </c>
      <c r="UPS31" s="20">
        <v>93.45</v>
      </c>
      <c r="UPT31" s="10">
        <f>SUM(UPR31*UPS31)</f>
        <v>9345</v>
      </c>
      <c r="UPU31" s="8" t="s">
        <v>496</v>
      </c>
      <c r="UPV31" s="9" t="s">
        <v>497</v>
      </c>
      <c r="UPW31" s="8" t="s">
        <v>23</v>
      </c>
      <c r="UPX31" s="11" t="s">
        <v>498</v>
      </c>
      <c r="UPY31" s="11" t="s">
        <v>9</v>
      </c>
      <c r="UPZ31" s="12">
        <v>100</v>
      </c>
      <c r="UQA31" s="20">
        <v>93.45</v>
      </c>
      <c r="UQB31" s="10">
        <f>SUM(UPZ31*UQA31)</f>
        <v>9345</v>
      </c>
      <c r="UQC31" s="8" t="s">
        <v>496</v>
      </c>
      <c r="UQD31" s="9" t="s">
        <v>497</v>
      </c>
      <c r="UQE31" s="8" t="s">
        <v>23</v>
      </c>
      <c r="UQF31" s="11" t="s">
        <v>498</v>
      </c>
      <c r="UQG31" s="11" t="s">
        <v>9</v>
      </c>
      <c r="UQH31" s="12">
        <v>100</v>
      </c>
      <c r="UQI31" s="20">
        <v>93.45</v>
      </c>
      <c r="UQJ31" s="10">
        <f>SUM(UQH31*UQI31)</f>
        <v>9345</v>
      </c>
      <c r="UQK31" s="8" t="s">
        <v>496</v>
      </c>
      <c r="UQL31" s="9" t="s">
        <v>497</v>
      </c>
      <c r="UQM31" s="8" t="s">
        <v>23</v>
      </c>
      <c r="UQN31" s="11" t="s">
        <v>498</v>
      </c>
      <c r="UQO31" s="11" t="s">
        <v>9</v>
      </c>
      <c r="UQP31" s="12">
        <v>100</v>
      </c>
      <c r="UQQ31" s="20">
        <v>93.45</v>
      </c>
      <c r="UQR31" s="10">
        <f>SUM(UQP31*UQQ31)</f>
        <v>9345</v>
      </c>
      <c r="UQS31" s="8" t="s">
        <v>496</v>
      </c>
      <c r="UQT31" s="9" t="s">
        <v>497</v>
      </c>
      <c r="UQU31" s="8" t="s">
        <v>23</v>
      </c>
      <c r="UQV31" s="11" t="s">
        <v>498</v>
      </c>
      <c r="UQW31" s="11" t="s">
        <v>9</v>
      </c>
      <c r="UQX31" s="12">
        <v>100</v>
      </c>
      <c r="UQY31" s="20">
        <v>93.45</v>
      </c>
      <c r="UQZ31" s="10">
        <f>SUM(UQX31*UQY31)</f>
        <v>9345</v>
      </c>
      <c r="URA31" s="8" t="s">
        <v>496</v>
      </c>
      <c r="URB31" s="9" t="s">
        <v>497</v>
      </c>
      <c r="URC31" s="8" t="s">
        <v>23</v>
      </c>
      <c r="URD31" s="11" t="s">
        <v>498</v>
      </c>
      <c r="URE31" s="11" t="s">
        <v>9</v>
      </c>
      <c r="URF31" s="12">
        <v>100</v>
      </c>
      <c r="URG31" s="20">
        <v>93.45</v>
      </c>
      <c r="URH31" s="10">
        <f>SUM(URF31*URG31)</f>
        <v>9345</v>
      </c>
      <c r="URI31" s="8" t="s">
        <v>496</v>
      </c>
      <c r="URJ31" s="9" t="s">
        <v>497</v>
      </c>
      <c r="URK31" s="8" t="s">
        <v>23</v>
      </c>
      <c r="URL31" s="11" t="s">
        <v>498</v>
      </c>
      <c r="URM31" s="11" t="s">
        <v>9</v>
      </c>
      <c r="URN31" s="12">
        <v>100</v>
      </c>
      <c r="URO31" s="20">
        <v>93.45</v>
      </c>
      <c r="URP31" s="10">
        <f>SUM(URN31*URO31)</f>
        <v>9345</v>
      </c>
      <c r="URQ31" s="8" t="s">
        <v>496</v>
      </c>
      <c r="URR31" s="9" t="s">
        <v>497</v>
      </c>
      <c r="URS31" s="8" t="s">
        <v>23</v>
      </c>
      <c r="URT31" s="11" t="s">
        <v>498</v>
      </c>
      <c r="URU31" s="11" t="s">
        <v>9</v>
      </c>
      <c r="URV31" s="12">
        <v>100</v>
      </c>
      <c r="URW31" s="20">
        <v>93.45</v>
      </c>
      <c r="URX31" s="10">
        <f>SUM(URV31*URW31)</f>
        <v>9345</v>
      </c>
      <c r="URY31" s="8" t="s">
        <v>496</v>
      </c>
      <c r="URZ31" s="9" t="s">
        <v>497</v>
      </c>
      <c r="USA31" s="8" t="s">
        <v>23</v>
      </c>
      <c r="USB31" s="11" t="s">
        <v>498</v>
      </c>
      <c r="USC31" s="11" t="s">
        <v>9</v>
      </c>
      <c r="USD31" s="12">
        <v>100</v>
      </c>
      <c r="USE31" s="20">
        <v>93.45</v>
      </c>
      <c r="USF31" s="10">
        <f>SUM(USD31*USE31)</f>
        <v>9345</v>
      </c>
      <c r="USG31" s="8" t="s">
        <v>496</v>
      </c>
      <c r="USH31" s="9" t="s">
        <v>497</v>
      </c>
      <c r="USI31" s="8" t="s">
        <v>23</v>
      </c>
      <c r="USJ31" s="11" t="s">
        <v>498</v>
      </c>
      <c r="USK31" s="11" t="s">
        <v>9</v>
      </c>
      <c r="USL31" s="12">
        <v>100</v>
      </c>
      <c r="USM31" s="20">
        <v>93.45</v>
      </c>
      <c r="USN31" s="10">
        <f>SUM(USL31*USM31)</f>
        <v>9345</v>
      </c>
      <c r="USO31" s="8" t="s">
        <v>496</v>
      </c>
      <c r="USP31" s="9" t="s">
        <v>497</v>
      </c>
      <c r="USQ31" s="8" t="s">
        <v>23</v>
      </c>
      <c r="USR31" s="11" t="s">
        <v>498</v>
      </c>
      <c r="USS31" s="11" t="s">
        <v>9</v>
      </c>
      <c r="UST31" s="12">
        <v>100</v>
      </c>
      <c r="USU31" s="20">
        <v>93.45</v>
      </c>
      <c r="USV31" s="10">
        <f>SUM(UST31*USU31)</f>
        <v>9345</v>
      </c>
      <c r="USW31" s="8" t="s">
        <v>496</v>
      </c>
      <c r="USX31" s="9" t="s">
        <v>497</v>
      </c>
      <c r="USY31" s="8" t="s">
        <v>23</v>
      </c>
      <c r="USZ31" s="11" t="s">
        <v>498</v>
      </c>
      <c r="UTA31" s="11" t="s">
        <v>9</v>
      </c>
      <c r="UTB31" s="12">
        <v>100</v>
      </c>
      <c r="UTC31" s="20">
        <v>93.45</v>
      </c>
      <c r="UTD31" s="10">
        <f>SUM(UTB31*UTC31)</f>
        <v>9345</v>
      </c>
      <c r="UTE31" s="8" t="s">
        <v>496</v>
      </c>
      <c r="UTF31" s="9" t="s">
        <v>497</v>
      </c>
      <c r="UTG31" s="8" t="s">
        <v>23</v>
      </c>
      <c r="UTH31" s="11" t="s">
        <v>498</v>
      </c>
      <c r="UTI31" s="11" t="s">
        <v>9</v>
      </c>
      <c r="UTJ31" s="12">
        <v>100</v>
      </c>
      <c r="UTK31" s="20">
        <v>93.45</v>
      </c>
      <c r="UTL31" s="10">
        <f>SUM(UTJ31*UTK31)</f>
        <v>9345</v>
      </c>
      <c r="UTM31" s="8" t="s">
        <v>496</v>
      </c>
      <c r="UTN31" s="9" t="s">
        <v>497</v>
      </c>
      <c r="UTO31" s="8" t="s">
        <v>23</v>
      </c>
      <c r="UTP31" s="11" t="s">
        <v>498</v>
      </c>
      <c r="UTQ31" s="11" t="s">
        <v>9</v>
      </c>
      <c r="UTR31" s="12">
        <v>100</v>
      </c>
      <c r="UTS31" s="20">
        <v>93.45</v>
      </c>
      <c r="UTT31" s="10">
        <f>SUM(UTR31*UTS31)</f>
        <v>9345</v>
      </c>
      <c r="UTU31" s="8" t="s">
        <v>496</v>
      </c>
      <c r="UTV31" s="9" t="s">
        <v>497</v>
      </c>
      <c r="UTW31" s="8" t="s">
        <v>23</v>
      </c>
      <c r="UTX31" s="11" t="s">
        <v>498</v>
      </c>
      <c r="UTY31" s="11" t="s">
        <v>9</v>
      </c>
      <c r="UTZ31" s="12">
        <v>100</v>
      </c>
      <c r="UUA31" s="20">
        <v>93.45</v>
      </c>
      <c r="UUB31" s="10">
        <f>SUM(UTZ31*UUA31)</f>
        <v>9345</v>
      </c>
      <c r="UUC31" s="8" t="s">
        <v>496</v>
      </c>
      <c r="UUD31" s="9" t="s">
        <v>497</v>
      </c>
      <c r="UUE31" s="8" t="s">
        <v>23</v>
      </c>
      <c r="UUF31" s="11" t="s">
        <v>498</v>
      </c>
      <c r="UUG31" s="11" t="s">
        <v>9</v>
      </c>
      <c r="UUH31" s="12">
        <v>100</v>
      </c>
      <c r="UUI31" s="20">
        <v>93.45</v>
      </c>
      <c r="UUJ31" s="10">
        <f>SUM(UUH31*UUI31)</f>
        <v>9345</v>
      </c>
      <c r="UUK31" s="8" t="s">
        <v>496</v>
      </c>
      <c r="UUL31" s="9" t="s">
        <v>497</v>
      </c>
      <c r="UUM31" s="8" t="s">
        <v>23</v>
      </c>
      <c r="UUN31" s="11" t="s">
        <v>498</v>
      </c>
      <c r="UUO31" s="11" t="s">
        <v>9</v>
      </c>
      <c r="UUP31" s="12">
        <v>100</v>
      </c>
      <c r="UUQ31" s="20">
        <v>93.45</v>
      </c>
      <c r="UUR31" s="10">
        <f>SUM(UUP31*UUQ31)</f>
        <v>9345</v>
      </c>
      <c r="UUS31" s="8" t="s">
        <v>496</v>
      </c>
      <c r="UUT31" s="9" t="s">
        <v>497</v>
      </c>
      <c r="UUU31" s="8" t="s">
        <v>23</v>
      </c>
      <c r="UUV31" s="11" t="s">
        <v>498</v>
      </c>
      <c r="UUW31" s="11" t="s">
        <v>9</v>
      </c>
      <c r="UUX31" s="12">
        <v>100</v>
      </c>
      <c r="UUY31" s="20">
        <v>93.45</v>
      </c>
      <c r="UUZ31" s="10">
        <f>SUM(UUX31*UUY31)</f>
        <v>9345</v>
      </c>
      <c r="UVA31" s="8" t="s">
        <v>496</v>
      </c>
      <c r="UVB31" s="9" t="s">
        <v>497</v>
      </c>
      <c r="UVC31" s="8" t="s">
        <v>23</v>
      </c>
      <c r="UVD31" s="11" t="s">
        <v>498</v>
      </c>
      <c r="UVE31" s="11" t="s">
        <v>9</v>
      </c>
      <c r="UVF31" s="12">
        <v>100</v>
      </c>
      <c r="UVG31" s="20">
        <v>93.45</v>
      </c>
      <c r="UVH31" s="10">
        <f>SUM(UVF31*UVG31)</f>
        <v>9345</v>
      </c>
      <c r="UVI31" s="8" t="s">
        <v>496</v>
      </c>
      <c r="UVJ31" s="9" t="s">
        <v>497</v>
      </c>
      <c r="UVK31" s="8" t="s">
        <v>23</v>
      </c>
      <c r="UVL31" s="11" t="s">
        <v>498</v>
      </c>
      <c r="UVM31" s="11" t="s">
        <v>9</v>
      </c>
      <c r="UVN31" s="12">
        <v>100</v>
      </c>
      <c r="UVO31" s="20">
        <v>93.45</v>
      </c>
      <c r="UVP31" s="10">
        <f>SUM(UVN31*UVO31)</f>
        <v>9345</v>
      </c>
      <c r="UVQ31" s="8" t="s">
        <v>496</v>
      </c>
      <c r="UVR31" s="9" t="s">
        <v>497</v>
      </c>
      <c r="UVS31" s="8" t="s">
        <v>23</v>
      </c>
      <c r="UVT31" s="11" t="s">
        <v>498</v>
      </c>
      <c r="UVU31" s="11" t="s">
        <v>9</v>
      </c>
      <c r="UVV31" s="12">
        <v>100</v>
      </c>
      <c r="UVW31" s="20">
        <v>93.45</v>
      </c>
      <c r="UVX31" s="10">
        <f>SUM(UVV31*UVW31)</f>
        <v>9345</v>
      </c>
      <c r="UVY31" s="8" t="s">
        <v>496</v>
      </c>
      <c r="UVZ31" s="9" t="s">
        <v>497</v>
      </c>
      <c r="UWA31" s="8" t="s">
        <v>23</v>
      </c>
      <c r="UWB31" s="11" t="s">
        <v>498</v>
      </c>
      <c r="UWC31" s="11" t="s">
        <v>9</v>
      </c>
      <c r="UWD31" s="12">
        <v>100</v>
      </c>
      <c r="UWE31" s="20">
        <v>93.45</v>
      </c>
      <c r="UWF31" s="10">
        <f>SUM(UWD31*UWE31)</f>
        <v>9345</v>
      </c>
      <c r="UWG31" s="8" t="s">
        <v>496</v>
      </c>
      <c r="UWH31" s="9" t="s">
        <v>497</v>
      </c>
      <c r="UWI31" s="8" t="s">
        <v>23</v>
      </c>
      <c r="UWJ31" s="11" t="s">
        <v>498</v>
      </c>
      <c r="UWK31" s="11" t="s">
        <v>9</v>
      </c>
      <c r="UWL31" s="12">
        <v>100</v>
      </c>
      <c r="UWM31" s="20">
        <v>93.45</v>
      </c>
      <c r="UWN31" s="10">
        <f>SUM(UWL31*UWM31)</f>
        <v>9345</v>
      </c>
      <c r="UWO31" s="8" t="s">
        <v>496</v>
      </c>
      <c r="UWP31" s="9" t="s">
        <v>497</v>
      </c>
      <c r="UWQ31" s="8" t="s">
        <v>23</v>
      </c>
      <c r="UWR31" s="11" t="s">
        <v>498</v>
      </c>
      <c r="UWS31" s="11" t="s">
        <v>9</v>
      </c>
      <c r="UWT31" s="12">
        <v>100</v>
      </c>
      <c r="UWU31" s="20">
        <v>93.45</v>
      </c>
      <c r="UWV31" s="10">
        <f>SUM(UWT31*UWU31)</f>
        <v>9345</v>
      </c>
      <c r="UWW31" s="8" t="s">
        <v>496</v>
      </c>
      <c r="UWX31" s="9" t="s">
        <v>497</v>
      </c>
      <c r="UWY31" s="8" t="s">
        <v>23</v>
      </c>
      <c r="UWZ31" s="11" t="s">
        <v>498</v>
      </c>
      <c r="UXA31" s="11" t="s">
        <v>9</v>
      </c>
      <c r="UXB31" s="12">
        <v>100</v>
      </c>
      <c r="UXC31" s="20">
        <v>93.45</v>
      </c>
      <c r="UXD31" s="10">
        <f>SUM(UXB31*UXC31)</f>
        <v>9345</v>
      </c>
      <c r="UXE31" s="8" t="s">
        <v>496</v>
      </c>
      <c r="UXF31" s="9" t="s">
        <v>497</v>
      </c>
      <c r="UXG31" s="8" t="s">
        <v>23</v>
      </c>
      <c r="UXH31" s="11" t="s">
        <v>498</v>
      </c>
      <c r="UXI31" s="11" t="s">
        <v>9</v>
      </c>
      <c r="UXJ31" s="12">
        <v>100</v>
      </c>
      <c r="UXK31" s="20">
        <v>93.45</v>
      </c>
      <c r="UXL31" s="10">
        <f>SUM(UXJ31*UXK31)</f>
        <v>9345</v>
      </c>
      <c r="UXM31" s="8" t="s">
        <v>496</v>
      </c>
      <c r="UXN31" s="9" t="s">
        <v>497</v>
      </c>
      <c r="UXO31" s="8" t="s">
        <v>23</v>
      </c>
      <c r="UXP31" s="11" t="s">
        <v>498</v>
      </c>
      <c r="UXQ31" s="11" t="s">
        <v>9</v>
      </c>
      <c r="UXR31" s="12">
        <v>100</v>
      </c>
      <c r="UXS31" s="20">
        <v>93.45</v>
      </c>
      <c r="UXT31" s="10">
        <f>SUM(UXR31*UXS31)</f>
        <v>9345</v>
      </c>
      <c r="UXU31" s="8" t="s">
        <v>496</v>
      </c>
      <c r="UXV31" s="9" t="s">
        <v>497</v>
      </c>
      <c r="UXW31" s="8" t="s">
        <v>23</v>
      </c>
      <c r="UXX31" s="11" t="s">
        <v>498</v>
      </c>
      <c r="UXY31" s="11" t="s">
        <v>9</v>
      </c>
      <c r="UXZ31" s="12">
        <v>100</v>
      </c>
      <c r="UYA31" s="20">
        <v>93.45</v>
      </c>
      <c r="UYB31" s="10">
        <f>SUM(UXZ31*UYA31)</f>
        <v>9345</v>
      </c>
      <c r="UYC31" s="8" t="s">
        <v>496</v>
      </c>
      <c r="UYD31" s="9" t="s">
        <v>497</v>
      </c>
      <c r="UYE31" s="8" t="s">
        <v>23</v>
      </c>
      <c r="UYF31" s="11" t="s">
        <v>498</v>
      </c>
      <c r="UYG31" s="11" t="s">
        <v>9</v>
      </c>
      <c r="UYH31" s="12">
        <v>100</v>
      </c>
      <c r="UYI31" s="20">
        <v>93.45</v>
      </c>
      <c r="UYJ31" s="10">
        <f>SUM(UYH31*UYI31)</f>
        <v>9345</v>
      </c>
      <c r="UYK31" s="8" t="s">
        <v>496</v>
      </c>
      <c r="UYL31" s="9" t="s">
        <v>497</v>
      </c>
      <c r="UYM31" s="8" t="s">
        <v>23</v>
      </c>
      <c r="UYN31" s="11" t="s">
        <v>498</v>
      </c>
      <c r="UYO31" s="11" t="s">
        <v>9</v>
      </c>
      <c r="UYP31" s="12">
        <v>100</v>
      </c>
      <c r="UYQ31" s="20">
        <v>93.45</v>
      </c>
      <c r="UYR31" s="10">
        <f>SUM(UYP31*UYQ31)</f>
        <v>9345</v>
      </c>
      <c r="UYS31" s="8" t="s">
        <v>496</v>
      </c>
      <c r="UYT31" s="9" t="s">
        <v>497</v>
      </c>
      <c r="UYU31" s="8" t="s">
        <v>23</v>
      </c>
      <c r="UYV31" s="11" t="s">
        <v>498</v>
      </c>
      <c r="UYW31" s="11" t="s">
        <v>9</v>
      </c>
      <c r="UYX31" s="12">
        <v>100</v>
      </c>
      <c r="UYY31" s="20">
        <v>93.45</v>
      </c>
      <c r="UYZ31" s="10">
        <f>SUM(UYX31*UYY31)</f>
        <v>9345</v>
      </c>
      <c r="UZA31" s="8" t="s">
        <v>496</v>
      </c>
      <c r="UZB31" s="9" t="s">
        <v>497</v>
      </c>
      <c r="UZC31" s="8" t="s">
        <v>23</v>
      </c>
      <c r="UZD31" s="11" t="s">
        <v>498</v>
      </c>
      <c r="UZE31" s="11" t="s">
        <v>9</v>
      </c>
      <c r="UZF31" s="12">
        <v>100</v>
      </c>
      <c r="UZG31" s="20">
        <v>93.45</v>
      </c>
      <c r="UZH31" s="10">
        <f>SUM(UZF31*UZG31)</f>
        <v>9345</v>
      </c>
      <c r="UZI31" s="8" t="s">
        <v>496</v>
      </c>
      <c r="UZJ31" s="9" t="s">
        <v>497</v>
      </c>
      <c r="UZK31" s="8" t="s">
        <v>23</v>
      </c>
      <c r="UZL31" s="11" t="s">
        <v>498</v>
      </c>
      <c r="UZM31" s="11" t="s">
        <v>9</v>
      </c>
      <c r="UZN31" s="12">
        <v>100</v>
      </c>
      <c r="UZO31" s="20">
        <v>93.45</v>
      </c>
      <c r="UZP31" s="10">
        <f>SUM(UZN31*UZO31)</f>
        <v>9345</v>
      </c>
      <c r="UZQ31" s="8" t="s">
        <v>496</v>
      </c>
      <c r="UZR31" s="9" t="s">
        <v>497</v>
      </c>
      <c r="UZS31" s="8" t="s">
        <v>23</v>
      </c>
      <c r="UZT31" s="11" t="s">
        <v>498</v>
      </c>
      <c r="UZU31" s="11" t="s">
        <v>9</v>
      </c>
      <c r="UZV31" s="12">
        <v>100</v>
      </c>
      <c r="UZW31" s="20">
        <v>93.45</v>
      </c>
      <c r="UZX31" s="10">
        <f>SUM(UZV31*UZW31)</f>
        <v>9345</v>
      </c>
      <c r="UZY31" s="8" t="s">
        <v>496</v>
      </c>
      <c r="UZZ31" s="9" t="s">
        <v>497</v>
      </c>
      <c r="VAA31" s="8" t="s">
        <v>23</v>
      </c>
      <c r="VAB31" s="11" t="s">
        <v>498</v>
      </c>
      <c r="VAC31" s="11" t="s">
        <v>9</v>
      </c>
      <c r="VAD31" s="12">
        <v>100</v>
      </c>
      <c r="VAE31" s="20">
        <v>93.45</v>
      </c>
      <c r="VAF31" s="10">
        <f>SUM(VAD31*VAE31)</f>
        <v>9345</v>
      </c>
      <c r="VAG31" s="8" t="s">
        <v>496</v>
      </c>
      <c r="VAH31" s="9" t="s">
        <v>497</v>
      </c>
      <c r="VAI31" s="8" t="s">
        <v>23</v>
      </c>
      <c r="VAJ31" s="11" t="s">
        <v>498</v>
      </c>
      <c r="VAK31" s="11" t="s">
        <v>9</v>
      </c>
      <c r="VAL31" s="12">
        <v>100</v>
      </c>
      <c r="VAM31" s="20">
        <v>93.45</v>
      </c>
      <c r="VAN31" s="10">
        <f>SUM(VAL31*VAM31)</f>
        <v>9345</v>
      </c>
      <c r="VAO31" s="8" t="s">
        <v>496</v>
      </c>
      <c r="VAP31" s="9" t="s">
        <v>497</v>
      </c>
      <c r="VAQ31" s="8" t="s">
        <v>23</v>
      </c>
      <c r="VAR31" s="11" t="s">
        <v>498</v>
      </c>
      <c r="VAS31" s="11" t="s">
        <v>9</v>
      </c>
      <c r="VAT31" s="12">
        <v>100</v>
      </c>
      <c r="VAU31" s="20">
        <v>93.45</v>
      </c>
      <c r="VAV31" s="10">
        <f>SUM(VAT31*VAU31)</f>
        <v>9345</v>
      </c>
      <c r="VAW31" s="8" t="s">
        <v>496</v>
      </c>
      <c r="VAX31" s="9" t="s">
        <v>497</v>
      </c>
      <c r="VAY31" s="8" t="s">
        <v>23</v>
      </c>
      <c r="VAZ31" s="11" t="s">
        <v>498</v>
      </c>
      <c r="VBA31" s="11" t="s">
        <v>9</v>
      </c>
      <c r="VBB31" s="12">
        <v>100</v>
      </c>
      <c r="VBC31" s="20">
        <v>93.45</v>
      </c>
      <c r="VBD31" s="10">
        <f>SUM(VBB31*VBC31)</f>
        <v>9345</v>
      </c>
      <c r="VBE31" s="8" t="s">
        <v>496</v>
      </c>
      <c r="VBF31" s="9" t="s">
        <v>497</v>
      </c>
      <c r="VBG31" s="8" t="s">
        <v>23</v>
      </c>
      <c r="VBH31" s="11" t="s">
        <v>498</v>
      </c>
      <c r="VBI31" s="11" t="s">
        <v>9</v>
      </c>
      <c r="VBJ31" s="12">
        <v>100</v>
      </c>
      <c r="VBK31" s="20">
        <v>93.45</v>
      </c>
      <c r="VBL31" s="10">
        <f>SUM(VBJ31*VBK31)</f>
        <v>9345</v>
      </c>
      <c r="VBM31" s="8" t="s">
        <v>496</v>
      </c>
      <c r="VBN31" s="9" t="s">
        <v>497</v>
      </c>
      <c r="VBO31" s="8" t="s">
        <v>23</v>
      </c>
      <c r="VBP31" s="11" t="s">
        <v>498</v>
      </c>
      <c r="VBQ31" s="11" t="s">
        <v>9</v>
      </c>
      <c r="VBR31" s="12">
        <v>100</v>
      </c>
      <c r="VBS31" s="20">
        <v>93.45</v>
      </c>
      <c r="VBT31" s="10">
        <f>SUM(VBR31*VBS31)</f>
        <v>9345</v>
      </c>
      <c r="VBU31" s="8" t="s">
        <v>496</v>
      </c>
      <c r="VBV31" s="9" t="s">
        <v>497</v>
      </c>
      <c r="VBW31" s="8" t="s">
        <v>23</v>
      </c>
      <c r="VBX31" s="11" t="s">
        <v>498</v>
      </c>
      <c r="VBY31" s="11" t="s">
        <v>9</v>
      </c>
      <c r="VBZ31" s="12">
        <v>100</v>
      </c>
      <c r="VCA31" s="20">
        <v>93.45</v>
      </c>
      <c r="VCB31" s="10">
        <f>SUM(VBZ31*VCA31)</f>
        <v>9345</v>
      </c>
      <c r="VCC31" s="8" t="s">
        <v>496</v>
      </c>
      <c r="VCD31" s="9" t="s">
        <v>497</v>
      </c>
      <c r="VCE31" s="8" t="s">
        <v>23</v>
      </c>
      <c r="VCF31" s="11" t="s">
        <v>498</v>
      </c>
      <c r="VCG31" s="11" t="s">
        <v>9</v>
      </c>
      <c r="VCH31" s="12">
        <v>100</v>
      </c>
      <c r="VCI31" s="20">
        <v>93.45</v>
      </c>
      <c r="VCJ31" s="10">
        <f>SUM(VCH31*VCI31)</f>
        <v>9345</v>
      </c>
      <c r="VCK31" s="8" t="s">
        <v>496</v>
      </c>
      <c r="VCL31" s="9" t="s">
        <v>497</v>
      </c>
      <c r="VCM31" s="8" t="s">
        <v>23</v>
      </c>
      <c r="VCN31" s="11" t="s">
        <v>498</v>
      </c>
      <c r="VCO31" s="11" t="s">
        <v>9</v>
      </c>
      <c r="VCP31" s="12">
        <v>100</v>
      </c>
      <c r="VCQ31" s="20">
        <v>93.45</v>
      </c>
      <c r="VCR31" s="10">
        <f>SUM(VCP31*VCQ31)</f>
        <v>9345</v>
      </c>
      <c r="VCS31" s="8" t="s">
        <v>496</v>
      </c>
      <c r="VCT31" s="9" t="s">
        <v>497</v>
      </c>
      <c r="VCU31" s="8" t="s">
        <v>23</v>
      </c>
      <c r="VCV31" s="11" t="s">
        <v>498</v>
      </c>
      <c r="VCW31" s="11" t="s">
        <v>9</v>
      </c>
      <c r="VCX31" s="12">
        <v>100</v>
      </c>
      <c r="VCY31" s="20">
        <v>93.45</v>
      </c>
      <c r="VCZ31" s="10">
        <f>SUM(VCX31*VCY31)</f>
        <v>9345</v>
      </c>
      <c r="VDA31" s="8" t="s">
        <v>496</v>
      </c>
      <c r="VDB31" s="9" t="s">
        <v>497</v>
      </c>
      <c r="VDC31" s="8" t="s">
        <v>23</v>
      </c>
      <c r="VDD31" s="11" t="s">
        <v>498</v>
      </c>
      <c r="VDE31" s="11" t="s">
        <v>9</v>
      </c>
      <c r="VDF31" s="12">
        <v>100</v>
      </c>
      <c r="VDG31" s="20">
        <v>93.45</v>
      </c>
      <c r="VDH31" s="10">
        <f>SUM(VDF31*VDG31)</f>
        <v>9345</v>
      </c>
      <c r="VDI31" s="8" t="s">
        <v>496</v>
      </c>
      <c r="VDJ31" s="9" t="s">
        <v>497</v>
      </c>
      <c r="VDK31" s="8" t="s">
        <v>23</v>
      </c>
      <c r="VDL31" s="11" t="s">
        <v>498</v>
      </c>
      <c r="VDM31" s="11" t="s">
        <v>9</v>
      </c>
      <c r="VDN31" s="12">
        <v>100</v>
      </c>
      <c r="VDO31" s="20">
        <v>93.45</v>
      </c>
      <c r="VDP31" s="10">
        <f>SUM(VDN31*VDO31)</f>
        <v>9345</v>
      </c>
      <c r="VDQ31" s="8" t="s">
        <v>496</v>
      </c>
      <c r="VDR31" s="9" t="s">
        <v>497</v>
      </c>
      <c r="VDS31" s="8" t="s">
        <v>23</v>
      </c>
      <c r="VDT31" s="11" t="s">
        <v>498</v>
      </c>
      <c r="VDU31" s="11" t="s">
        <v>9</v>
      </c>
      <c r="VDV31" s="12">
        <v>100</v>
      </c>
      <c r="VDW31" s="20">
        <v>93.45</v>
      </c>
      <c r="VDX31" s="10">
        <f>SUM(VDV31*VDW31)</f>
        <v>9345</v>
      </c>
      <c r="VDY31" s="8" t="s">
        <v>496</v>
      </c>
      <c r="VDZ31" s="9" t="s">
        <v>497</v>
      </c>
      <c r="VEA31" s="8" t="s">
        <v>23</v>
      </c>
      <c r="VEB31" s="11" t="s">
        <v>498</v>
      </c>
      <c r="VEC31" s="11" t="s">
        <v>9</v>
      </c>
      <c r="VED31" s="12">
        <v>100</v>
      </c>
      <c r="VEE31" s="20">
        <v>93.45</v>
      </c>
      <c r="VEF31" s="10">
        <f>SUM(VED31*VEE31)</f>
        <v>9345</v>
      </c>
      <c r="VEG31" s="8" t="s">
        <v>496</v>
      </c>
      <c r="VEH31" s="9" t="s">
        <v>497</v>
      </c>
      <c r="VEI31" s="8" t="s">
        <v>23</v>
      </c>
      <c r="VEJ31" s="11" t="s">
        <v>498</v>
      </c>
      <c r="VEK31" s="11" t="s">
        <v>9</v>
      </c>
      <c r="VEL31" s="12">
        <v>100</v>
      </c>
      <c r="VEM31" s="20">
        <v>93.45</v>
      </c>
      <c r="VEN31" s="10">
        <f>SUM(VEL31*VEM31)</f>
        <v>9345</v>
      </c>
      <c r="VEO31" s="8" t="s">
        <v>496</v>
      </c>
      <c r="VEP31" s="9" t="s">
        <v>497</v>
      </c>
      <c r="VEQ31" s="8" t="s">
        <v>23</v>
      </c>
      <c r="VER31" s="11" t="s">
        <v>498</v>
      </c>
      <c r="VES31" s="11" t="s">
        <v>9</v>
      </c>
      <c r="VET31" s="12">
        <v>100</v>
      </c>
      <c r="VEU31" s="20">
        <v>93.45</v>
      </c>
      <c r="VEV31" s="10">
        <f>SUM(VET31*VEU31)</f>
        <v>9345</v>
      </c>
      <c r="VEW31" s="8" t="s">
        <v>496</v>
      </c>
      <c r="VEX31" s="9" t="s">
        <v>497</v>
      </c>
      <c r="VEY31" s="8" t="s">
        <v>23</v>
      </c>
      <c r="VEZ31" s="11" t="s">
        <v>498</v>
      </c>
      <c r="VFA31" s="11" t="s">
        <v>9</v>
      </c>
      <c r="VFB31" s="12">
        <v>100</v>
      </c>
      <c r="VFC31" s="20">
        <v>93.45</v>
      </c>
      <c r="VFD31" s="10">
        <f>SUM(VFB31*VFC31)</f>
        <v>9345</v>
      </c>
      <c r="VFE31" s="8" t="s">
        <v>496</v>
      </c>
      <c r="VFF31" s="9" t="s">
        <v>497</v>
      </c>
      <c r="VFG31" s="8" t="s">
        <v>23</v>
      </c>
      <c r="VFH31" s="11" t="s">
        <v>498</v>
      </c>
      <c r="VFI31" s="11" t="s">
        <v>9</v>
      </c>
      <c r="VFJ31" s="12">
        <v>100</v>
      </c>
      <c r="VFK31" s="20">
        <v>93.45</v>
      </c>
      <c r="VFL31" s="10">
        <f>SUM(VFJ31*VFK31)</f>
        <v>9345</v>
      </c>
      <c r="VFM31" s="8" t="s">
        <v>496</v>
      </c>
      <c r="VFN31" s="9" t="s">
        <v>497</v>
      </c>
      <c r="VFO31" s="8" t="s">
        <v>23</v>
      </c>
      <c r="VFP31" s="11" t="s">
        <v>498</v>
      </c>
      <c r="VFQ31" s="11" t="s">
        <v>9</v>
      </c>
      <c r="VFR31" s="12">
        <v>100</v>
      </c>
      <c r="VFS31" s="20">
        <v>93.45</v>
      </c>
      <c r="VFT31" s="10">
        <f>SUM(VFR31*VFS31)</f>
        <v>9345</v>
      </c>
      <c r="VFU31" s="8" t="s">
        <v>496</v>
      </c>
      <c r="VFV31" s="9" t="s">
        <v>497</v>
      </c>
      <c r="VFW31" s="8" t="s">
        <v>23</v>
      </c>
      <c r="VFX31" s="11" t="s">
        <v>498</v>
      </c>
      <c r="VFY31" s="11" t="s">
        <v>9</v>
      </c>
      <c r="VFZ31" s="12">
        <v>100</v>
      </c>
      <c r="VGA31" s="20">
        <v>93.45</v>
      </c>
      <c r="VGB31" s="10">
        <f>SUM(VFZ31*VGA31)</f>
        <v>9345</v>
      </c>
      <c r="VGC31" s="8" t="s">
        <v>496</v>
      </c>
      <c r="VGD31" s="9" t="s">
        <v>497</v>
      </c>
      <c r="VGE31" s="8" t="s">
        <v>23</v>
      </c>
      <c r="VGF31" s="11" t="s">
        <v>498</v>
      </c>
      <c r="VGG31" s="11" t="s">
        <v>9</v>
      </c>
      <c r="VGH31" s="12">
        <v>100</v>
      </c>
      <c r="VGI31" s="20">
        <v>93.45</v>
      </c>
      <c r="VGJ31" s="10">
        <f>SUM(VGH31*VGI31)</f>
        <v>9345</v>
      </c>
      <c r="VGK31" s="8" t="s">
        <v>496</v>
      </c>
      <c r="VGL31" s="9" t="s">
        <v>497</v>
      </c>
      <c r="VGM31" s="8" t="s">
        <v>23</v>
      </c>
      <c r="VGN31" s="11" t="s">
        <v>498</v>
      </c>
      <c r="VGO31" s="11" t="s">
        <v>9</v>
      </c>
      <c r="VGP31" s="12">
        <v>100</v>
      </c>
      <c r="VGQ31" s="20">
        <v>93.45</v>
      </c>
      <c r="VGR31" s="10">
        <f>SUM(VGP31*VGQ31)</f>
        <v>9345</v>
      </c>
      <c r="VGS31" s="8" t="s">
        <v>496</v>
      </c>
      <c r="VGT31" s="9" t="s">
        <v>497</v>
      </c>
      <c r="VGU31" s="8" t="s">
        <v>23</v>
      </c>
      <c r="VGV31" s="11" t="s">
        <v>498</v>
      </c>
      <c r="VGW31" s="11" t="s">
        <v>9</v>
      </c>
      <c r="VGX31" s="12">
        <v>100</v>
      </c>
      <c r="VGY31" s="20">
        <v>93.45</v>
      </c>
      <c r="VGZ31" s="10">
        <f>SUM(VGX31*VGY31)</f>
        <v>9345</v>
      </c>
      <c r="VHA31" s="8" t="s">
        <v>496</v>
      </c>
      <c r="VHB31" s="9" t="s">
        <v>497</v>
      </c>
      <c r="VHC31" s="8" t="s">
        <v>23</v>
      </c>
      <c r="VHD31" s="11" t="s">
        <v>498</v>
      </c>
      <c r="VHE31" s="11" t="s">
        <v>9</v>
      </c>
      <c r="VHF31" s="12">
        <v>100</v>
      </c>
      <c r="VHG31" s="20">
        <v>93.45</v>
      </c>
      <c r="VHH31" s="10">
        <f>SUM(VHF31*VHG31)</f>
        <v>9345</v>
      </c>
      <c r="VHI31" s="8" t="s">
        <v>496</v>
      </c>
      <c r="VHJ31" s="9" t="s">
        <v>497</v>
      </c>
      <c r="VHK31" s="8" t="s">
        <v>23</v>
      </c>
      <c r="VHL31" s="11" t="s">
        <v>498</v>
      </c>
      <c r="VHM31" s="11" t="s">
        <v>9</v>
      </c>
      <c r="VHN31" s="12">
        <v>100</v>
      </c>
      <c r="VHO31" s="20">
        <v>93.45</v>
      </c>
      <c r="VHP31" s="10">
        <f>SUM(VHN31*VHO31)</f>
        <v>9345</v>
      </c>
      <c r="VHQ31" s="8" t="s">
        <v>496</v>
      </c>
      <c r="VHR31" s="9" t="s">
        <v>497</v>
      </c>
      <c r="VHS31" s="8" t="s">
        <v>23</v>
      </c>
      <c r="VHT31" s="11" t="s">
        <v>498</v>
      </c>
      <c r="VHU31" s="11" t="s">
        <v>9</v>
      </c>
      <c r="VHV31" s="12">
        <v>100</v>
      </c>
      <c r="VHW31" s="20">
        <v>93.45</v>
      </c>
      <c r="VHX31" s="10">
        <f>SUM(VHV31*VHW31)</f>
        <v>9345</v>
      </c>
      <c r="VHY31" s="8" t="s">
        <v>496</v>
      </c>
      <c r="VHZ31" s="9" t="s">
        <v>497</v>
      </c>
      <c r="VIA31" s="8" t="s">
        <v>23</v>
      </c>
      <c r="VIB31" s="11" t="s">
        <v>498</v>
      </c>
      <c r="VIC31" s="11" t="s">
        <v>9</v>
      </c>
      <c r="VID31" s="12">
        <v>100</v>
      </c>
      <c r="VIE31" s="20">
        <v>93.45</v>
      </c>
      <c r="VIF31" s="10">
        <f>SUM(VID31*VIE31)</f>
        <v>9345</v>
      </c>
      <c r="VIG31" s="8" t="s">
        <v>496</v>
      </c>
      <c r="VIH31" s="9" t="s">
        <v>497</v>
      </c>
      <c r="VII31" s="8" t="s">
        <v>23</v>
      </c>
      <c r="VIJ31" s="11" t="s">
        <v>498</v>
      </c>
      <c r="VIK31" s="11" t="s">
        <v>9</v>
      </c>
      <c r="VIL31" s="12">
        <v>100</v>
      </c>
      <c r="VIM31" s="20">
        <v>93.45</v>
      </c>
      <c r="VIN31" s="10">
        <f>SUM(VIL31*VIM31)</f>
        <v>9345</v>
      </c>
      <c r="VIO31" s="8" t="s">
        <v>496</v>
      </c>
      <c r="VIP31" s="9" t="s">
        <v>497</v>
      </c>
      <c r="VIQ31" s="8" t="s">
        <v>23</v>
      </c>
      <c r="VIR31" s="11" t="s">
        <v>498</v>
      </c>
      <c r="VIS31" s="11" t="s">
        <v>9</v>
      </c>
      <c r="VIT31" s="12">
        <v>100</v>
      </c>
      <c r="VIU31" s="20">
        <v>93.45</v>
      </c>
      <c r="VIV31" s="10">
        <f>SUM(VIT31*VIU31)</f>
        <v>9345</v>
      </c>
      <c r="VIW31" s="8" t="s">
        <v>496</v>
      </c>
      <c r="VIX31" s="9" t="s">
        <v>497</v>
      </c>
      <c r="VIY31" s="8" t="s">
        <v>23</v>
      </c>
      <c r="VIZ31" s="11" t="s">
        <v>498</v>
      </c>
      <c r="VJA31" s="11" t="s">
        <v>9</v>
      </c>
      <c r="VJB31" s="12">
        <v>100</v>
      </c>
      <c r="VJC31" s="20">
        <v>93.45</v>
      </c>
      <c r="VJD31" s="10">
        <f>SUM(VJB31*VJC31)</f>
        <v>9345</v>
      </c>
      <c r="VJE31" s="8" t="s">
        <v>496</v>
      </c>
      <c r="VJF31" s="9" t="s">
        <v>497</v>
      </c>
      <c r="VJG31" s="8" t="s">
        <v>23</v>
      </c>
      <c r="VJH31" s="11" t="s">
        <v>498</v>
      </c>
      <c r="VJI31" s="11" t="s">
        <v>9</v>
      </c>
      <c r="VJJ31" s="12">
        <v>100</v>
      </c>
      <c r="VJK31" s="20">
        <v>93.45</v>
      </c>
      <c r="VJL31" s="10">
        <f>SUM(VJJ31*VJK31)</f>
        <v>9345</v>
      </c>
      <c r="VJM31" s="8" t="s">
        <v>496</v>
      </c>
      <c r="VJN31" s="9" t="s">
        <v>497</v>
      </c>
      <c r="VJO31" s="8" t="s">
        <v>23</v>
      </c>
      <c r="VJP31" s="11" t="s">
        <v>498</v>
      </c>
      <c r="VJQ31" s="11" t="s">
        <v>9</v>
      </c>
      <c r="VJR31" s="12">
        <v>100</v>
      </c>
      <c r="VJS31" s="20">
        <v>93.45</v>
      </c>
      <c r="VJT31" s="10">
        <f>SUM(VJR31*VJS31)</f>
        <v>9345</v>
      </c>
      <c r="VJU31" s="8" t="s">
        <v>496</v>
      </c>
      <c r="VJV31" s="9" t="s">
        <v>497</v>
      </c>
      <c r="VJW31" s="8" t="s">
        <v>23</v>
      </c>
      <c r="VJX31" s="11" t="s">
        <v>498</v>
      </c>
      <c r="VJY31" s="11" t="s">
        <v>9</v>
      </c>
      <c r="VJZ31" s="12">
        <v>100</v>
      </c>
      <c r="VKA31" s="20">
        <v>93.45</v>
      </c>
      <c r="VKB31" s="10">
        <f>SUM(VJZ31*VKA31)</f>
        <v>9345</v>
      </c>
      <c r="VKC31" s="8" t="s">
        <v>496</v>
      </c>
      <c r="VKD31" s="9" t="s">
        <v>497</v>
      </c>
      <c r="VKE31" s="8" t="s">
        <v>23</v>
      </c>
      <c r="VKF31" s="11" t="s">
        <v>498</v>
      </c>
      <c r="VKG31" s="11" t="s">
        <v>9</v>
      </c>
      <c r="VKH31" s="12">
        <v>100</v>
      </c>
      <c r="VKI31" s="20">
        <v>93.45</v>
      </c>
      <c r="VKJ31" s="10">
        <f>SUM(VKH31*VKI31)</f>
        <v>9345</v>
      </c>
      <c r="VKK31" s="8" t="s">
        <v>496</v>
      </c>
      <c r="VKL31" s="9" t="s">
        <v>497</v>
      </c>
      <c r="VKM31" s="8" t="s">
        <v>23</v>
      </c>
      <c r="VKN31" s="11" t="s">
        <v>498</v>
      </c>
      <c r="VKO31" s="11" t="s">
        <v>9</v>
      </c>
      <c r="VKP31" s="12">
        <v>100</v>
      </c>
      <c r="VKQ31" s="20">
        <v>93.45</v>
      </c>
      <c r="VKR31" s="10">
        <f>SUM(VKP31*VKQ31)</f>
        <v>9345</v>
      </c>
      <c r="VKS31" s="8" t="s">
        <v>496</v>
      </c>
      <c r="VKT31" s="9" t="s">
        <v>497</v>
      </c>
      <c r="VKU31" s="8" t="s">
        <v>23</v>
      </c>
      <c r="VKV31" s="11" t="s">
        <v>498</v>
      </c>
      <c r="VKW31" s="11" t="s">
        <v>9</v>
      </c>
      <c r="VKX31" s="12">
        <v>100</v>
      </c>
      <c r="VKY31" s="20">
        <v>93.45</v>
      </c>
      <c r="VKZ31" s="10">
        <f>SUM(VKX31*VKY31)</f>
        <v>9345</v>
      </c>
      <c r="VLA31" s="8" t="s">
        <v>496</v>
      </c>
      <c r="VLB31" s="9" t="s">
        <v>497</v>
      </c>
      <c r="VLC31" s="8" t="s">
        <v>23</v>
      </c>
      <c r="VLD31" s="11" t="s">
        <v>498</v>
      </c>
      <c r="VLE31" s="11" t="s">
        <v>9</v>
      </c>
      <c r="VLF31" s="12">
        <v>100</v>
      </c>
      <c r="VLG31" s="20">
        <v>93.45</v>
      </c>
      <c r="VLH31" s="10">
        <f>SUM(VLF31*VLG31)</f>
        <v>9345</v>
      </c>
      <c r="VLI31" s="8" t="s">
        <v>496</v>
      </c>
      <c r="VLJ31" s="9" t="s">
        <v>497</v>
      </c>
      <c r="VLK31" s="8" t="s">
        <v>23</v>
      </c>
      <c r="VLL31" s="11" t="s">
        <v>498</v>
      </c>
      <c r="VLM31" s="11" t="s">
        <v>9</v>
      </c>
      <c r="VLN31" s="12">
        <v>100</v>
      </c>
      <c r="VLO31" s="20">
        <v>93.45</v>
      </c>
      <c r="VLP31" s="10">
        <f>SUM(VLN31*VLO31)</f>
        <v>9345</v>
      </c>
      <c r="VLQ31" s="8" t="s">
        <v>496</v>
      </c>
      <c r="VLR31" s="9" t="s">
        <v>497</v>
      </c>
      <c r="VLS31" s="8" t="s">
        <v>23</v>
      </c>
      <c r="VLT31" s="11" t="s">
        <v>498</v>
      </c>
      <c r="VLU31" s="11" t="s">
        <v>9</v>
      </c>
      <c r="VLV31" s="12">
        <v>100</v>
      </c>
      <c r="VLW31" s="20">
        <v>93.45</v>
      </c>
      <c r="VLX31" s="10">
        <f>SUM(VLV31*VLW31)</f>
        <v>9345</v>
      </c>
      <c r="VLY31" s="8" t="s">
        <v>496</v>
      </c>
      <c r="VLZ31" s="9" t="s">
        <v>497</v>
      </c>
      <c r="VMA31" s="8" t="s">
        <v>23</v>
      </c>
      <c r="VMB31" s="11" t="s">
        <v>498</v>
      </c>
      <c r="VMC31" s="11" t="s">
        <v>9</v>
      </c>
      <c r="VMD31" s="12">
        <v>100</v>
      </c>
      <c r="VME31" s="20">
        <v>93.45</v>
      </c>
      <c r="VMF31" s="10">
        <f>SUM(VMD31*VME31)</f>
        <v>9345</v>
      </c>
      <c r="VMG31" s="8" t="s">
        <v>496</v>
      </c>
      <c r="VMH31" s="9" t="s">
        <v>497</v>
      </c>
      <c r="VMI31" s="8" t="s">
        <v>23</v>
      </c>
      <c r="VMJ31" s="11" t="s">
        <v>498</v>
      </c>
      <c r="VMK31" s="11" t="s">
        <v>9</v>
      </c>
      <c r="VML31" s="12">
        <v>100</v>
      </c>
      <c r="VMM31" s="20">
        <v>93.45</v>
      </c>
      <c r="VMN31" s="10">
        <f>SUM(VML31*VMM31)</f>
        <v>9345</v>
      </c>
      <c r="VMO31" s="8" t="s">
        <v>496</v>
      </c>
      <c r="VMP31" s="9" t="s">
        <v>497</v>
      </c>
      <c r="VMQ31" s="8" t="s">
        <v>23</v>
      </c>
      <c r="VMR31" s="11" t="s">
        <v>498</v>
      </c>
      <c r="VMS31" s="11" t="s">
        <v>9</v>
      </c>
      <c r="VMT31" s="12">
        <v>100</v>
      </c>
      <c r="VMU31" s="20">
        <v>93.45</v>
      </c>
      <c r="VMV31" s="10">
        <f>SUM(VMT31*VMU31)</f>
        <v>9345</v>
      </c>
      <c r="VMW31" s="8" t="s">
        <v>496</v>
      </c>
      <c r="VMX31" s="9" t="s">
        <v>497</v>
      </c>
      <c r="VMY31" s="8" t="s">
        <v>23</v>
      </c>
      <c r="VMZ31" s="11" t="s">
        <v>498</v>
      </c>
      <c r="VNA31" s="11" t="s">
        <v>9</v>
      </c>
      <c r="VNB31" s="12">
        <v>100</v>
      </c>
      <c r="VNC31" s="20">
        <v>93.45</v>
      </c>
      <c r="VND31" s="10">
        <f>SUM(VNB31*VNC31)</f>
        <v>9345</v>
      </c>
      <c r="VNE31" s="8" t="s">
        <v>496</v>
      </c>
      <c r="VNF31" s="9" t="s">
        <v>497</v>
      </c>
      <c r="VNG31" s="8" t="s">
        <v>23</v>
      </c>
      <c r="VNH31" s="11" t="s">
        <v>498</v>
      </c>
      <c r="VNI31" s="11" t="s">
        <v>9</v>
      </c>
      <c r="VNJ31" s="12">
        <v>100</v>
      </c>
      <c r="VNK31" s="20">
        <v>93.45</v>
      </c>
      <c r="VNL31" s="10">
        <f>SUM(VNJ31*VNK31)</f>
        <v>9345</v>
      </c>
      <c r="VNM31" s="8" t="s">
        <v>496</v>
      </c>
      <c r="VNN31" s="9" t="s">
        <v>497</v>
      </c>
      <c r="VNO31" s="8" t="s">
        <v>23</v>
      </c>
      <c r="VNP31" s="11" t="s">
        <v>498</v>
      </c>
      <c r="VNQ31" s="11" t="s">
        <v>9</v>
      </c>
      <c r="VNR31" s="12">
        <v>100</v>
      </c>
      <c r="VNS31" s="20">
        <v>93.45</v>
      </c>
      <c r="VNT31" s="10">
        <f>SUM(VNR31*VNS31)</f>
        <v>9345</v>
      </c>
      <c r="VNU31" s="8" t="s">
        <v>496</v>
      </c>
      <c r="VNV31" s="9" t="s">
        <v>497</v>
      </c>
      <c r="VNW31" s="8" t="s">
        <v>23</v>
      </c>
      <c r="VNX31" s="11" t="s">
        <v>498</v>
      </c>
      <c r="VNY31" s="11" t="s">
        <v>9</v>
      </c>
      <c r="VNZ31" s="12">
        <v>100</v>
      </c>
      <c r="VOA31" s="20">
        <v>93.45</v>
      </c>
      <c r="VOB31" s="10">
        <f>SUM(VNZ31*VOA31)</f>
        <v>9345</v>
      </c>
      <c r="VOC31" s="8" t="s">
        <v>496</v>
      </c>
      <c r="VOD31" s="9" t="s">
        <v>497</v>
      </c>
      <c r="VOE31" s="8" t="s">
        <v>23</v>
      </c>
      <c r="VOF31" s="11" t="s">
        <v>498</v>
      </c>
      <c r="VOG31" s="11" t="s">
        <v>9</v>
      </c>
      <c r="VOH31" s="12">
        <v>100</v>
      </c>
      <c r="VOI31" s="20">
        <v>93.45</v>
      </c>
      <c r="VOJ31" s="10">
        <f>SUM(VOH31*VOI31)</f>
        <v>9345</v>
      </c>
      <c r="VOK31" s="8" t="s">
        <v>496</v>
      </c>
      <c r="VOL31" s="9" t="s">
        <v>497</v>
      </c>
      <c r="VOM31" s="8" t="s">
        <v>23</v>
      </c>
      <c r="VON31" s="11" t="s">
        <v>498</v>
      </c>
      <c r="VOO31" s="11" t="s">
        <v>9</v>
      </c>
      <c r="VOP31" s="12">
        <v>100</v>
      </c>
      <c r="VOQ31" s="20">
        <v>93.45</v>
      </c>
      <c r="VOR31" s="10">
        <f>SUM(VOP31*VOQ31)</f>
        <v>9345</v>
      </c>
      <c r="VOS31" s="8" t="s">
        <v>496</v>
      </c>
      <c r="VOT31" s="9" t="s">
        <v>497</v>
      </c>
      <c r="VOU31" s="8" t="s">
        <v>23</v>
      </c>
      <c r="VOV31" s="11" t="s">
        <v>498</v>
      </c>
      <c r="VOW31" s="11" t="s">
        <v>9</v>
      </c>
      <c r="VOX31" s="12">
        <v>100</v>
      </c>
      <c r="VOY31" s="20">
        <v>93.45</v>
      </c>
      <c r="VOZ31" s="10">
        <f>SUM(VOX31*VOY31)</f>
        <v>9345</v>
      </c>
      <c r="VPA31" s="8" t="s">
        <v>496</v>
      </c>
      <c r="VPB31" s="9" t="s">
        <v>497</v>
      </c>
      <c r="VPC31" s="8" t="s">
        <v>23</v>
      </c>
      <c r="VPD31" s="11" t="s">
        <v>498</v>
      </c>
      <c r="VPE31" s="11" t="s">
        <v>9</v>
      </c>
      <c r="VPF31" s="12">
        <v>100</v>
      </c>
      <c r="VPG31" s="20">
        <v>93.45</v>
      </c>
      <c r="VPH31" s="10">
        <f>SUM(VPF31*VPG31)</f>
        <v>9345</v>
      </c>
      <c r="VPI31" s="8" t="s">
        <v>496</v>
      </c>
      <c r="VPJ31" s="9" t="s">
        <v>497</v>
      </c>
      <c r="VPK31" s="8" t="s">
        <v>23</v>
      </c>
      <c r="VPL31" s="11" t="s">
        <v>498</v>
      </c>
      <c r="VPM31" s="11" t="s">
        <v>9</v>
      </c>
      <c r="VPN31" s="12">
        <v>100</v>
      </c>
      <c r="VPO31" s="20">
        <v>93.45</v>
      </c>
      <c r="VPP31" s="10">
        <f>SUM(VPN31*VPO31)</f>
        <v>9345</v>
      </c>
      <c r="VPQ31" s="8" t="s">
        <v>496</v>
      </c>
      <c r="VPR31" s="9" t="s">
        <v>497</v>
      </c>
      <c r="VPS31" s="8" t="s">
        <v>23</v>
      </c>
      <c r="VPT31" s="11" t="s">
        <v>498</v>
      </c>
      <c r="VPU31" s="11" t="s">
        <v>9</v>
      </c>
      <c r="VPV31" s="12">
        <v>100</v>
      </c>
      <c r="VPW31" s="20">
        <v>93.45</v>
      </c>
      <c r="VPX31" s="10">
        <f>SUM(VPV31*VPW31)</f>
        <v>9345</v>
      </c>
      <c r="VPY31" s="8" t="s">
        <v>496</v>
      </c>
      <c r="VPZ31" s="9" t="s">
        <v>497</v>
      </c>
      <c r="VQA31" s="8" t="s">
        <v>23</v>
      </c>
      <c r="VQB31" s="11" t="s">
        <v>498</v>
      </c>
      <c r="VQC31" s="11" t="s">
        <v>9</v>
      </c>
      <c r="VQD31" s="12">
        <v>100</v>
      </c>
      <c r="VQE31" s="20">
        <v>93.45</v>
      </c>
      <c r="VQF31" s="10">
        <f>SUM(VQD31*VQE31)</f>
        <v>9345</v>
      </c>
      <c r="VQG31" s="8" t="s">
        <v>496</v>
      </c>
      <c r="VQH31" s="9" t="s">
        <v>497</v>
      </c>
      <c r="VQI31" s="8" t="s">
        <v>23</v>
      </c>
      <c r="VQJ31" s="11" t="s">
        <v>498</v>
      </c>
      <c r="VQK31" s="11" t="s">
        <v>9</v>
      </c>
      <c r="VQL31" s="12">
        <v>100</v>
      </c>
      <c r="VQM31" s="20">
        <v>93.45</v>
      </c>
      <c r="VQN31" s="10">
        <f>SUM(VQL31*VQM31)</f>
        <v>9345</v>
      </c>
      <c r="VQO31" s="8" t="s">
        <v>496</v>
      </c>
      <c r="VQP31" s="9" t="s">
        <v>497</v>
      </c>
      <c r="VQQ31" s="8" t="s">
        <v>23</v>
      </c>
      <c r="VQR31" s="11" t="s">
        <v>498</v>
      </c>
      <c r="VQS31" s="11" t="s">
        <v>9</v>
      </c>
      <c r="VQT31" s="12">
        <v>100</v>
      </c>
      <c r="VQU31" s="20">
        <v>93.45</v>
      </c>
      <c r="VQV31" s="10">
        <f>SUM(VQT31*VQU31)</f>
        <v>9345</v>
      </c>
      <c r="VQW31" s="8" t="s">
        <v>496</v>
      </c>
      <c r="VQX31" s="9" t="s">
        <v>497</v>
      </c>
      <c r="VQY31" s="8" t="s">
        <v>23</v>
      </c>
      <c r="VQZ31" s="11" t="s">
        <v>498</v>
      </c>
      <c r="VRA31" s="11" t="s">
        <v>9</v>
      </c>
      <c r="VRB31" s="12">
        <v>100</v>
      </c>
      <c r="VRC31" s="20">
        <v>93.45</v>
      </c>
      <c r="VRD31" s="10">
        <f>SUM(VRB31*VRC31)</f>
        <v>9345</v>
      </c>
      <c r="VRE31" s="8" t="s">
        <v>496</v>
      </c>
      <c r="VRF31" s="9" t="s">
        <v>497</v>
      </c>
      <c r="VRG31" s="8" t="s">
        <v>23</v>
      </c>
      <c r="VRH31" s="11" t="s">
        <v>498</v>
      </c>
      <c r="VRI31" s="11" t="s">
        <v>9</v>
      </c>
      <c r="VRJ31" s="12">
        <v>100</v>
      </c>
      <c r="VRK31" s="20">
        <v>93.45</v>
      </c>
      <c r="VRL31" s="10">
        <f>SUM(VRJ31*VRK31)</f>
        <v>9345</v>
      </c>
      <c r="VRM31" s="8" t="s">
        <v>496</v>
      </c>
      <c r="VRN31" s="9" t="s">
        <v>497</v>
      </c>
      <c r="VRO31" s="8" t="s">
        <v>23</v>
      </c>
      <c r="VRP31" s="11" t="s">
        <v>498</v>
      </c>
      <c r="VRQ31" s="11" t="s">
        <v>9</v>
      </c>
      <c r="VRR31" s="12">
        <v>100</v>
      </c>
      <c r="VRS31" s="20">
        <v>93.45</v>
      </c>
      <c r="VRT31" s="10">
        <f>SUM(VRR31*VRS31)</f>
        <v>9345</v>
      </c>
      <c r="VRU31" s="8" t="s">
        <v>496</v>
      </c>
      <c r="VRV31" s="9" t="s">
        <v>497</v>
      </c>
      <c r="VRW31" s="8" t="s">
        <v>23</v>
      </c>
      <c r="VRX31" s="11" t="s">
        <v>498</v>
      </c>
      <c r="VRY31" s="11" t="s">
        <v>9</v>
      </c>
      <c r="VRZ31" s="12">
        <v>100</v>
      </c>
      <c r="VSA31" s="20">
        <v>93.45</v>
      </c>
      <c r="VSB31" s="10">
        <f>SUM(VRZ31*VSA31)</f>
        <v>9345</v>
      </c>
      <c r="VSC31" s="8" t="s">
        <v>496</v>
      </c>
      <c r="VSD31" s="9" t="s">
        <v>497</v>
      </c>
      <c r="VSE31" s="8" t="s">
        <v>23</v>
      </c>
      <c r="VSF31" s="11" t="s">
        <v>498</v>
      </c>
      <c r="VSG31" s="11" t="s">
        <v>9</v>
      </c>
      <c r="VSH31" s="12">
        <v>100</v>
      </c>
      <c r="VSI31" s="20">
        <v>93.45</v>
      </c>
      <c r="VSJ31" s="10">
        <f>SUM(VSH31*VSI31)</f>
        <v>9345</v>
      </c>
      <c r="VSK31" s="8" t="s">
        <v>496</v>
      </c>
      <c r="VSL31" s="9" t="s">
        <v>497</v>
      </c>
      <c r="VSM31" s="8" t="s">
        <v>23</v>
      </c>
      <c r="VSN31" s="11" t="s">
        <v>498</v>
      </c>
      <c r="VSO31" s="11" t="s">
        <v>9</v>
      </c>
      <c r="VSP31" s="12">
        <v>100</v>
      </c>
      <c r="VSQ31" s="20">
        <v>93.45</v>
      </c>
      <c r="VSR31" s="10">
        <f>SUM(VSP31*VSQ31)</f>
        <v>9345</v>
      </c>
      <c r="VSS31" s="8" t="s">
        <v>496</v>
      </c>
      <c r="VST31" s="9" t="s">
        <v>497</v>
      </c>
      <c r="VSU31" s="8" t="s">
        <v>23</v>
      </c>
      <c r="VSV31" s="11" t="s">
        <v>498</v>
      </c>
      <c r="VSW31" s="11" t="s">
        <v>9</v>
      </c>
      <c r="VSX31" s="12">
        <v>100</v>
      </c>
      <c r="VSY31" s="20">
        <v>93.45</v>
      </c>
      <c r="VSZ31" s="10">
        <f>SUM(VSX31*VSY31)</f>
        <v>9345</v>
      </c>
      <c r="VTA31" s="8" t="s">
        <v>496</v>
      </c>
      <c r="VTB31" s="9" t="s">
        <v>497</v>
      </c>
      <c r="VTC31" s="8" t="s">
        <v>23</v>
      </c>
      <c r="VTD31" s="11" t="s">
        <v>498</v>
      </c>
      <c r="VTE31" s="11" t="s">
        <v>9</v>
      </c>
      <c r="VTF31" s="12">
        <v>100</v>
      </c>
      <c r="VTG31" s="20">
        <v>93.45</v>
      </c>
      <c r="VTH31" s="10">
        <f>SUM(VTF31*VTG31)</f>
        <v>9345</v>
      </c>
      <c r="VTI31" s="8" t="s">
        <v>496</v>
      </c>
      <c r="VTJ31" s="9" t="s">
        <v>497</v>
      </c>
      <c r="VTK31" s="8" t="s">
        <v>23</v>
      </c>
      <c r="VTL31" s="11" t="s">
        <v>498</v>
      </c>
      <c r="VTM31" s="11" t="s">
        <v>9</v>
      </c>
      <c r="VTN31" s="12">
        <v>100</v>
      </c>
      <c r="VTO31" s="20">
        <v>93.45</v>
      </c>
      <c r="VTP31" s="10">
        <f>SUM(VTN31*VTO31)</f>
        <v>9345</v>
      </c>
      <c r="VTQ31" s="8" t="s">
        <v>496</v>
      </c>
      <c r="VTR31" s="9" t="s">
        <v>497</v>
      </c>
      <c r="VTS31" s="8" t="s">
        <v>23</v>
      </c>
      <c r="VTT31" s="11" t="s">
        <v>498</v>
      </c>
      <c r="VTU31" s="11" t="s">
        <v>9</v>
      </c>
      <c r="VTV31" s="12">
        <v>100</v>
      </c>
      <c r="VTW31" s="20">
        <v>93.45</v>
      </c>
      <c r="VTX31" s="10">
        <f>SUM(VTV31*VTW31)</f>
        <v>9345</v>
      </c>
      <c r="VTY31" s="8" t="s">
        <v>496</v>
      </c>
      <c r="VTZ31" s="9" t="s">
        <v>497</v>
      </c>
      <c r="VUA31" s="8" t="s">
        <v>23</v>
      </c>
      <c r="VUB31" s="11" t="s">
        <v>498</v>
      </c>
      <c r="VUC31" s="11" t="s">
        <v>9</v>
      </c>
      <c r="VUD31" s="12">
        <v>100</v>
      </c>
      <c r="VUE31" s="20">
        <v>93.45</v>
      </c>
      <c r="VUF31" s="10">
        <f>SUM(VUD31*VUE31)</f>
        <v>9345</v>
      </c>
      <c r="VUG31" s="8" t="s">
        <v>496</v>
      </c>
      <c r="VUH31" s="9" t="s">
        <v>497</v>
      </c>
      <c r="VUI31" s="8" t="s">
        <v>23</v>
      </c>
      <c r="VUJ31" s="11" t="s">
        <v>498</v>
      </c>
      <c r="VUK31" s="11" t="s">
        <v>9</v>
      </c>
      <c r="VUL31" s="12">
        <v>100</v>
      </c>
      <c r="VUM31" s="20">
        <v>93.45</v>
      </c>
      <c r="VUN31" s="10">
        <f>SUM(VUL31*VUM31)</f>
        <v>9345</v>
      </c>
      <c r="VUO31" s="8" t="s">
        <v>496</v>
      </c>
      <c r="VUP31" s="9" t="s">
        <v>497</v>
      </c>
      <c r="VUQ31" s="8" t="s">
        <v>23</v>
      </c>
      <c r="VUR31" s="11" t="s">
        <v>498</v>
      </c>
      <c r="VUS31" s="11" t="s">
        <v>9</v>
      </c>
      <c r="VUT31" s="12">
        <v>100</v>
      </c>
      <c r="VUU31" s="20">
        <v>93.45</v>
      </c>
      <c r="VUV31" s="10">
        <f>SUM(VUT31*VUU31)</f>
        <v>9345</v>
      </c>
      <c r="VUW31" s="8" t="s">
        <v>496</v>
      </c>
      <c r="VUX31" s="9" t="s">
        <v>497</v>
      </c>
      <c r="VUY31" s="8" t="s">
        <v>23</v>
      </c>
      <c r="VUZ31" s="11" t="s">
        <v>498</v>
      </c>
      <c r="VVA31" s="11" t="s">
        <v>9</v>
      </c>
      <c r="VVB31" s="12">
        <v>100</v>
      </c>
      <c r="VVC31" s="20">
        <v>93.45</v>
      </c>
      <c r="VVD31" s="10">
        <f>SUM(VVB31*VVC31)</f>
        <v>9345</v>
      </c>
      <c r="VVE31" s="8" t="s">
        <v>496</v>
      </c>
      <c r="VVF31" s="9" t="s">
        <v>497</v>
      </c>
      <c r="VVG31" s="8" t="s">
        <v>23</v>
      </c>
      <c r="VVH31" s="11" t="s">
        <v>498</v>
      </c>
      <c r="VVI31" s="11" t="s">
        <v>9</v>
      </c>
      <c r="VVJ31" s="12">
        <v>100</v>
      </c>
      <c r="VVK31" s="20">
        <v>93.45</v>
      </c>
      <c r="VVL31" s="10">
        <f>SUM(VVJ31*VVK31)</f>
        <v>9345</v>
      </c>
      <c r="VVM31" s="8" t="s">
        <v>496</v>
      </c>
      <c r="VVN31" s="9" t="s">
        <v>497</v>
      </c>
      <c r="VVO31" s="8" t="s">
        <v>23</v>
      </c>
      <c r="VVP31" s="11" t="s">
        <v>498</v>
      </c>
      <c r="VVQ31" s="11" t="s">
        <v>9</v>
      </c>
      <c r="VVR31" s="12">
        <v>100</v>
      </c>
      <c r="VVS31" s="20">
        <v>93.45</v>
      </c>
      <c r="VVT31" s="10">
        <f>SUM(VVR31*VVS31)</f>
        <v>9345</v>
      </c>
      <c r="VVU31" s="8" t="s">
        <v>496</v>
      </c>
      <c r="VVV31" s="9" t="s">
        <v>497</v>
      </c>
      <c r="VVW31" s="8" t="s">
        <v>23</v>
      </c>
      <c r="VVX31" s="11" t="s">
        <v>498</v>
      </c>
      <c r="VVY31" s="11" t="s">
        <v>9</v>
      </c>
      <c r="VVZ31" s="12">
        <v>100</v>
      </c>
      <c r="VWA31" s="20">
        <v>93.45</v>
      </c>
      <c r="VWB31" s="10">
        <f>SUM(VVZ31*VWA31)</f>
        <v>9345</v>
      </c>
      <c r="VWC31" s="8" t="s">
        <v>496</v>
      </c>
      <c r="VWD31" s="9" t="s">
        <v>497</v>
      </c>
      <c r="VWE31" s="8" t="s">
        <v>23</v>
      </c>
      <c r="VWF31" s="11" t="s">
        <v>498</v>
      </c>
      <c r="VWG31" s="11" t="s">
        <v>9</v>
      </c>
      <c r="VWH31" s="12">
        <v>100</v>
      </c>
      <c r="VWI31" s="20">
        <v>93.45</v>
      </c>
      <c r="VWJ31" s="10">
        <f>SUM(VWH31*VWI31)</f>
        <v>9345</v>
      </c>
      <c r="VWK31" s="8" t="s">
        <v>496</v>
      </c>
      <c r="VWL31" s="9" t="s">
        <v>497</v>
      </c>
      <c r="VWM31" s="8" t="s">
        <v>23</v>
      </c>
      <c r="VWN31" s="11" t="s">
        <v>498</v>
      </c>
      <c r="VWO31" s="11" t="s">
        <v>9</v>
      </c>
      <c r="VWP31" s="12">
        <v>100</v>
      </c>
      <c r="VWQ31" s="20">
        <v>93.45</v>
      </c>
      <c r="VWR31" s="10">
        <f>SUM(VWP31*VWQ31)</f>
        <v>9345</v>
      </c>
      <c r="VWS31" s="8" t="s">
        <v>496</v>
      </c>
      <c r="VWT31" s="9" t="s">
        <v>497</v>
      </c>
      <c r="VWU31" s="8" t="s">
        <v>23</v>
      </c>
      <c r="VWV31" s="11" t="s">
        <v>498</v>
      </c>
      <c r="VWW31" s="11" t="s">
        <v>9</v>
      </c>
      <c r="VWX31" s="12">
        <v>100</v>
      </c>
      <c r="VWY31" s="20">
        <v>93.45</v>
      </c>
      <c r="VWZ31" s="10">
        <f>SUM(VWX31*VWY31)</f>
        <v>9345</v>
      </c>
      <c r="VXA31" s="8" t="s">
        <v>496</v>
      </c>
      <c r="VXB31" s="9" t="s">
        <v>497</v>
      </c>
      <c r="VXC31" s="8" t="s">
        <v>23</v>
      </c>
      <c r="VXD31" s="11" t="s">
        <v>498</v>
      </c>
      <c r="VXE31" s="11" t="s">
        <v>9</v>
      </c>
      <c r="VXF31" s="12">
        <v>100</v>
      </c>
      <c r="VXG31" s="20">
        <v>93.45</v>
      </c>
      <c r="VXH31" s="10">
        <f>SUM(VXF31*VXG31)</f>
        <v>9345</v>
      </c>
      <c r="VXI31" s="8" t="s">
        <v>496</v>
      </c>
      <c r="VXJ31" s="9" t="s">
        <v>497</v>
      </c>
      <c r="VXK31" s="8" t="s">
        <v>23</v>
      </c>
      <c r="VXL31" s="11" t="s">
        <v>498</v>
      </c>
      <c r="VXM31" s="11" t="s">
        <v>9</v>
      </c>
      <c r="VXN31" s="12">
        <v>100</v>
      </c>
      <c r="VXO31" s="20">
        <v>93.45</v>
      </c>
      <c r="VXP31" s="10">
        <f>SUM(VXN31*VXO31)</f>
        <v>9345</v>
      </c>
      <c r="VXQ31" s="8" t="s">
        <v>496</v>
      </c>
      <c r="VXR31" s="9" t="s">
        <v>497</v>
      </c>
      <c r="VXS31" s="8" t="s">
        <v>23</v>
      </c>
      <c r="VXT31" s="11" t="s">
        <v>498</v>
      </c>
      <c r="VXU31" s="11" t="s">
        <v>9</v>
      </c>
      <c r="VXV31" s="12">
        <v>100</v>
      </c>
      <c r="VXW31" s="20">
        <v>93.45</v>
      </c>
      <c r="VXX31" s="10">
        <f>SUM(VXV31*VXW31)</f>
        <v>9345</v>
      </c>
      <c r="VXY31" s="8" t="s">
        <v>496</v>
      </c>
      <c r="VXZ31" s="9" t="s">
        <v>497</v>
      </c>
      <c r="VYA31" s="8" t="s">
        <v>23</v>
      </c>
      <c r="VYB31" s="11" t="s">
        <v>498</v>
      </c>
      <c r="VYC31" s="11" t="s">
        <v>9</v>
      </c>
      <c r="VYD31" s="12">
        <v>100</v>
      </c>
      <c r="VYE31" s="20">
        <v>93.45</v>
      </c>
      <c r="VYF31" s="10">
        <f>SUM(VYD31*VYE31)</f>
        <v>9345</v>
      </c>
      <c r="VYG31" s="8" t="s">
        <v>496</v>
      </c>
      <c r="VYH31" s="9" t="s">
        <v>497</v>
      </c>
      <c r="VYI31" s="8" t="s">
        <v>23</v>
      </c>
      <c r="VYJ31" s="11" t="s">
        <v>498</v>
      </c>
      <c r="VYK31" s="11" t="s">
        <v>9</v>
      </c>
      <c r="VYL31" s="12">
        <v>100</v>
      </c>
      <c r="VYM31" s="20">
        <v>93.45</v>
      </c>
      <c r="VYN31" s="10">
        <f>SUM(VYL31*VYM31)</f>
        <v>9345</v>
      </c>
      <c r="VYO31" s="8" t="s">
        <v>496</v>
      </c>
      <c r="VYP31" s="9" t="s">
        <v>497</v>
      </c>
      <c r="VYQ31" s="8" t="s">
        <v>23</v>
      </c>
      <c r="VYR31" s="11" t="s">
        <v>498</v>
      </c>
      <c r="VYS31" s="11" t="s">
        <v>9</v>
      </c>
      <c r="VYT31" s="12">
        <v>100</v>
      </c>
      <c r="VYU31" s="20">
        <v>93.45</v>
      </c>
      <c r="VYV31" s="10">
        <f>SUM(VYT31*VYU31)</f>
        <v>9345</v>
      </c>
      <c r="VYW31" s="8" t="s">
        <v>496</v>
      </c>
      <c r="VYX31" s="9" t="s">
        <v>497</v>
      </c>
      <c r="VYY31" s="8" t="s">
        <v>23</v>
      </c>
      <c r="VYZ31" s="11" t="s">
        <v>498</v>
      </c>
      <c r="VZA31" s="11" t="s">
        <v>9</v>
      </c>
      <c r="VZB31" s="12">
        <v>100</v>
      </c>
      <c r="VZC31" s="20">
        <v>93.45</v>
      </c>
      <c r="VZD31" s="10">
        <f>SUM(VZB31*VZC31)</f>
        <v>9345</v>
      </c>
      <c r="VZE31" s="8" t="s">
        <v>496</v>
      </c>
      <c r="VZF31" s="9" t="s">
        <v>497</v>
      </c>
      <c r="VZG31" s="8" t="s">
        <v>23</v>
      </c>
      <c r="VZH31" s="11" t="s">
        <v>498</v>
      </c>
      <c r="VZI31" s="11" t="s">
        <v>9</v>
      </c>
      <c r="VZJ31" s="12">
        <v>100</v>
      </c>
      <c r="VZK31" s="20">
        <v>93.45</v>
      </c>
      <c r="VZL31" s="10">
        <f>SUM(VZJ31*VZK31)</f>
        <v>9345</v>
      </c>
      <c r="VZM31" s="8" t="s">
        <v>496</v>
      </c>
      <c r="VZN31" s="9" t="s">
        <v>497</v>
      </c>
      <c r="VZO31" s="8" t="s">
        <v>23</v>
      </c>
      <c r="VZP31" s="11" t="s">
        <v>498</v>
      </c>
      <c r="VZQ31" s="11" t="s">
        <v>9</v>
      </c>
      <c r="VZR31" s="12">
        <v>100</v>
      </c>
      <c r="VZS31" s="20">
        <v>93.45</v>
      </c>
      <c r="VZT31" s="10">
        <f>SUM(VZR31*VZS31)</f>
        <v>9345</v>
      </c>
      <c r="VZU31" s="8" t="s">
        <v>496</v>
      </c>
      <c r="VZV31" s="9" t="s">
        <v>497</v>
      </c>
      <c r="VZW31" s="8" t="s">
        <v>23</v>
      </c>
      <c r="VZX31" s="11" t="s">
        <v>498</v>
      </c>
      <c r="VZY31" s="11" t="s">
        <v>9</v>
      </c>
      <c r="VZZ31" s="12">
        <v>100</v>
      </c>
      <c r="WAA31" s="20">
        <v>93.45</v>
      </c>
      <c r="WAB31" s="10">
        <f>SUM(VZZ31*WAA31)</f>
        <v>9345</v>
      </c>
      <c r="WAC31" s="8" t="s">
        <v>496</v>
      </c>
      <c r="WAD31" s="9" t="s">
        <v>497</v>
      </c>
      <c r="WAE31" s="8" t="s">
        <v>23</v>
      </c>
      <c r="WAF31" s="11" t="s">
        <v>498</v>
      </c>
      <c r="WAG31" s="11" t="s">
        <v>9</v>
      </c>
      <c r="WAH31" s="12">
        <v>100</v>
      </c>
      <c r="WAI31" s="20">
        <v>93.45</v>
      </c>
      <c r="WAJ31" s="10">
        <f>SUM(WAH31*WAI31)</f>
        <v>9345</v>
      </c>
      <c r="WAK31" s="8" t="s">
        <v>496</v>
      </c>
      <c r="WAL31" s="9" t="s">
        <v>497</v>
      </c>
      <c r="WAM31" s="8" t="s">
        <v>23</v>
      </c>
      <c r="WAN31" s="11" t="s">
        <v>498</v>
      </c>
      <c r="WAO31" s="11" t="s">
        <v>9</v>
      </c>
      <c r="WAP31" s="12">
        <v>100</v>
      </c>
      <c r="WAQ31" s="20">
        <v>93.45</v>
      </c>
      <c r="WAR31" s="10">
        <f>SUM(WAP31*WAQ31)</f>
        <v>9345</v>
      </c>
      <c r="WAS31" s="8" t="s">
        <v>496</v>
      </c>
      <c r="WAT31" s="9" t="s">
        <v>497</v>
      </c>
      <c r="WAU31" s="8" t="s">
        <v>23</v>
      </c>
      <c r="WAV31" s="11" t="s">
        <v>498</v>
      </c>
      <c r="WAW31" s="11" t="s">
        <v>9</v>
      </c>
      <c r="WAX31" s="12">
        <v>100</v>
      </c>
      <c r="WAY31" s="20">
        <v>93.45</v>
      </c>
      <c r="WAZ31" s="10">
        <f>SUM(WAX31*WAY31)</f>
        <v>9345</v>
      </c>
      <c r="WBA31" s="8" t="s">
        <v>496</v>
      </c>
      <c r="WBB31" s="9" t="s">
        <v>497</v>
      </c>
      <c r="WBC31" s="8" t="s">
        <v>23</v>
      </c>
      <c r="WBD31" s="11" t="s">
        <v>498</v>
      </c>
      <c r="WBE31" s="11" t="s">
        <v>9</v>
      </c>
      <c r="WBF31" s="12">
        <v>100</v>
      </c>
      <c r="WBG31" s="20">
        <v>93.45</v>
      </c>
      <c r="WBH31" s="10">
        <f>SUM(WBF31*WBG31)</f>
        <v>9345</v>
      </c>
      <c r="WBI31" s="8" t="s">
        <v>496</v>
      </c>
      <c r="WBJ31" s="9" t="s">
        <v>497</v>
      </c>
      <c r="WBK31" s="8" t="s">
        <v>23</v>
      </c>
      <c r="WBL31" s="11" t="s">
        <v>498</v>
      </c>
      <c r="WBM31" s="11" t="s">
        <v>9</v>
      </c>
      <c r="WBN31" s="12">
        <v>100</v>
      </c>
      <c r="WBO31" s="20">
        <v>93.45</v>
      </c>
      <c r="WBP31" s="10">
        <f>SUM(WBN31*WBO31)</f>
        <v>9345</v>
      </c>
      <c r="WBQ31" s="8" t="s">
        <v>496</v>
      </c>
      <c r="WBR31" s="9" t="s">
        <v>497</v>
      </c>
      <c r="WBS31" s="8" t="s">
        <v>23</v>
      </c>
      <c r="WBT31" s="11" t="s">
        <v>498</v>
      </c>
      <c r="WBU31" s="11" t="s">
        <v>9</v>
      </c>
      <c r="WBV31" s="12">
        <v>100</v>
      </c>
      <c r="WBW31" s="20">
        <v>93.45</v>
      </c>
      <c r="WBX31" s="10">
        <f>SUM(WBV31*WBW31)</f>
        <v>9345</v>
      </c>
      <c r="WBY31" s="8" t="s">
        <v>496</v>
      </c>
      <c r="WBZ31" s="9" t="s">
        <v>497</v>
      </c>
      <c r="WCA31" s="8" t="s">
        <v>23</v>
      </c>
      <c r="WCB31" s="11" t="s">
        <v>498</v>
      </c>
      <c r="WCC31" s="11" t="s">
        <v>9</v>
      </c>
      <c r="WCD31" s="12">
        <v>100</v>
      </c>
      <c r="WCE31" s="20">
        <v>93.45</v>
      </c>
      <c r="WCF31" s="10">
        <f>SUM(WCD31*WCE31)</f>
        <v>9345</v>
      </c>
      <c r="WCG31" s="8" t="s">
        <v>496</v>
      </c>
      <c r="WCH31" s="9" t="s">
        <v>497</v>
      </c>
      <c r="WCI31" s="8" t="s">
        <v>23</v>
      </c>
      <c r="WCJ31" s="11" t="s">
        <v>498</v>
      </c>
      <c r="WCK31" s="11" t="s">
        <v>9</v>
      </c>
      <c r="WCL31" s="12">
        <v>100</v>
      </c>
      <c r="WCM31" s="20">
        <v>93.45</v>
      </c>
      <c r="WCN31" s="10">
        <f>SUM(WCL31*WCM31)</f>
        <v>9345</v>
      </c>
      <c r="WCO31" s="8" t="s">
        <v>496</v>
      </c>
      <c r="WCP31" s="9" t="s">
        <v>497</v>
      </c>
      <c r="WCQ31" s="8" t="s">
        <v>23</v>
      </c>
      <c r="WCR31" s="11" t="s">
        <v>498</v>
      </c>
      <c r="WCS31" s="11" t="s">
        <v>9</v>
      </c>
      <c r="WCT31" s="12">
        <v>100</v>
      </c>
      <c r="WCU31" s="20">
        <v>93.45</v>
      </c>
      <c r="WCV31" s="10">
        <f>SUM(WCT31*WCU31)</f>
        <v>9345</v>
      </c>
      <c r="WCW31" s="8" t="s">
        <v>496</v>
      </c>
      <c r="WCX31" s="9" t="s">
        <v>497</v>
      </c>
      <c r="WCY31" s="8" t="s">
        <v>23</v>
      </c>
      <c r="WCZ31" s="11" t="s">
        <v>498</v>
      </c>
      <c r="WDA31" s="11" t="s">
        <v>9</v>
      </c>
      <c r="WDB31" s="12">
        <v>100</v>
      </c>
      <c r="WDC31" s="20">
        <v>93.45</v>
      </c>
      <c r="WDD31" s="10">
        <f>SUM(WDB31*WDC31)</f>
        <v>9345</v>
      </c>
      <c r="WDE31" s="8" t="s">
        <v>496</v>
      </c>
      <c r="WDF31" s="9" t="s">
        <v>497</v>
      </c>
      <c r="WDG31" s="8" t="s">
        <v>23</v>
      </c>
      <c r="WDH31" s="11" t="s">
        <v>498</v>
      </c>
      <c r="WDI31" s="11" t="s">
        <v>9</v>
      </c>
      <c r="WDJ31" s="12">
        <v>100</v>
      </c>
      <c r="WDK31" s="20">
        <v>93.45</v>
      </c>
      <c r="WDL31" s="10">
        <f>SUM(WDJ31*WDK31)</f>
        <v>9345</v>
      </c>
      <c r="WDM31" s="8" t="s">
        <v>496</v>
      </c>
      <c r="WDN31" s="9" t="s">
        <v>497</v>
      </c>
      <c r="WDO31" s="8" t="s">
        <v>23</v>
      </c>
      <c r="WDP31" s="11" t="s">
        <v>498</v>
      </c>
      <c r="WDQ31" s="11" t="s">
        <v>9</v>
      </c>
      <c r="WDR31" s="12">
        <v>100</v>
      </c>
      <c r="WDS31" s="20">
        <v>93.45</v>
      </c>
      <c r="WDT31" s="10">
        <f>SUM(WDR31*WDS31)</f>
        <v>9345</v>
      </c>
      <c r="WDU31" s="8" t="s">
        <v>496</v>
      </c>
      <c r="WDV31" s="9" t="s">
        <v>497</v>
      </c>
      <c r="WDW31" s="8" t="s">
        <v>23</v>
      </c>
      <c r="WDX31" s="11" t="s">
        <v>498</v>
      </c>
      <c r="WDY31" s="11" t="s">
        <v>9</v>
      </c>
      <c r="WDZ31" s="12">
        <v>100</v>
      </c>
      <c r="WEA31" s="20">
        <v>93.45</v>
      </c>
      <c r="WEB31" s="10">
        <f>SUM(WDZ31*WEA31)</f>
        <v>9345</v>
      </c>
      <c r="WEC31" s="8" t="s">
        <v>496</v>
      </c>
      <c r="WED31" s="9" t="s">
        <v>497</v>
      </c>
      <c r="WEE31" s="8" t="s">
        <v>23</v>
      </c>
      <c r="WEF31" s="11" t="s">
        <v>498</v>
      </c>
      <c r="WEG31" s="11" t="s">
        <v>9</v>
      </c>
      <c r="WEH31" s="12">
        <v>100</v>
      </c>
      <c r="WEI31" s="20">
        <v>93.45</v>
      </c>
      <c r="WEJ31" s="10">
        <f>SUM(WEH31*WEI31)</f>
        <v>9345</v>
      </c>
      <c r="WEK31" s="8" t="s">
        <v>496</v>
      </c>
      <c r="WEL31" s="9" t="s">
        <v>497</v>
      </c>
      <c r="WEM31" s="8" t="s">
        <v>23</v>
      </c>
      <c r="WEN31" s="11" t="s">
        <v>498</v>
      </c>
      <c r="WEO31" s="11" t="s">
        <v>9</v>
      </c>
      <c r="WEP31" s="12">
        <v>100</v>
      </c>
      <c r="WEQ31" s="20">
        <v>93.45</v>
      </c>
      <c r="WER31" s="10">
        <f>SUM(WEP31*WEQ31)</f>
        <v>9345</v>
      </c>
      <c r="WES31" s="8" t="s">
        <v>496</v>
      </c>
      <c r="WET31" s="9" t="s">
        <v>497</v>
      </c>
      <c r="WEU31" s="8" t="s">
        <v>23</v>
      </c>
      <c r="WEV31" s="11" t="s">
        <v>498</v>
      </c>
      <c r="WEW31" s="11" t="s">
        <v>9</v>
      </c>
      <c r="WEX31" s="12">
        <v>100</v>
      </c>
      <c r="WEY31" s="20">
        <v>93.45</v>
      </c>
      <c r="WEZ31" s="10">
        <f>SUM(WEX31*WEY31)</f>
        <v>9345</v>
      </c>
      <c r="WFA31" s="8" t="s">
        <v>496</v>
      </c>
      <c r="WFB31" s="9" t="s">
        <v>497</v>
      </c>
      <c r="WFC31" s="8" t="s">
        <v>23</v>
      </c>
      <c r="WFD31" s="11" t="s">
        <v>498</v>
      </c>
      <c r="WFE31" s="11" t="s">
        <v>9</v>
      </c>
      <c r="WFF31" s="12">
        <v>100</v>
      </c>
      <c r="WFG31" s="20">
        <v>93.45</v>
      </c>
      <c r="WFH31" s="10">
        <f>SUM(WFF31*WFG31)</f>
        <v>9345</v>
      </c>
      <c r="WFI31" s="8" t="s">
        <v>496</v>
      </c>
      <c r="WFJ31" s="9" t="s">
        <v>497</v>
      </c>
      <c r="WFK31" s="8" t="s">
        <v>23</v>
      </c>
      <c r="WFL31" s="11" t="s">
        <v>498</v>
      </c>
      <c r="WFM31" s="11" t="s">
        <v>9</v>
      </c>
      <c r="WFN31" s="12">
        <v>100</v>
      </c>
      <c r="WFO31" s="20">
        <v>93.45</v>
      </c>
      <c r="WFP31" s="10">
        <f>SUM(WFN31*WFO31)</f>
        <v>9345</v>
      </c>
      <c r="WFQ31" s="8" t="s">
        <v>496</v>
      </c>
      <c r="WFR31" s="9" t="s">
        <v>497</v>
      </c>
      <c r="WFS31" s="8" t="s">
        <v>23</v>
      </c>
      <c r="WFT31" s="11" t="s">
        <v>498</v>
      </c>
      <c r="WFU31" s="11" t="s">
        <v>9</v>
      </c>
      <c r="WFV31" s="12">
        <v>100</v>
      </c>
      <c r="WFW31" s="20">
        <v>93.45</v>
      </c>
      <c r="WFX31" s="10">
        <f>SUM(WFV31*WFW31)</f>
        <v>9345</v>
      </c>
      <c r="WFY31" s="8" t="s">
        <v>496</v>
      </c>
      <c r="WFZ31" s="9" t="s">
        <v>497</v>
      </c>
      <c r="WGA31" s="8" t="s">
        <v>23</v>
      </c>
      <c r="WGB31" s="11" t="s">
        <v>498</v>
      </c>
      <c r="WGC31" s="11" t="s">
        <v>9</v>
      </c>
      <c r="WGD31" s="12">
        <v>100</v>
      </c>
      <c r="WGE31" s="20">
        <v>93.45</v>
      </c>
      <c r="WGF31" s="10">
        <f>SUM(WGD31*WGE31)</f>
        <v>9345</v>
      </c>
      <c r="WGG31" s="8" t="s">
        <v>496</v>
      </c>
      <c r="WGH31" s="9" t="s">
        <v>497</v>
      </c>
      <c r="WGI31" s="8" t="s">
        <v>23</v>
      </c>
      <c r="WGJ31" s="11" t="s">
        <v>498</v>
      </c>
      <c r="WGK31" s="11" t="s">
        <v>9</v>
      </c>
      <c r="WGL31" s="12">
        <v>100</v>
      </c>
      <c r="WGM31" s="20">
        <v>93.45</v>
      </c>
      <c r="WGN31" s="10">
        <f>SUM(WGL31*WGM31)</f>
        <v>9345</v>
      </c>
      <c r="WGO31" s="8" t="s">
        <v>496</v>
      </c>
      <c r="WGP31" s="9" t="s">
        <v>497</v>
      </c>
      <c r="WGQ31" s="8" t="s">
        <v>23</v>
      </c>
      <c r="WGR31" s="11" t="s">
        <v>498</v>
      </c>
      <c r="WGS31" s="11" t="s">
        <v>9</v>
      </c>
      <c r="WGT31" s="12">
        <v>100</v>
      </c>
      <c r="WGU31" s="20">
        <v>93.45</v>
      </c>
      <c r="WGV31" s="10">
        <f>SUM(WGT31*WGU31)</f>
        <v>9345</v>
      </c>
      <c r="WGW31" s="8" t="s">
        <v>496</v>
      </c>
      <c r="WGX31" s="9" t="s">
        <v>497</v>
      </c>
      <c r="WGY31" s="8" t="s">
        <v>23</v>
      </c>
      <c r="WGZ31" s="11" t="s">
        <v>498</v>
      </c>
      <c r="WHA31" s="11" t="s">
        <v>9</v>
      </c>
      <c r="WHB31" s="12">
        <v>100</v>
      </c>
      <c r="WHC31" s="20">
        <v>93.45</v>
      </c>
      <c r="WHD31" s="10">
        <f>SUM(WHB31*WHC31)</f>
        <v>9345</v>
      </c>
      <c r="WHE31" s="8" t="s">
        <v>496</v>
      </c>
      <c r="WHF31" s="9" t="s">
        <v>497</v>
      </c>
      <c r="WHG31" s="8" t="s">
        <v>23</v>
      </c>
      <c r="WHH31" s="11" t="s">
        <v>498</v>
      </c>
      <c r="WHI31" s="11" t="s">
        <v>9</v>
      </c>
      <c r="WHJ31" s="12">
        <v>100</v>
      </c>
      <c r="WHK31" s="20">
        <v>93.45</v>
      </c>
      <c r="WHL31" s="10">
        <f>SUM(WHJ31*WHK31)</f>
        <v>9345</v>
      </c>
      <c r="WHM31" s="8" t="s">
        <v>496</v>
      </c>
      <c r="WHN31" s="9" t="s">
        <v>497</v>
      </c>
      <c r="WHO31" s="8" t="s">
        <v>23</v>
      </c>
      <c r="WHP31" s="11" t="s">
        <v>498</v>
      </c>
      <c r="WHQ31" s="11" t="s">
        <v>9</v>
      </c>
      <c r="WHR31" s="12">
        <v>100</v>
      </c>
      <c r="WHS31" s="20">
        <v>93.45</v>
      </c>
      <c r="WHT31" s="10">
        <f>SUM(WHR31*WHS31)</f>
        <v>9345</v>
      </c>
      <c r="WHU31" s="8" t="s">
        <v>496</v>
      </c>
      <c r="WHV31" s="9" t="s">
        <v>497</v>
      </c>
      <c r="WHW31" s="8" t="s">
        <v>23</v>
      </c>
      <c r="WHX31" s="11" t="s">
        <v>498</v>
      </c>
      <c r="WHY31" s="11" t="s">
        <v>9</v>
      </c>
      <c r="WHZ31" s="12">
        <v>100</v>
      </c>
      <c r="WIA31" s="20">
        <v>93.45</v>
      </c>
      <c r="WIB31" s="10">
        <f>SUM(WHZ31*WIA31)</f>
        <v>9345</v>
      </c>
      <c r="WIC31" s="8" t="s">
        <v>496</v>
      </c>
      <c r="WID31" s="9" t="s">
        <v>497</v>
      </c>
      <c r="WIE31" s="8" t="s">
        <v>23</v>
      </c>
      <c r="WIF31" s="11" t="s">
        <v>498</v>
      </c>
      <c r="WIG31" s="11" t="s">
        <v>9</v>
      </c>
      <c r="WIH31" s="12">
        <v>100</v>
      </c>
      <c r="WII31" s="20">
        <v>93.45</v>
      </c>
      <c r="WIJ31" s="10">
        <f>SUM(WIH31*WII31)</f>
        <v>9345</v>
      </c>
      <c r="WIK31" s="8" t="s">
        <v>496</v>
      </c>
      <c r="WIL31" s="9" t="s">
        <v>497</v>
      </c>
      <c r="WIM31" s="8" t="s">
        <v>23</v>
      </c>
      <c r="WIN31" s="11" t="s">
        <v>498</v>
      </c>
      <c r="WIO31" s="11" t="s">
        <v>9</v>
      </c>
      <c r="WIP31" s="12">
        <v>100</v>
      </c>
      <c r="WIQ31" s="20">
        <v>93.45</v>
      </c>
      <c r="WIR31" s="10">
        <f>SUM(WIP31*WIQ31)</f>
        <v>9345</v>
      </c>
      <c r="WIS31" s="8" t="s">
        <v>496</v>
      </c>
      <c r="WIT31" s="9" t="s">
        <v>497</v>
      </c>
      <c r="WIU31" s="8" t="s">
        <v>23</v>
      </c>
      <c r="WIV31" s="11" t="s">
        <v>498</v>
      </c>
      <c r="WIW31" s="11" t="s">
        <v>9</v>
      </c>
      <c r="WIX31" s="12">
        <v>100</v>
      </c>
      <c r="WIY31" s="20">
        <v>93.45</v>
      </c>
      <c r="WIZ31" s="10">
        <f>SUM(WIX31*WIY31)</f>
        <v>9345</v>
      </c>
      <c r="WJA31" s="8" t="s">
        <v>496</v>
      </c>
      <c r="WJB31" s="9" t="s">
        <v>497</v>
      </c>
      <c r="WJC31" s="8" t="s">
        <v>23</v>
      </c>
      <c r="WJD31" s="11" t="s">
        <v>498</v>
      </c>
      <c r="WJE31" s="11" t="s">
        <v>9</v>
      </c>
      <c r="WJF31" s="12">
        <v>100</v>
      </c>
      <c r="WJG31" s="20">
        <v>93.45</v>
      </c>
      <c r="WJH31" s="10">
        <f>SUM(WJF31*WJG31)</f>
        <v>9345</v>
      </c>
      <c r="WJI31" s="8" t="s">
        <v>496</v>
      </c>
      <c r="WJJ31" s="9" t="s">
        <v>497</v>
      </c>
      <c r="WJK31" s="8" t="s">
        <v>23</v>
      </c>
      <c r="WJL31" s="11" t="s">
        <v>498</v>
      </c>
      <c r="WJM31" s="11" t="s">
        <v>9</v>
      </c>
      <c r="WJN31" s="12">
        <v>100</v>
      </c>
      <c r="WJO31" s="20">
        <v>93.45</v>
      </c>
      <c r="WJP31" s="10">
        <f>SUM(WJN31*WJO31)</f>
        <v>9345</v>
      </c>
      <c r="WJQ31" s="8" t="s">
        <v>496</v>
      </c>
      <c r="WJR31" s="9" t="s">
        <v>497</v>
      </c>
      <c r="WJS31" s="8" t="s">
        <v>23</v>
      </c>
      <c r="WJT31" s="11" t="s">
        <v>498</v>
      </c>
      <c r="WJU31" s="11" t="s">
        <v>9</v>
      </c>
      <c r="WJV31" s="12">
        <v>100</v>
      </c>
      <c r="WJW31" s="20">
        <v>93.45</v>
      </c>
      <c r="WJX31" s="10">
        <f>SUM(WJV31*WJW31)</f>
        <v>9345</v>
      </c>
      <c r="WJY31" s="8" t="s">
        <v>496</v>
      </c>
      <c r="WJZ31" s="9" t="s">
        <v>497</v>
      </c>
      <c r="WKA31" s="8" t="s">
        <v>23</v>
      </c>
      <c r="WKB31" s="11" t="s">
        <v>498</v>
      </c>
      <c r="WKC31" s="11" t="s">
        <v>9</v>
      </c>
      <c r="WKD31" s="12">
        <v>100</v>
      </c>
      <c r="WKE31" s="20">
        <v>93.45</v>
      </c>
      <c r="WKF31" s="10">
        <f>SUM(WKD31*WKE31)</f>
        <v>9345</v>
      </c>
      <c r="WKG31" s="8" t="s">
        <v>496</v>
      </c>
      <c r="WKH31" s="9" t="s">
        <v>497</v>
      </c>
      <c r="WKI31" s="8" t="s">
        <v>23</v>
      </c>
      <c r="WKJ31" s="11" t="s">
        <v>498</v>
      </c>
      <c r="WKK31" s="11" t="s">
        <v>9</v>
      </c>
      <c r="WKL31" s="12">
        <v>100</v>
      </c>
      <c r="WKM31" s="20">
        <v>93.45</v>
      </c>
      <c r="WKN31" s="10">
        <f>SUM(WKL31*WKM31)</f>
        <v>9345</v>
      </c>
      <c r="WKO31" s="8" t="s">
        <v>496</v>
      </c>
      <c r="WKP31" s="9" t="s">
        <v>497</v>
      </c>
      <c r="WKQ31" s="8" t="s">
        <v>23</v>
      </c>
      <c r="WKR31" s="11" t="s">
        <v>498</v>
      </c>
      <c r="WKS31" s="11" t="s">
        <v>9</v>
      </c>
      <c r="WKT31" s="12">
        <v>100</v>
      </c>
      <c r="WKU31" s="20">
        <v>93.45</v>
      </c>
      <c r="WKV31" s="10">
        <f>SUM(WKT31*WKU31)</f>
        <v>9345</v>
      </c>
      <c r="WKW31" s="8" t="s">
        <v>496</v>
      </c>
      <c r="WKX31" s="9" t="s">
        <v>497</v>
      </c>
      <c r="WKY31" s="8" t="s">
        <v>23</v>
      </c>
      <c r="WKZ31" s="11" t="s">
        <v>498</v>
      </c>
      <c r="WLA31" s="11" t="s">
        <v>9</v>
      </c>
      <c r="WLB31" s="12">
        <v>100</v>
      </c>
      <c r="WLC31" s="20">
        <v>93.45</v>
      </c>
      <c r="WLD31" s="10">
        <f>SUM(WLB31*WLC31)</f>
        <v>9345</v>
      </c>
      <c r="WLE31" s="8" t="s">
        <v>496</v>
      </c>
      <c r="WLF31" s="9" t="s">
        <v>497</v>
      </c>
      <c r="WLG31" s="8" t="s">
        <v>23</v>
      </c>
      <c r="WLH31" s="11" t="s">
        <v>498</v>
      </c>
      <c r="WLI31" s="11" t="s">
        <v>9</v>
      </c>
      <c r="WLJ31" s="12">
        <v>100</v>
      </c>
      <c r="WLK31" s="20">
        <v>93.45</v>
      </c>
      <c r="WLL31" s="10">
        <f>SUM(WLJ31*WLK31)</f>
        <v>9345</v>
      </c>
      <c r="WLM31" s="8" t="s">
        <v>496</v>
      </c>
      <c r="WLN31" s="9" t="s">
        <v>497</v>
      </c>
      <c r="WLO31" s="8" t="s">
        <v>23</v>
      </c>
      <c r="WLP31" s="11" t="s">
        <v>498</v>
      </c>
      <c r="WLQ31" s="11" t="s">
        <v>9</v>
      </c>
      <c r="WLR31" s="12">
        <v>100</v>
      </c>
      <c r="WLS31" s="20">
        <v>93.45</v>
      </c>
      <c r="WLT31" s="10">
        <f>SUM(WLR31*WLS31)</f>
        <v>9345</v>
      </c>
      <c r="WLU31" s="8" t="s">
        <v>496</v>
      </c>
      <c r="WLV31" s="9" t="s">
        <v>497</v>
      </c>
      <c r="WLW31" s="8" t="s">
        <v>23</v>
      </c>
      <c r="WLX31" s="11" t="s">
        <v>498</v>
      </c>
      <c r="WLY31" s="11" t="s">
        <v>9</v>
      </c>
      <c r="WLZ31" s="12">
        <v>100</v>
      </c>
      <c r="WMA31" s="20">
        <v>93.45</v>
      </c>
      <c r="WMB31" s="10">
        <f>SUM(WLZ31*WMA31)</f>
        <v>9345</v>
      </c>
      <c r="WMC31" s="8" t="s">
        <v>496</v>
      </c>
      <c r="WMD31" s="9" t="s">
        <v>497</v>
      </c>
      <c r="WME31" s="8" t="s">
        <v>23</v>
      </c>
      <c r="WMF31" s="11" t="s">
        <v>498</v>
      </c>
      <c r="WMG31" s="11" t="s">
        <v>9</v>
      </c>
      <c r="WMH31" s="12">
        <v>100</v>
      </c>
      <c r="WMI31" s="20">
        <v>93.45</v>
      </c>
      <c r="WMJ31" s="10">
        <f>SUM(WMH31*WMI31)</f>
        <v>9345</v>
      </c>
      <c r="WMK31" s="8" t="s">
        <v>496</v>
      </c>
      <c r="WML31" s="9" t="s">
        <v>497</v>
      </c>
      <c r="WMM31" s="8" t="s">
        <v>23</v>
      </c>
      <c r="WMN31" s="11" t="s">
        <v>498</v>
      </c>
      <c r="WMO31" s="11" t="s">
        <v>9</v>
      </c>
      <c r="WMP31" s="12">
        <v>100</v>
      </c>
      <c r="WMQ31" s="20">
        <v>93.45</v>
      </c>
      <c r="WMR31" s="10">
        <f>SUM(WMP31*WMQ31)</f>
        <v>9345</v>
      </c>
      <c r="WMS31" s="8" t="s">
        <v>496</v>
      </c>
      <c r="WMT31" s="9" t="s">
        <v>497</v>
      </c>
      <c r="WMU31" s="8" t="s">
        <v>23</v>
      </c>
      <c r="WMV31" s="11" t="s">
        <v>498</v>
      </c>
      <c r="WMW31" s="11" t="s">
        <v>9</v>
      </c>
      <c r="WMX31" s="12">
        <v>100</v>
      </c>
      <c r="WMY31" s="20">
        <v>93.45</v>
      </c>
      <c r="WMZ31" s="10">
        <f>SUM(WMX31*WMY31)</f>
        <v>9345</v>
      </c>
      <c r="WNA31" s="8" t="s">
        <v>496</v>
      </c>
      <c r="WNB31" s="9" t="s">
        <v>497</v>
      </c>
      <c r="WNC31" s="8" t="s">
        <v>23</v>
      </c>
      <c r="WND31" s="11" t="s">
        <v>498</v>
      </c>
      <c r="WNE31" s="11" t="s">
        <v>9</v>
      </c>
      <c r="WNF31" s="12">
        <v>100</v>
      </c>
      <c r="WNG31" s="20">
        <v>93.45</v>
      </c>
      <c r="WNH31" s="10">
        <f>SUM(WNF31*WNG31)</f>
        <v>9345</v>
      </c>
      <c r="WNI31" s="8" t="s">
        <v>496</v>
      </c>
      <c r="WNJ31" s="9" t="s">
        <v>497</v>
      </c>
      <c r="WNK31" s="8" t="s">
        <v>23</v>
      </c>
      <c r="WNL31" s="11" t="s">
        <v>498</v>
      </c>
      <c r="WNM31" s="11" t="s">
        <v>9</v>
      </c>
      <c r="WNN31" s="12">
        <v>100</v>
      </c>
      <c r="WNO31" s="20">
        <v>93.45</v>
      </c>
      <c r="WNP31" s="10">
        <f>SUM(WNN31*WNO31)</f>
        <v>9345</v>
      </c>
      <c r="WNQ31" s="8" t="s">
        <v>496</v>
      </c>
      <c r="WNR31" s="9" t="s">
        <v>497</v>
      </c>
      <c r="WNS31" s="8" t="s">
        <v>23</v>
      </c>
      <c r="WNT31" s="11" t="s">
        <v>498</v>
      </c>
      <c r="WNU31" s="11" t="s">
        <v>9</v>
      </c>
      <c r="WNV31" s="12">
        <v>100</v>
      </c>
      <c r="WNW31" s="20">
        <v>93.45</v>
      </c>
      <c r="WNX31" s="10">
        <f>SUM(WNV31*WNW31)</f>
        <v>9345</v>
      </c>
      <c r="WNY31" s="8" t="s">
        <v>496</v>
      </c>
      <c r="WNZ31" s="9" t="s">
        <v>497</v>
      </c>
      <c r="WOA31" s="8" t="s">
        <v>23</v>
      </c>
      <c r="WOB31" s="11" t="s">
        <v>498</v>
      </c>
      <c r="WOC31" s="11" t="s">
        <v>9</v>
      </c>
      <c r="WOD31" s="12">
        <v>100</v>
      </c>
      <c r="WOE31" s="20">
        <v>93.45</v>
      </c>
      <c r="WOF31" s="10">
        <f>SUM(WOD31*WOE31)</f>
        <v>9345</v>
      </c>
      <c r="WOG31" s="8" t="s">
        <v>496</v>
      </c>
      <c r="WOH31" s="9" t="s">
        <v>497</v>
      </c>
      <c r="WOI31" s="8" t="s">
        <v>23</v>
      </c>
      <c r="WOJ31" s="11" t="s">
        <v>498</v>
      </c>
      <c r="WOK31" s="11" t="s">
        <v>9</v>
      </c>
      <c r="WOL31" s="12">
        <v>100</v>
      </c>
      <c r="WOM31" s="20">
        <v>93.45</v>
      </c>
      <c r="WON31" s="10">
        <f>SUM(WOL31*WOM31)</f>
        <v>9345</v>
      </c>
      <c r="WOO31" s="8" t="s">
        <v>496</v>
      </c>
      <c r="WOP31" s="9" t="s">
        <v>497</v>
      </c>
      <c r="WOQ31" s="8" t="s">
        <v>23</v>
      </c>
      <c r="WOR31" s="11" t="s">
        <v>498</v>
      </c>
      <c r="WOS31" s="11" t="s">
        <v>9</v>
      </c>
      <c r="WOT31" s="12">
        <v>100</v>
      </c>
      <c r="WOU31" s="20">
        <v>93.45</v>
      </c>
      <c r="WOV31" s="10">
        <f>SUM(WOT31*WOU31)</f>
        <v>9345</v>
      </c>
      <c r="WOW31" s="8" t="s">
        <v>496</v>
      </c>
      <c r="WOX31" s="9" t="s">
        <v>497</v>
      </c>
      <c r="WOY31" s="8" t="s">
        <v>23</v>
      </c>
      <c r="WOZ31" s="11" t="s">
        <v>498</v>
      </c>
      <c r="WPA31" s="11" t="s">
        <v>9</v>
      </c>
      <c r="WPB31" s="12">
        <v>100</v>
      </c>
      <c r="WPC31" s="20">
        <v>93.45</v>
      </c>
      <c r="WPD31" s="10">
        <f>SUM(WPB31*WPC31)</f>
        <v>9345</v>
      </c>
      <c r="WPE31" s="8" t="s">
        <v>496</v>
      </c>
      <c r="WPF31" s="9" t="s">
        <v>497</v>
      </c>
      <c r="WPG31" s="8" t="s">
        <v>23</v>
      </c>
      <c r="WPH31" s="11" t="s">
        <v>498</v>
      </c>
      <c r="WPI31" s="11" t="s">
        <v>9</v>
      </c>
      <c r="WPJ31" s="12">
        <v>100</v>
      </c>
      <c r="WPK31" s="20">
        <v>93.45</v>
      </c>
      <c r="WPL31" s="10">
        <f>SUM(WPJ31*WPK31)</f>
        <v>9345</v>
      </c>
      <c r="WPM31" s="8" t="s">
        <v>496</v>
      </c>
      <c r="WPN31" s="9" t="s">
        <v>497</v>
      </c>
      <c r="WPO31" s="8" t="s">
        <v>23</v>
      </c>
      <c r="WPP31" s="11" t="s">
        <v>498</v>
      </c>
      <c r="WPQ31" s="11" t="s">
        <v>9</v>
      </c>
      <c r="WPR31" s="12">
        <v>100</v>
      </c>
      <c r="WPS31" s="20">
        <v>93.45</v>
      </c>
      <c r="WPT31" s="10">
        <f>SUM(WPR31*WPS31)</f>
        <v>9345</v>
      </c>
      <c r="WPU31" s="8" t="s">
        <v>496</v>
      </c>
      <c r="WPV31" s="9" t="s">
        <v>497</v>
      </c>
      <c r="WPW31" s="8" t="s">
        <v>23</v>
      </c>
      <c r="WPX31" s="11" t="s">
        <v>498</v>
      </c>
      <c r="WPY31" s="11" t="s">
        <v>9</v>
      </c>
      <c r="WPZ31" s="12">
        <v>100</v>
      </c>
      <c r="WQA31" s="20">
        <v>93.45</v>
      </c>
      <c r="WQB31" s="10">
        <f>SUM(WPZ31*WQA31)</f>
        <v>9345</v>
      </c>
      <c r="WQC31" s="8" t="s">
        <v>496</v>
      </c>
      <c r="WQD31" s="9" t="s">
        <v>497</v>
      </c>
      <c r="WQE31" s="8" t="s">
        <v>23</v>
      </c>
      <c r="WQF31" s="11" t="s">
        <v>498</v>
      </c>
      <c r="WQG31" s="11" t="s">
        <v>9</v>
      </c>
      <c r="WQH31" s="12">
        <v>100</v>
      </c>
      <c r="WQI31" s="20">
        <v>93.45</v>
      </c>
      <c r="WQJ31" s="10">
        <f>SUM(WQH31*WQI31)</f>
        <v>9345</v>
      </c>
      <c r="WQK31" s="8" t="s">
        <v>496</v>
      </c>
      <c r="WQL31" s="9" t="s">
        <v>497</v>
      </c>
      <c r="WQM31" s="8" t="s">
        <v>23</v>
      </c>
      <c r="WQN31" s="11" t="s">
        <v>498</v>
      </c>
      <c r="WQO31" s="11" t="s">
        <v>9</v>
      </c>
      <c r="WQP31" s="12">
        <v>100</v>
      </c>
      <c r="WQQ31" s="20">
        <v>93.45</v>
      </c>
      <c r="WQR31" s="10">
        <f>SUM(WQP31*WQQ31)</f>
        <v>9345</v>
      </c>
      <c r="WQS31" s="8" t="s">
        <v>496</v>
      </c>
      <c r="WQT31" s="9" t="s">
        <v>497</v>
      </c>
      <c r="WQU31" s="8" t="s">
        <v>23</v>
      </c>
      <c r="WQV31" s="11" t="s">
        <v>498</v>
      </c>
      <c r="WQW31" s="11" t="s">
        <v>9</v>
      </c>
      <c r="WQX31" s="12">
        <v>100</v>
      </c>
      <c r="WQY31" s="20">
        <v>93.45</v>
      </c>
      <c r="WQZ31" s="10">
        <f>SUM(WQX31*WQY31)</f>
        <v>9345</v>
      </c>
      <c r="WRA31" s="8" t="s">
        <v>496</v>
      </c>
      <c r="WRB31" s="9" t="s">
        <v>497</v>
      </c>
      <c r="WRC31" s="8" t="s">
        <v>23</v>
      </c>
      <c r="WRD31" s="11" t="s">
        <v>498</v>
      </c>
      <c r="WRE31" s="11" t="s">
        <v>9</v>
      </c>
      <c r="WRF31" s="12">
        <v>100</v>
      </c>
      <c r="WRG31" s="20">
        <v>93.45</v>
      </c>
      <c r="WRH31" s="10">
        <f>SUM(WRF31*WRG31)</f>
        <v>9345</v>
      </c>
      <c r="WRI31" s="8" t="s">
        <v>496</v>
      </c>
      <c r="WRJ31" s="9" t="s">
        <v>497</v>
      </c>
      <c r="WRK31" s="8" t="s">
        <v>23</v>
      </c>
      <c r="WRL31" s="11" t="s">
        <v>498</v>
      </c>
      <c r="WRM31" s="11" t="s">
        <v>9</v>
      </c>
      <c r="WRN31" s="12">
        <v>100</v>
      </c>
      <c r="WRO31" s="20">
        <v>93.45</v>
      </c>
      <c r="WRP31" s="10">
        <f>SUM(WRN31*WRO31)</f>
        <v>9345</v>
      </c>
      <c r="WRQ31" s="8" t="s">
        <v>496</v>
      </c>
      <c r="WRR31" s="9" t="s">
        <v>497</v>
      </c>
      <c r="WRS31" s="8" t="s">
        <v>23</v>
      </c>
      <c r="WRT31" s="11" t="s">
        <v>498</v>
      </c>
      <c r="WRU31" s="11" t="s">
        <v>9</v>
      </c>
      <c r="WRV31" s="12">
        <v>100</v>
      </c>
      <c r="WRW31" s="20">
        <v>93.45</v>
      </c>
      <c r="WRX31" s="10">
        <f>SUM(WRV31*WRW31)</f>
        <v>9345</v>
      </c>
      <c r="WRY31" s="8" t="s">
        <v>496</v>
      </c>
      <c r="WRZ31" s="9" t="s">
        <v>497</v>
      </c>
      <c r="WSA31" s="8" t="s">
        <v>23</v>
      </c>
      <c r="WSB31" s="11" t="s">
        <v>498</v>
      </c>
      <c r="WSC31" s="11" t="s">
        <v>9</v>
      </c>
      <c r="WSD31" s="12">
        <v>100</v>
      </c>
      <c r="WSE31" s="20">
        <v>93.45</v>
      </c>
      <c r="WSF31" s="10">
        <f>SUM(WSD31*WSE31)</f>
        <v>9345</v>
      </c>
      <c r="WSG31" s="8" t="s">
        <v>496</v>
      </c>
      <c r="WSH31" s="9" t="s">
        <v>497</v>
      </c>
      <c r="WSI31" s="8" t="s">
        <v>23</v>
      </c>
      <c r="WSJ31" s="11" t="s">
        <v>498</v>
      </c>
      <c r="WSK31" s="11" t="s">
        <v>9</v>
      </c>
      <c r="WSL31" s="12">
        <v>100</v>
      </c>
      <c r="WSM31" s="20">
        <v>93.45</v>
      </c>
      <c r="WSN31" s="10">
        <f>SUM(WSL31*WSM31)</f>
        <v>9345</v>
      </c>
      <c r="WSO31" s="8" t="s">
        <v>496</v>
      </c>
      <c r="WSP31" s="9" t="s">
        <v>497</v>
      </c>
      <c r="WSQ31" s="8" t="s">
        <v>23</v>
      </c>
      <c r="WSR31" s="11" t="s">
        <v>498</v>
      </c>
      <c r="WSS31" s="11" t="s">
        <v>9</v>
      </c>
      <c r="WST31" s="12">
        <v>100</v>
      </c>
      <c r="WSU31" s="20">
        <v>93.45</v>
      </c>
      <c r="WSV31" s="10">
        <f>SUM(WST31*WSU31)</f>
        <v>9345</v>
      </c>
      <c r="WSW31" s="8" t="s">
        <v>496</v>
      </c>
      <c r="WSX31" s="9" t="s">
        <v>497</v>
      </c>
      <c r="WSY31" s="8" t="s">
        <v>23</v>
      </c>
      <c r="WSZ31" s="11" t="s">
        <v>498</v>
      </c>
      <c r="WTA31" s="11" t="s">
        <v>9</v>
      </c>
      <c r="WTB31" s="12">
        <v>100</v>
      </c>
      <c r="WTC31" s="20">
        <v>93.45</v>
      </c>
      <c r="WTD31" s="10">
        <f>SUM(WTB31*WTC31)</f>
        <v>9345</v>
      </c>
      <c r="WTE31" s="8" t="s">
        <v>496</v>
      </c>
      <c r="WTF31" s="9" t="s">
        <v>497</v>
      </c>
      <c r="WTG31" s="8" t="s">
        <v>23</v>
      </c>
      <c r="WTH31" s="11" t="s">
        <v>498</v>
      </c>
      <c r="WTI31" s="11" t="s">
        <v>9</v>
      </c>
      <c r="WTJ31" s="12">
        <v>100</v>
      </c>
      <c r="WTK31" s="20">
        <v>93.45</v>
      </c>
      <c r="WTL31" s="10">
        <f>SUM(WTJ31*WTK31)</f>
        <v>9345</v>
      </c>
      <c r="WTM31" s="8" t="s">
        <v>496</v>
      </c>
      <c r="WTN31" s="9" t="s">
        <v>497</v>
      </c>
      <c r="WTO31" s="8" t="s">
        <v>23</v>
      </c>
      <c r="WTP31" s="11" t="s">
        <v>498</v>
      </c>
      <c r="WTQ31" s="11" t="s">
        <v>9</v>
      </c>
      <c r="WTR31" s="12">
        <v>100</v>
      </c>
      <c r="WTS31" s="20">
        <v>93.45</v>
      </c>
      <c r="WTT31" s="10">
        <f>SUM(WTR31*WTS31)</f>
        <v>9345</v>
      </c>
      <c r="WTU31" s="8" t="s">
        <v>496</v>
      </c>
      <c r="WTV31" s="9" t="s">
        <v>497</v>
      </c>
      <c r="WTW31" s="8" t="s">
        <v>23</v>
      </c>
      <c r="WTX31" s="11" t="s">
        <v>498</v>
      </c>
      <c r="WTY31" s="11" t="s">
        <v>9</v>
      </c>
      <c r="WTZ31" s="12">
        <v>100</v>
      </c>
      <c r="WUA31" s="20">
        <v>93.45</v>
      </c>
      <c r="WUB31" s="10">
        <f>SUM(WTZ31*WUA31)</f>
        <v>9345</v>
      </c>
      <c r="WUC31" s="8" t="s">
        <v>496</v>
      </c>
      <c r="WUD31" s="9" t="s">
        <v>497</v>
      </c>
      <c r="WUE31" s="8" t="s">
        <v>23</v>
      </c>
      <c r="WUF31" s="11" t="s">
        <v>498</v>
      </c>
      <c r="WUG31" s="11" t="s">
        <v>9</v>
      </c>
      <c r="WUH31" s="12">
        <v>100</v>
      </c>
      <c r="WUI31" s="20">
        <v>93.45</v>
      </c>
      <c r="WUJ31" s="10">
        <f>SUM(WUH31*WUI31)</f>
        <v>9345</v>
      </c>
      <c r="WUK31" s="8" t="s">
        <v>496</v>
      </c>
      <c r="WUL31" s="9" t="s">
        <v>497</v>
      </c>
      <c r="WUM31" s="8" t="s">
        <v>23</v>
      </c>
      <c r="WUN31" s="11" t="s">
        <v>498</v>
      </c>
      <c r="WUO31" s="11" t="s">
        <v>9</v>
      </c>
      <c r="WUP31" s="12">
        <v>100</v>
      </c>
      <c r="WUQ31" s="20">
        <v>93.45</v>
      </c>
      <c r="WUR31" s="10">
        <f>SUM(WUP31*WUQ31)</f>
        <v>9345</v>
      </c>
      <c r="WUS31" s="8" t="s">
        <v>496</v>
      </c>
      <c r="WUT31" s="9" t="s">
        <v>497</v>
      </c>
      <c r="WUU31" s="8" t="s">
        <v>23</v>
      </c>
      <c r="WUV31" s="11" t="s">
        <v>498</v>
      </c>
      <c r="WUW31" s="11" t="s">
        <v>9</v>
      </c>
      <c r="WUX31" s="12">
        <v>100</v>
      </c>
      <c r="WUY31" s="20">
        <v>93.45</v>
      </c>
      <c r="WUZ31" s="10">
        <f>SUM(WUX31*WUY31)</f>
        <v>9345</v>
      </c>
      <c r="WVA31" s="8" t="s">
        <v>496</v>
      </c>
      <c r="WVB31" s="9" t="s">
        <v>497</v>
      </c>
      <c r="WVC31" s="8" t="s">
        <v>23</v>
      </c>
      <c r="WVD31" s="11" t="s">
        <v>498</v>
      </c>
      <c r="WVE31" s="11" t="s">
        <v>9</v>
      </c>
      <c r="WVF31" s="12">
        <v>100</v>
      </c>
      <c r="WVG31" s="20">
        <v>93.45</v>
      </c>
      <c r="WVH31" s="10">
        <f>SUM(WVF31*WVG31)</f>
        <v>9345</v>
      </c>
      <c r="WVI31" s="8" t="s">
        <v>496</v>
      </c>
      <c r="WVJ31" s="9" t="s">
        <v>497</v>
      </c>
      <c r="WVK31" s="8" t="s">
        <v>23</v>
      </c>
      <c r="WVL31" s="11" t="s">
        <v>498</v>
      </c>
      <c r="WVM31" s="11" t="s">
        <v>9</v>
      </c>
      <c r="WVN31" s="12">
        <v>100</v>
      </c>
      <c r="WVO31" s="20">
        <v>93.45</v>
      </c>
      <c r="WVP31" s="10">
        <f>SUM(WVN31*WVO31)</f>
        <v>9345</v>
      </c>
      <c r="WVQ31" s="8" t="s">
        <v>496</v>
      </c>
      <c r="WVR31" s="9" t="s">
        <v>497</v>
      </c>
      <c r="WVS31" s="8" t="s">
        <v>23</v>
      </c>
      <c r="WVT31" s="11" t="s">
        <v>498</v>
      </c>
      <c r="WVU31" s="11" t="s">
        <v>9</v>
      </c>
      <c r="WVV31" s="12">
        <v>100</v>
      </c>
      <c r="WVW31" s="20">
        <v>93.45</v>
      </c>
      <c r="WVX31" s="10">
        <f>SUM(WVV31*WVW31)</f>
        <v>9345</v>
      </c>
      <c r="WVY31" s="8" t="s">
        <v>496</v>
      </c>
      <c r="WVZ31" s="9" t="s">
        <v>497</v>
      </c>
      <c r="WWA31" s="8" t="s">
        <v>23</v>
      </c>
      <c r="WWB31" s="11" t="s">
        <v>498</v>
      </c>
      <c r="WWC31" s="11" t="s">
        <v>9</v>
      </c>
      <c r="WWD31" s="12">
        <v>100</v>
      </c>
      <c r="WWE31" s="20">
        <v>93.45</v>
      </c>
      <c r="WWF31" s="10">
        <f>SUM(WWD31*WWE31)</f>
        <v>9345</v>
      </c>
      <c r="WWG31" s="8" t="s">
        <v>496</v>
      </c>
      <c r="WWH31" s="9" t="s">
        <v>497</v>
      </c>
      <c r="WWI31" s="8" t="s">
        <v>23</v>
      </c>
      <c r="WWJ31" s="11" t="s">
        <v>498</v>
      </c>
      <c r="WWK31" s="11" t="s">
        <v>9</v>
      </c>
      <c r="WWL31" s="12">
        <v>100</v>
      </c>
      <c r="WWM31" s="20">
        <v>93.45</v>
      </c>
      <c r="WWN31" s="10">
        <f>SUM(WWL31*WWM31)</f>
        <v>9345</v>
      </c>
      <c r="WWO31" s="8" t="s">
        <v>496</v>
      </c>
      <c r="WWP31" s="9" t="s">
        <v>497</v>
      </c>
      <c r="WWQ31" s="8" t="s">
        <v>23</v>
      </c>
      <c r="WWR31" s="11" t="s">
        <v>498</v>
      </c>
      <c r="WWS31" s="11" t="s">
        <v>9</v>
      </c>
      <c r="WWT31" s="12">
        <v>100</v>
      </c>
      <c r="WWU31" s="20">
        <v>93.45</v>
      </c>
      <c r="WWV31" s="10">
        <f>SUM(WWT31*WWU31)</f>
        <v>9345</v>
      </c>
      <c r="WWW31" s="8" t="s">
        <v>496</v>
      </c>
      <c r="WWX31" s="9" t="s">
        <v>497</v>
      </c>
      <c r="WWY31" s="8" t="s">
        <v>23</v>
      </c>
      <c r="WWZ31" s="11" t="s">
        <v>498</v>
      </c>
      <c r="WXA31" s="11" t="s">
        <v>9</v>
      </c>
      <c r="WXB31" s="12">
        <v>100</v>
      </c>
      <c r="WXC31" s="20">
        <v>93.45</v>
      </c>
      <c r="WXD31" s="10">
        <f>SUM(WXB31*WXC31)</f>
        <v>9345</v>
      </c>
      <c r="WXE31" s="8" t="s">
        <v>496</v>
      </c>
      <c r="WXF31" s="9" t="s">
        <v>497</v>
      </c>
      <c r="WXG31" s="8" t="s">
        <v>23</v>
      </c>
      <c r="WXH31" s="11" t="s">
        <v>498</v>
      </c>
      <c r="WXI31" s="11" t="s">
        <v>9</v>
      </c>
      <c r="WXJ31" s="12">
        <v>100</v>
      </c>
      <c r="WXK31" s="20">
        <v>93.45</v>
      </c>
      <c r="WXL31" s="10">
        <f>SUM(WXJ31*WXK31)</f>
        <v>9345</v>
      </c>
      <c r="WXM31" s="8" t="s">
        <v>496</v>
      </c>
      <c r="WXN31" s="9" t="s">
        <v>497</v>
      </c>
      <c r="WXO31" s="8" t="s">
        <v>23</v>
      </c>
      <c r="WXP31" s="11" t="s">
        <v>498</v>
      </c>
      <c r="WXQ31" s="11" t="s">
        <v>9</v>
      </c>
      <c r="WXR31" s="12">
        <v>100</v>
      </c>
      <c r="WXS31" s="20">
        <v>93.45</v>
      </c>
      <c r="WXT31" s="10">
        <f>SUM(WXR31*WXS31)</f>
        <v>9345</v>
      </c>
      <c r="WXU31" s="8" t="s">
        <v>496</v>
      </c>
      <c r="WXV31" s="9" t="s">
        <v>497</v>
      </c>
      <c r="WXW31" s="8" t="s">
        <v>23</v>
      </c>
      <c r="WXX31" s="11" t="s">
        <v>498</v>
      </c>
      <c r="WXY31" s="11" t="s">
        <v>9</v>
      </c>
      <c r="WXZ31" s="12">
        <v>100</v>
      </c>
      <c r="WYA31" s="20">
        <v>93.45</v>
      </c>
      <c r="WYB31" s="10">
        <f>SUM(WXZ31*WYA31)</f>
        <v>9345</v>
      </c>
      <c r="WYC31" s="8" t="s">
        <v>496</v>
      </c>
      <c r="WYD31" s="9" t="s">
        <v>497</v>
      </c>
      <c r="WYE31" s="8" t="s">
        <v>23</v>
      </c>
      <c r="WYF31" s="11" t="s">
        <v>498</v>
      </c>
      <c r="WYG31" s="11" t="s">
        <v>9</v>
      </c>
      <c r="WYH31" s="12">
        <v>100</v>
      </c>
      <c r="WYI31" s="20">
        <v>93.45</v>
      </c>
      <c r="WYJ31" s="10">
        <f>SUM(WYH31*WYI31)</f>
        <v>9345</v>
      </c>
      <c r="WYK31" s="8" t="s">
        <v>496</v>
      </c>
      <c r="WYL31" s="9" t="s">
        <v>497</v>
      </c>
      <c r="WYM31" s="8" t="s">
        <v>23</v>
      </c>
      <c r="WYN31" s="11" t="s">
        <v>498</v>
      </c>
      <c r="WYO31" s="11" t="s">
        <v>9</v>
      </c>
      <c r="WYP31" s="12">
        <v>100</v>
      </c>
      <c r="WYQ31" s="20">
        <v>93.45</v>
      </c>
      <c r="WYR31" s="10">
        <f>SUM(WYP31*WYQ31)</f>
        <v>9345</v>
      </c>
      <c r="WYS31" s="8" t="s">
        <v>496</v>
      </c>
      <c r="WYT31" s="9" t="s">
        <v>497</v>
      </c>
      <c r="WYU31" s="8" t="s">
        <v>23</v>
      </c>
      <c r="WYV31" s="11" t="s">
        <v>498</v>
      </c>
      <c r="WYW31" s="11" t="s">
        <v>9</v>
      </c>
      <c r="WYX31" s="12">
        <v>100</v>
      </c>
      <c r="WYY31" s="20">
        <v>93.45</v>
      </c>
      <c r="WYZ31" s="10">
        <f>SUM(WYX31*WYY31)</f>
        <v>9345</v>
      </c>
      <c r="WZA31" s="8" t="s">
        <v>496</v>
      </c>
      <c r="WZB31" s="9" t="s">
        <v>497</v>
      </c>
      <c r="WZC31" s="8" t="s">
        <v>23</v>
      </c>
      <c r="WZD31" s="11" t="s">
        <v>498</v>
      </c>
      <c r="WZE31" s="11" t="s">
        <v>9</v>
      </c>
      <c r="WZF31" s="12">
        <v>100</v>
      </c>
      <c r="WZG31" s="20">
        <v>93.45</v>
      </c>
      <c r="WZH31" s="10">
        <f>SUM(WZF31*WZG31)</f>
        <v>9345</v>
      </c>
      <c r="WZI31" s="8" t="s">
        <v>496</v>
      </c>
      <c r="WZJ31" s="9" t="s">
        <v>497</v>
      </c>
      <c r="WZK31" s="8" t="s">
        <v>23</v>
      </c>
      <c r="WZL31" s="11" t="s">
        <v>498</v>
      </c>
      <c r="WZM31" s="11" t="s">
        <v>9</v>
      </c>
      <c r="WZN31" s="12">
        <v>100</v>
      </c>
      <c r="WZO31" s="20">
        <v>93.45</v>
      </c>
      <c r="WZP31" s="10">
        <f>SUM(WZN31*WZO31)</f>
        <v>9345</v>
      </c>
      <c r="WZQ31" s="8" t="s">
        <v>496</v>
      </c>
      <c r="WZR31" s="9" t="s">
        <v>497</v>
      </c>
      <c r="WZS31" s="8" t="s">
        <v>23</v>
      </c>
      <c r="WZT31" s="11" t="s">
        <v>498</v>
      </c>
      <c r="WZU31" s="11" t="s">
        <v>9</v>
      </c>
      <c r="WZV31" s="12">
        <v>100</v>
      </c>
      <c r="WZW31" s="20">
        <v>93.45</v>
      </c>
      <c r="WZX31" s="10">
        <f>SUM(WZV31*WZW31)</f>
        <v>9345</v>
      </c>
      <c r="WZY31" s="8" t="s">
        <v>496</v>
      </c>
      <c r="WZZ31" s="9" t="s">
        <v>497</v>
      </c>
      <c r="XAA31" s="8" t="s">
        <v>23</v>
      </c>
      <c r="XAB31" s="11" t="s">
        <v>498</v>
      </c>
      <c r="XAC31" s="11" t="s">
        <v>9</v>
      </c>
      <c r="XAD31" s="12">
        <v>100</v>
      </c>
      <c r="XAE31" s="20">
        <v>93.45</v>
      </c>
      <c r="XAF31" s="10">
        <f>SUM(XAD31*XAE31)</f>
        <v>9345</v>
      </c>
      <c r="XAG31" s="8" t="s">
        <v>496</v>
      </c>
      <c r="XAH31" s="9" t="s">
        <v>497</v>
      </c>
      <c r="XAI31" s="8" t="s">
        <v>23</v>
      </c>
      <c r="XAJ31" s="11" t="s">
        <v>498</v>
      </c>
      <c r="XAK31" s="11" t="s">
        <v>9</v>
      </c>
      <c r="XAL31" s="12">
        <v>100</v>
      </c>
      <c r="XAM31" s="20">
        <v>93.45</v>
      </c>
      <c r="XAN31" s="10">
        <f>SUM(XAL31*XAM31)</f>
        <v>9345</v>
      </c>
      <c r="XAO31" s="8" t="s">
        <v>496</v>
      </c>
      <c r="XAP31" s="9" t="s">
        <v>497</v>
      </c>
      <c r="XAQ31" s="8" t="s">
        <v>23</v>
      </c>
      <c r="XAR31" s="11" t="s">
        <v>498</v>
      </c>
      <c r="XAS31" s="11" t="s">
        <v>9</v>
      </c>
      <c r="XAT31" s="12">
        <v>100</v>
      </c>
      <c r="XAU31" s="20">
        <v>93.45</v>
      </c>
      <c r="XAV31" s="10">
        <f>SUM(XAT31*XAU31)</f>
        <v>9345</v>
      </c>
      <c r="XAW31" s="8" t="s">
        <v>496</v>
      </c>
      <c r="XAX31" s="9" t="s">
        <v>497</v>
      </c>
      <c r="XAY31" s="8" t="s">
        <v>23</v>
      </c>
      <c r="XAZ31" s="11" t="s">
        <v>498</v>
      </c>
      <c r="XBA31" s="11" t="s">
        <v>9</v>
      </c>
      <c r="XBB31" s="12">
        <v>100</v>
      </c>
      <c r="XBC31" s="20">
        <v>93.45</v>
      </c>
      <c r="XBD31" s="10">
        <f>SUM(XBB31*XBC31)</f>
        <v>9345</v>
      </c>
      <c r="XBE31" s="8" t="s">
        <v>496</v>
      </c>
      <c r="XBF31" s="9" t="s">
        <v>497</v>
      </c>
      <c r="XBG31" s="8" t="s">
        <v>23</v>
      </c>
      <c r="XBH31" s="11" t="s">
        <v>498</v>
      </c>
      <c r="XBI31" s="11" t="s">
        <v>9</v>
      </c>
      <c r="XBJ31" s="12">
        <v>100</v>
      </c>
      <c r="XBK31" s="20">
        <v>93.45</v>
      </c>
      <c r="XBL31" s="10">
        <f>SUM(XBJ31*XBK31)</f>
        <v>9345</v>
      </c>
      <c r="XBM31" s="8" t="s">
        <v>496</v>
      </c>
      <c r="XBN31" s="9" t="s">
        <v>497</v>
      </c>
      <c r="XBO31" s="8" t="s">
        <v>23</v>
      </c>
      <c r="XBP31" s="11" t="s">
        <v>498</v>
      </c>
      <c r="XBQ31" s="11" t="s">
        <v>9</v>
      </c>
      <c r="XBR31" s="12">
        <v>100</v>
      </c>
      <c r="XBS31" s="20">
        <v>93.45</v>
      </c>
      <c r="XBT31" s="10">
        <f>SUM(XBR31*XBS31)</f>
        <v>9345</v>
      </c>
      <c r="XBU31" s="8" t="s">
        <v>496</v>
      </c>
      <c r="XBV31" s="9" t="s">
        <v>497</v>
      </c>
      <c r="XBW31" s="8" t="s">
        <v>23</v>
      </c>
      <c r="XBX31" s="11" t="s">
        <v>498</v>
      </c>
      <c r="XBY31" s="11" t="s">
        <v>9</v>
      </c>
      <c r="XBZ31" s="12">
        <v>100</v>
      </c>
      <c r="XCA31" s="20">
        <v>93.45</v>
      </c>
      <c r="XCB31" s="10">
        <f>SUM(XBZ31*XCA31)</f>
        <v>9345</v>
      </c>
      <c r="XCC31" s="8" t="s">
        <v>496</v>
      </c>
      <c r="XCD31" s="9" t="s">
        <v>497</v>
      </c>
      <c r="XCE31" s="8" t="s">
        <v>23</v>
      </c>
      <c r="XCF31" s="11" t="s">
        <v>498</v>
      </c>
      <c r="XCG31" s="11" t="s">
        <v>9</v>
      </c>
      <c r="XCH31" s="12">
        <v>100</v>
      </c>
      <c r="XCI31" s="20">
        <v>93.45</v>
      </c>
      <c r="XCJ31" s="10">
        <f>SUM(XCH31*XCI31)</f>
        <v>9345</v>
      </c>
      <c r="XCK31" s="8" t="s">
        <v>496</v>
      </c>
      <c r="XCL31" s="9" t="s">
        <v>497</v>
      </c>
      <c r="XCM31" s="8" t="s">
        <v>23</v>
      </c>
      <c r="XCN31" s="11" t="s">
        <v>498</v>
      </c>
      <c r="XCO31" s="11" t="s">
        <v>9</v>
      </c>
      <c r="XCP31" s="12">
        <v>100</v>
      </c>
      <c r="XCQ31" s="20">
        <v>93.45</v>
      </c>
      <c r="XCR31" s="10">
        <f>SUM(XCP31*XCQ31)</f>
        <v>9345</v>
      </c>
      <c r="XCS31" s="8" t="s">
        <v>496</v>
      </c>
      <c r="XCT31" s="9" t="s">
        <v>497</v>
      </c>
      <c r="XCU31" s="8" t="s">
        <v>23</v>
      </c>
      <c r="XCV31" s="11" t="s">
        <v>498</v>
      </c>
      <c r="XCW31" s="11" t="s">
        <v>9</v>
      </c>
      <c r="XCX31" s="12">
        <v>100</v>
      </c>
      <c r="XCY31" s="20">
        <v>93.45</v>
      </c>
      <c r="XCZ31" s="10">
        <f>SUM(XCX31*XCY31)</f>
        <v>9345</v>
      </c>
      <c r="XDA31" s="8" t="s">
        <v>496</v>
      </c>
      <c r="XDB31" s="9" t="s">
        <v>497</v>
      </c>
      <c r="XDC31" s="8" t="s">
        <v>23</v>
      </c>
      <c r="XDD31" s="11" t="s">
        <v>498</v>
      </c>
      <c r="XDE31" s="11" t="s">
        <v>9</v>
      </c>
      <c r="XDF31" s="12">
        <v>100</v>
      </c>
      <c r="XDG31" s="20">
        <v>93.45</v>
      </c>
      <c r="XDH31" s="10">
        <f>SUM(XDF31*XDG31)</f>
        <v>9345</v>
      </c>
      <c r="XDI31" s="8" t="s">
        <v>496</v>
      </c>
      <c r="XDJ31" s="9" t="s">
        <v>497</v>
      </c>
      <c r="XDK31" s="8" t="s">
        <v>23</v>
      </c>
      <c r="XDL31" s="11" t="s">
        <v>498</v>
      </c>
      <c r="XDM31" s="11" t="s">
        <v>9</v>
      </c>
      <c r="XDN31" s="12">
        <v>100</v>
      </c>
      <c r="XDO31" s="20">
        <v>93.45</v>
      </c>
      <c r="XDP31" s="10">
        <f>SUM(XDN31*XDO31)</f>
        <v>9345</v>
      </c>
      <c r="XDQ31" s="8" t="s">
        <v>496</v>
      </c>
      <c r="XDR31" s="9" t="s">
        <v>497</v>
      </c>
      <c r="XDS31" s="8" t="s">
        <v>23</v>
      </c>
      <c r="XDT31" s="11" t="s">
        <v>498</v>
      </c>
      <c r="XDU31" s="11" t="s">
        <v>9</v>
      </c>
      <c r="XDV31" s="12">
        <v>100</v>
      </c>
      <c r="XDW31" s="20">
        <v>93.45</v>
      </c>
      <c r="XDX31" s="10">
        <f>SUM(XDV31*XDW31)</f>
        <v>9345</v>
      </c>
      <c r="XDY31" s="8" t="s">
        <v>496</v>
      </c>
      <c r="XDZ31" s="9" t="s">
        <v>497</v>
      </c>
      <c r="XEA31" s="8" t="s">
        <v>23</v>
      </c>
      <c r="XEB31" s="11" t="s">
        <v>498</v>
      </c>
      <c r="XEC31" s="11" t="s">
        <v>9</v>
      </c>
      <c r="XED31" s="12">
        <v>100</v>
      </c>
      <c r="XEE31" s="20">
        <v>93.45</v>
      </c>
      <c r="XEF31" s="10">
        <f>SUM(XED31*XEE31)</f>
        <v>9345</v>
      </c>
      <c r="XEG31" s="8" t="s">
        <v>496</v>
      </c>
      <c r="XEH31" s="9" t="s">
        <v>497</v>
      </c>
      <c r="XEI31" s="8" t="s">
        <v>23</v>
      </c>
      <c r="XEJ31" s="11" t="s">
        <v>498</v>
      </c>
      <c r="XEK31" s="11" t="s">
        <v>9</v>
      </c>
      <c r="XEL31" s="12">
        <v>100</v>
      </c>
      <c r="XEM31" s="20">
        <v>93.45</v>
      </c>
      <c r="XEN31" s="10">
        <f>SUM(XEL31*XEM31)</f>
        <v>9345</v>
      </c>
      <c r="XEO31" s="8" t="s">
        <v>496</v>
      </c>
      <c r="XEP31" s="9" t="s">
        <v>497</v>
      </c>
      <c r="XEQ31" s="8" t="s">
        <v>23</v>
      </c>
      <c r="XER31" s="11" t="s">
        <v>498</v>
      </c>
      <c r="XES31" s="11" t="s">
        <v>9</v>
      </c>
      <c r="XET31" s="12">
        <v>100</v>
      </c>
      <c r="XEU31" s="20">
        <v>93.45</v>
      </c>
      <c r="XEV31" s="10">
        <f>SUM(XET31*XEU31)</f>
        <v>9345</v>
      </c>
      <c r="XEW31" s="8" t="s">
        <v>496</v>
      </c>
      <c r="XEX31" s="9" t="s">
        <v>497</v>
      </c>
      <c r="XEY31" s="8" t="s">
        <v>23</v>
      </c>
      <c r="XEZ31" s="11" t="s">
        <v>498</v>
      </c>
      <c r="XFA31" s="11" t="s">
        <v>9</v>
      </c>
      <c r="XFB31" s="12">
        <v>100</v>
      </c>
      <c r="XFC31" s="20">
        <v>93.45</v>
      </c>
      <c r="XFD31" s="10">
        <f>SUM(XFB31*XFC31)</f>
        <v>9345</v>
      </c>
    </row>
    <row r="32" spans="2:16384" s="18" customFormat="1" ht="38.1" customHeight="1" x14ac:dyDescent="0.2">
      <c r="B32" s="8" t="s">
        <v>48</v>
      </c>
      <c r="C32" s="8">
        <v>94216</v>
      </c>
      <c r="D32" s="8" t="s">
        <v>23</v>
      </c>
      <c r="E32" s="96" t="s">
        <v>8823</v>
      </c>
      <c r="F32" s="11" t="s">
        <v>21</v>
      </c>
      <c r="G32" s="57">
        <v>100</v>
      </c>
      <c r="H32" s="20">
        <v>213.39</v>
      </c>
      <c r="I32" s="81">
        <f t="shared" ref="I32" si="11">ROUND(H32*(1+$J$4),2)</f>
        <v>262.47000000000003</v>
      </c>
      <c r="J32" s="59">
        <f t="shared" ref="J32" si="12">IF($D32="","",ROUND(G32*I32,2))</f>
        <v>26247</v>
      </c>
      <c r="L32" s="72"/>
      <c r="EB32" s="83"/>
      <c r="EC32" s="83"/>
      <c r="ED32" s="84"/>
      <c r="EE32" s="85"/>
      <c r="EF32" s="19"/>
      <c r="EH32" s="86"/>
      <c r="EJ32" s="83"/>
      <c r="EK32" s="83"/>
      <c r="EL32" s="84"/>
      <c r="EM32" s="85"/>
      <c r="EN32" s="19"/>
      <c r="EP32" s="86"/>
      <c r="ER32" s="83"/>
      <c r="ES32" s="83"/>
      <c r="ET32" s="84"/>
      <c r="EU32" s="85"/>
      <c r="EV32" s="19"/>
      <c r="EX32" s="86"/>
      <c r="EZ32" s="83"/>
      <c r="FA32" s="83"/>
      <c r="FB32" s="84"/>
      <c r="FC32" s="85"/>
      <c r="FD32" s="19"/>
      <c r="FF32" s="86"/>
      <c r="FH32" s="83"/>
      <c r="FI32" s="83"/>
      <c r="FJ32" s="84"/>
      <c r="FK32" s="85"/>
      <c r="FL32" s="19"/>
      <c r="FN32" s="86"/>
      <c r="FP32" s="83"/>
      <c r="FQ32" s="83"/>
      <c r="FR32" s="84"/>
      <c r="FS32" s="85"/>
      <c r="FT32" s="19"/>
      <c r="FV32" s="86"/>
      <c r="FX32" s="83"/>
      <c r="FY32" s="83"/>
      <c r="FZ32" s="84"/>
      <c r="GA32" s="85"/>
      <c r="GB32" s="19"/>
      <c r="GD32" s="86"/>
      <c r="GF32" s="83"/>
      <c r="GG32" s="83"/>
      <c r="GH32" s="84"/>
      <c r="GI32" s="85"/>
      <c r="GJ32" s="19"/>
      <c r="GL32" s="86"/>
      <c r="GN32" s="83"/>
      <c r="GO32" s="83"/>
      <c r="GP32" s="84"/>
      <c r="GQ32" s="85"/>
      <c r="GR32" s="19"/>
      <c r="GT32" s="86"/>
      <c r="GV32" s="83"/>
      <c r="GW32" s="83"/>
      <c r="GX32" s="84"/>
      <c r="GY32" s="85"/>
      <c r="GZ32" s="19"/>
      <c r="HB32" s="86"/>
      <c r="HD32" s="83"/>
      <c r="HE32" s="83"/>
      <c r="HF32" s="84"/>
      <c r="HG32" s="85"/>
      <c r="HH32" s="19"/>
      <c r="HJ32" s="86"/>
      <c r="HL32" s="83"/>
      <c r="HM32" s="83"/>
      <c r="HN32" s="84"/>
      <c r="HO32" s="85"/>
      <c r="HP32" s="19"/>
      <c r="HR32" s="86"/>
      <c r="HT32" s="83"/>
      <c r="HU32" s="83"/>
      <c r="HV32" s="84"/>
      <c r="HW32" s="85"/>
      <c r="HX32" s="19"/>
      <c r="HZ32" s="86"/>
      <c r="IB32" s="83"/>
      <c r="IC32" s="83"/>
      <c r="ID32" s="84"/>
      <c r="IE32" s="85"/>
      <c r="IF32" s="19"/>
      <c r="IH32" s="86"/>
      <c r="IJ32" s="83"/>
      <c r="IK32" s="83"/>
      <c r="IL32" s="84"/>
      <c r="IM32" s="85"/>
      <c r="IN32" s="19"/>
      <c r="IP32" s="86"/>
      <c r="IR32" s="83"/>
      <c r="IS32" s="83"/>
      <c r="IT32" s="84"/>
      <c r="IU32" s="85"/>
      <c r="IV32" s="19"/>
      <c r="IX32" s="86"/>
      <c r="IZ32" s="83"/>
      <c r="JA32" s="83"/>
      <c r="JB32" s="84"/>
      <c r="JC32" s="85"/>
      <c r="JD32" s="19"/>
      <c r="JF32" s="86"/>
      <c r="JH32" s="83"/>
      <c r="JI32" s="83"/>
      <c r="JJ32" s="84"/>
      <c r="JK32" s="85"/>
      <c r="JL32" s="19"/>
      <c r="JN32" s="86"/>
      <c r="JP32" s="83"/>
      <c r="JQ32" s="83"/>
      <c r="JR32" s="84"/>
      <c r="JS32" s="85"/>
      <c r="JT32" s="19"/>
      <c r="JV32" s="86"/>
      <c r="JX32" s="83"/>
      <c r="JY32" s="83"/>
      <c r="JZ32" s="84"/>
      <c r="KA32" s="85"/>
      <c r="KB32" s="19"/>
      <c r="KD32" s="86"/>
      <c r="KF32" s="83"/>
      <c r="KG32" s="83"/>
      <c r="KH32" s="84"/>
      <c r="KI32" s="85"/>
      <c r="KJ32" s="19"/>
      <c r="KL32" s="86"/>
      <c r="KN32" s="83"/>
      <c r="KO32" s="83"/>
      <c r="KP32" s="84"/>
      <c r="KQ32" s="85"/>
      <c r="KR32" s="19"/>
      <c r="KT32" s="86"/>
      <c r="KV32" s="83"/>
      <c r="KW32" s="83"/>
      <c r="KX32" s="84"/>
      <c r="KY32" s="85"/>
      <c r="KZ32" s="19"/>
      <c r="LB32" s="86"/>
      <c r="LD32" s="83"/>
      <c r="LE32" s="83"/>
      <c r="LF32" s="84"/>
      <c r="LG32" s="85"/>
      <c r="LH32" s="19"/>
      <c r="LJ32" s="86"/>
      <c r="LL32" s="83"/>
      <c r="LM32" s="83"/>
      <c r="LN32" s="84"/>
      <c r="LO32" s="85"/>
      <c r="LP32" s="19"/>
      <c r="LR32" s="86"/>
      <c r="LT32" s="83"/>
      <c r="LU32" s="83"/>
      <c r="LV32" s="84"/>
      <c r="LW32" s="85"/>
      <c r="LX32" s="19"/>
      <c r="LZ32" s="86"/>
      <c r="MB32" s="83"/>
      <c r="MC32" s="83"/>
      <c r="MD32" s="84"/>
      <c r="ME32" s="85"/>
      <c r="MF32" s="19"/>
      <c r="MH32" s="86"/>
      <c r="MJ32" s="83"/>
      <c r="MK32" s="83"/>
      <c r="ML32" s="84"/>
      <c r="MM32" s="85"/>
      <c r="MN32" s="19"/>
      <c r="MP32" s="86"/>
      <c r="MR32" s="83"/>
      <c r="MS32" s="83"/>
      <c r="MT32" s="84"/>
      <c r="MU32" s="85"/>
      <c r="MV32" s="19"/>
      <c r="MX32" s="86"/>
      <c r="MZ32" s="83"/>
      <c r="NA32" s="83"/>
      <c r="NB32" s="84"/>
      <c r="NC32" s="85"/>
      <c r="ND32" s="19"/>
      <c r="NF32" s="86"/>
      <c r="NH32" s="83"/>
      <c r="NI32" s="83"/>
      <c r="NJ32" s="84"/>
      <c r="NK32" s="85"/>
      <c r="NL32" s="19"/>
      <c r="NN32" s="86"/>
      <c r="NP32" s="83"/>
      <c r="NQ32" s="83"/>
      <c r="NR32" s="84"/>
      <c r="NS32" s="85"/>
      <c r="NT32" s="19"/>
      <c r="NV32" s="86"/>
      <c r="NX32" s="83"/>
      <c r="NY32" s="83"/>
      <c r="NZ32" s="84"/>
      <c r="OA32" s="85"/>
      <c r="OB32" s="19"/>
      <c r="OD32" s="86"/>
      <c r="OF32" s="83"/>
      <c r="OG32" s="83"/>
      <c r="OH32" s="84"/>
      <c r="OI32" s="85"/>
      <c r="OJ32" s="19"/>
      <c r="OL32" s="86"/>
      <c r="ON32" s="83"/>
      <c r="OO32" s="83"/>
      <c r="OP32" s="84"/>
      <c r="OQ32" s="85"/>
      <c r="OR32" s="19"/>
      <c r="OT32" s="86"/>
      <c r="OV32" s="83"/>
      <c r="OW32" s="83"/>
      <c r="OX32" s="84"/>
      <c r="OY32" s="85"/>
      <c r="OZ32" s="19"/>
      <c r="PB32" s="86"/>
      <c r="PD32" s="83"/>
      <c r="PE32" s="83"/>
      <c r="PF32" s="84"/>
      <c r="PG32" s="85"/>
      <c r="PH32" s="19"/>
      <c r="PJ32" s="86"/>
      <c r="PL32" s="83"/>
      <c r="PM32" s="83"/>
      <c r="PN32" s="84"/>
      <c r="PO32" s="85"/>
      <c r="PP32" s="19"/>
      <c r="PR32" s="86"/>
      <c r="PT32" s="83"/>
      <c r="PU32" s="83"/>
      <c r="PV32" s="84"/>
      <c r="PW32" s="85"/>
      <c r="PX32" s="19"/>
      <c r="PZ32" s="86"/>
      <c r="QB32" s="83"/>
      <c r="QC32" s="83"/>
      <c r="QD32" s="84"/>
      <c r="QE32" s="85"/>
      <c r="QF32" s="19"/>
      <c r="QH32" s="86"/>
      <c r="QJ32" s="83"/>
      <c r="QK32" s="83"/>
      <c r="QL32" s="84"/>
      <c r="QM32" s="85"/>
      <c r="QN32" s="19"/>
      <c r="QP32" s="86"/>
      <c r="QR32" s="83"/>
      <c r="QS32" s="83"/>
      <c r="QT32" s="84"/>
      <c r="QU32" s="85"/>
      <c r="QV32" s="19"/>
      <c r="QX32" s="86"/>
      <c r="QZ32" s="83"/>
      <c r="RA32" s="83"/>
      <c r="RB32" s="84"/>
      <c r="RC32" s="85"/>
      <c r="RD32" s="19"/>
      <c r="RF32" s="86"/>
      <c r="RH32" s="83"/>
      <c r="RI32" s="83"/>
      <c r="RJ32" s="84"/>
      <c r="RK32" s="85"/>
      <c r="RL32" s="19"/>
      <c r="RN32" s="86"/>
      <c r="RP32" s="83"/>
      <c r="RQ32" s="83"/>
      <c r="RR32" s="84"/>
      <c r="RS32" s="85"/>
      <c r="RT32" s="19"/>
      <c r="RV32" s="86"/>
      <c r="RX32" s="83"/>
      <c r="RY32" s="83"/>
      <c r="RZ32" s="84"/>
      <c r="SA32" s="85"/>
      <c r="SB32" s="19"/>
      <c r="SD32" s="86"/>
      <c r="SF32" s="83"/>
      <c r="SG32" s="83"/>
      <c r="SH32" s="84"/>
      <c r="SI32" s="85"/>
      <c r="SJ32" s="19"/>
      <c r="SL32" s="86"/>
      <c r="SN32" s="83"/>
      <c r="SO32" s="83"/>
      <c r="SP32" s="84"/>
      <c r="SQ32" s="85"/>
      <c r="SR32" s="19"/>
      <c r="ST32" s="86"/>
      <c r="SV32" s="83"/>
      <c r="SW32" s="83"/>
      <c r="SX32" s="84"/>
      <c r="SY32" s="85"/>
      <c r="SZ32" s="19"/>
      <c r="TB32" s="86"/>
      <c r="TD32" s="83"/>
      <c r="TE32" s="83"/>
      <c r="TF32" s="84"/>
      <c r="TG32" s="85"/>
      <c r="TH32" s="19"/>
      <c r="TJ32" s="86"/>
      <c r="TL32" s="83"/>
      <c r="TM32" s="83"/>
      <c r="TN32" s="84"/>
      <c r="TO32" s="85"/>
      <c r="TP32" s="19"/>
      <c r="TR32" s="86"/>
      <c r="TT32" s="83"/>
      <c r="TU32" s="83"/>
      <c r="TV32" s="84"/>
      <c r="TW32" s="85"/>
      <c r="TX32" s="19"/>
      <c r="TZ32" s="86"/>
      <c r="UB32" s="83"/>
      <c r="UC32" s="83"/>
      <c r="UD32" s="84"/>
      <c r="UE32" s="85"/>
      <c r="UF32" s="19"/>
      <c r="UH32" s="86"/>
      <c r="UJ32" s="83"/>
      <c r="UK32" s="83"/>
      <c r="UL32" s="84"/>
      <c r="UM32" s="85"/>
      <c r="UN32" s="19"/>
      <c r="UP32" s="86"/>
      <c r="UR32" s="83"/>
      <c r="US32" s="83"/>
      <c r="UT32" s="84"/>
      <c r="UU32" s="85"/>
      <c r="UV32" s="19"/>
      <c r="UX32" s="86"/>
      <c r="UZ32" s="83"/>
      <c r="VA32" s="83"/>
      <c r="VB32" s="84"/>
      <c r="VC32" s="85"/>
      <c r="VD32" s="19"/>
      <c r="VF32" s="86"/>
      <c r="VH32" s="83"/>
      <c r="VI32" s="83"/>
      <c r="VJ32" s="84"/>
      <c r="VK32" s="85"/>
      <c r="VL32" s="19"/>
      <c r="VN32" s="86"/>
      <c r="VP32" s="83"/>
      <c r="VQ32" s="83"/>
      <c r="VR32" s="84"/>
      <c r="VS32" s="85"/>
      <c r="VT32" s="19"/>
      <c r="VV32" s="86"/>
      <c r="VX32" s="83"/>
      <c r="VY32" s="83"/>
      <c r="VZ32" s="84"/>
      <c r="WA32" s="85"/>
      <c r="WB32" s="19"/>
      <c r="WD32" s="86"/>
      <c r="WF32" s="83"/>
      <c r="WG32" s="83"/>
      <c r="WH32" s="84"/>
      <c r="WI32" s="85"/>
      <c r="WJ32" s="19"/>
      <c r="WL32" s="86"/>
      <c r="WN32" s="83"/>
      <c r="WO32" s="83"/>
      <c r="WP32" s="84"/>
      <c r="WQ32" s="85"/>
      <c r="WR32" s="19"/>
      <c r="WT32" s="86"/>
      <c r="WV32" s="83"/>
      <c r="WW32" s="83"/>
      <c r="WX32" s="84"/>
      <c r="WY32" s="85"/>
      <c r="WZ32" s="19"/>
      <c r="XB32" s="86"/>
      <c r="XD32" s="83"/>
      <c r="XE32" s="83"/>
      <c r="XF32" s="84"/>
      <c r="XG32" s="85"/>
      <c r="XH32" s="19"/>
      <c r="XJ32" s="86"/>
      <c r="XL32" s="83"/>
      <c r="XM32" s="83"/>
      <c r="XN32" s="84"/>
      <c r="XO32" s="85"/>
      <c r="XP32" s="19"/>
      <c r="XR32" s="86"/>
      <c r="XT32" s="83"/>
      <c r="XU32" s="83"/>
      <c r="XV32" s="84"/>
      <c r="XW32" s="85"/>
      <c r="XX32" s="19"/>
      <c r="XZ32" s="86"/>
      <c r="YB32" s="83"/>
      <c r="YC32" s="83"/>
      <c r="YD32" s="84"/>
      <c r="YE32" s="85"/>
      <c r="YF32" s="19"/>
      <c r="YH32" s="86"/>
      <c r="YJ32" s="83"/>
      <c r="YK32" s="83"/>
      <c r="YL32" s="84"/>
      <c r="YM32" s="85"/>
      <c r="YN32" s="19"/>
      <c r="YP32" s="86"/>
      <c r="YR32" s="83"/>
      <c r="YS32" s="83"/>
      <c r="YT32" s="84"/>
      <c r="YU32" s="85"/>
      <c r="YV32" s="19"/>
      <c r="YX32" s="86"/>
      <c r="YZ32" s="83"/>
      <c r="ZA32" s="83"/>
      <c r="ZB32" s="84"/>
      <c r="ZC32" s="85"/>
      <c r="ZD32" s="19"/>
      <c r="ZF32" s="86"/>
      <c r="ZH32" s="83"/>
      <c r="ZI32" s="83"/>
      <c r="ZJ32" s="84"/>
      <c r="ZK32" s="85"/>
      <c r="ZL32" s="19"/>
      <c r="ZN32" s="86"/>
      <c r="ZP32" s="83"/>
      <c r="ZQ32" s="83"/>
      <c r="ZR32" s="84"/>
      <c r="ZS32" s="85"/>
      <c r="ZT32" s="19"/>
      <c r="ZV32" s="86"/>
      <c r="ZX32" s="83"/>
      <c r="ZY32" s="83"/>
      <c r="ZZ32" s="84"/>
      <c r="AAA32" s="85"/>
      <c r="AAB32" s="19"/>
      <c r="AAD32" s="86"/>
      <c r="AAF32" s="83"/>
      <c r="AAG32" s="83"/>
      <c r="AAH32" s="84"/>
      <c r="AAI32" s="85"/>
      <c r="AAJ32" s="19"/>
      <c r="AAL32" s="86"/>
      <c r="AAN32" s="83"/>
      <c r="AAO32" s="83"/>
      <c r="AAP32" s="84"/>
      <c r="AAQ32" s="85"/>
      <c r="AAR32" s="19"/>
      <c r="AAT32" s="86"/>
      <c r="AAV32" s="83"/>
      <c r="AAW32" s="83"/>
      <c r="AAX32" s="84"/>
      <c r="AAY32" s="85"/>
      <c r="AAZ32" s="19"/>
      <c r="ABB32" s="86"/>
      <c r="ABD32" s="83"/>
      <c r="ABE32" s="83"/>
      <c r="ABF32" s="84"/>
      <c r="ABG32" s="85"/>
      <c r="ABH32" s="19"/>
      <c r="ABJ32" s="86"/>
      <c r="ABL32" s="83"/>
      <c r="ABM32" s="83"/>
      <c r="ABN32" s="84"/>
      <c r="ABO32" s="85"/>
      <c r="ABP32" s="19"/>
      <c r="ABR32" s="86"/>
      <c r="ABT32" s="83"/>
      <c r="ABU32" s="83"/>
      <c r="ABV32" s="84"/>
      <c r="ABW32" s="85"/>
      <c r="ABX32" s="19"/>
      <c r="ABZ32" s="86"/>
      <c r="ACB32" s="83"/>
      <c r="ACC32" s="83"/>
      <c r="ACD32" s="84"/>
      <c r="ACE32" s="85"/>
      <c r="ACF32" s="19"/>
      <c r="ACH32" s="86"/>
      <c r="ACJ32" s="83"/>
      <c r="ACK32" s="83"/>
      <c r="ACL32" s="84"/>
      <c r="ACM32" s="85"/>
      <c r="ACN32" s="19"/>
      <c r="ACP32" s="86"/>
      <c r="ACR32" s="83"/>
      <c r="ACS32" s="83"/>
      <c r="ACT32" s="84"/>
      <c r="ACU32" s="85"/>
      <c r="ACV32" s="19"/>
      <c r="ACX32" s="86"/>
      <c r="ACZ32" s="83"/>
      <c r="ADA32" s="83"/>
      <c r="ADB32" s="84"/>
      <c r="ADC32" s="85"/>
      <c r="ADD32" s="19"/>
      <c r="ADF32" s="86"/>
      <c r="ADH32" s="83"/>
      <c r="ADI32" s="83"/>
      <c r="ADJ32" s="84"/>
      <c r="ADK32" s="85"/>
      <c r="ADL32" s="19"/>
      <c r="ADN32" s="86"/>
      <c r="ADP32" s="83"/>
      <c r="ADQ32" s="83"/>
      <c r="ADR32" s="84"/>
      <c r="ADS32" s="85"/>
      <c r="ADT32" s="19"/>
      <c r="ADV32" s="86"/>
      <c r="ADX32" s="83"/>
      <c r="ADY32" s="83"/>
      <c r="ADZ32" s="84"/>
      <c r="AEA32" s="85"/>
      <c r="AEB32" s="19"/>
      <c r="AED32" s="86"/>
      <c r="AEF32" s="83"/>
      <c r="AEG32" s="83"/>
      <c r="AEH32" s="84"/>
      <c r="AEI32" s="85"/>
      <c r="AEJ32" s="19"/>
      <c r="AEL32" s="86"/>
      <c r="AEN32" s="83"/>
      <c r="AEO32" s="83"/>
      <c r="AEP32" s="84"/>
      <c r="AEQ32" s="85"/>
      <c r="AER32" s="19"/>
      <c r="AET32" s="86"/>
      <c r="AEV32" s="83"/>
      <c r="AEW32" s="83"/>
      <c r="AEX32" s="84"/>
      <c r="AEY32" s="85"/>
      <c r="AEZ32" s="19"/>
      <c r="AFB32" s="86"/>
      <c r="AFD32" s="83"/>
      <c r="AFE32" s="83"/>
      <c r="AFF32" s="84"/>
      <c r="AFG32" s="85"/>
      <c r="AFH32" s="19"/>
      <c r="AFJ32" s="86"/>
      <c r="AFL32" s="83"/>
      <c r="AFM32" s="83"/>
      <c r="AFN32" s="84"/>
      <c r="AFO32" s="85"/>
      <c r="AFP32" s="19"/>
      <c r="AFR32" s="86"/>
      <c r="AFT32" s="83"/>
      <c r="AFU32" s="83"/>
      <c r="AFV32" s="84"/>
      <c r="AFW32" s="85"/>
      <c r="AFX32" s="19"/>
      <c r="AFZ32" s="86"/>
      <c r="AGB32" s="83"/>
      <c r="AGC32" s="83"/>
      <c r="AGD32" s="84"/>
      <c r="AGE32" s="85"/>
      <c r="AGF32" s="19"/>
      <c r="AGH32" s="86"/>
      <c r="AGJ32" s="83"/>
      <c r="AGK32" s="83"/>
      <c r="AGL32" s="84"/>
      <c r="AGM32" s="85"/>
      <c r="AGN32" s="19"/>
      <c r="AGP32" s="86"/>
      <c r="AGR32" s="83"/>
      <c r="AGS32" s="83"/>
      <c r="AGT32" s="84"/>
      <c r="AGU32" s="85"/>
      <c r="AGV32" s="19"/>
      <c r="AGX32" s="86"/>
      <c r="AGZ32" s="83"/>
      <c r="AHA32" s="83"/>
      <c r="AHB32" s="84"/>
      <c r="AHC32" s="85"/>
      <c r="AHD32" s="19"/>
      <c r="AHF32" s="86"/>
      <c r="AHH32" s="83"/>
      <c r="AHI32" s="83"/>
      <c r="AHJ32" s="84"/>
      <c r="AHK32" s="85"/>
      <c r="AHL32" s="19"/>
      <c r="AHN32" s="86"/>
      <c r="AHP32" s="83"/>
      <c r="AHQ32" s="83"/>
      <c r="AHR32" s="84"/>
      <c r="AHS32" s="85"/>
      <c r="AHT32" s="19"/>
      <c r="AHV32" s="86"/>
      <c r="AHX32" s="83"/>
      <c r="AHY32" s="83"/>
      <c r="AHZ32" s="84"/>
      <c r="AIA32" s="85"/>
      <c r="AIB32" s="19"/>
      <c r="AID32" s="86"/>
      <c r="AIF32" s="83"/>
      <c r="AIG32" s="83"/>
      <c r="AIH32" s="84"/>
      <c r="AII32" s="85"/>
      <c r="AIJ32" s="19"/>
      <c r="AIL32" s="86"/>
      <c r="AIN32" s="83"/>
      <c r="AIO32" s="83"/>
      <c r="AIP32" s="84"/>
      <c r="AIQ32" s="85"/>
      <c r="AIR32" s="19"/>
      <c r="AIT32" s="86"/>
      <c r="AIV32" s="83"/>
      <c r="AIW32" s="83"/>
      <c r="AIX32" s="84"/>
      <c r="AIY32" s="85"/>
      <c r="AIZ32" s="19"/>
      <c r="AJB32" s="86"/>
      <c r="AJD32" s="83"/>
      <c r="AJE32" s="83"/>
      <c r="AJF32" s="84"/>
      <c r="AJG32" s="85"/>
      <c r="AJH32" s="19"/>
      <c r="AJJ32" s="86"/>
      <c r="AJL32" s="83"/>
      <c r="AJM32" s="83"/>
      <c r="AJN32" s="84"/>
      <c r="AJO32" s="85"/>
      <c r="AJP32" s="19"/>
      <c r="AJR32" s="86"/>
      <c r="AJT32" s="83"/>
      <c r="AJU32" s="83"/>
      <c r="AJV32" s="84"/>
      <c r="AJW32" s="85"/>
      <c r="AJX32" s="19"/>
      <c r="AJZ32" s="86"/>
      <c r="AKB32" s="83"/>
      <c r="AKC32" s="83"/>
      <c r="AKD32" s="84"/>
      <c r="AKE32" s="85"/>
      <c r="AKF32" s="19"/>
      <c r="AKH32" s="86"/>
      <c r="AKJ32" s="83"/>
      <c r="AKK32" s="83"/>
      <c r="AKL32" s="84"/>
      <c r="AKM32" s="85"/>
      <c r="AKN32" s="19"/>
      <c r="AKP32" s="86"/>
      <c r="AKR32" s="83"/>
      <c r="AKS32" s="83"/>
      <c r="AKT32" s="84"/>
      <c r="AKU32" s="85"/>
      <c r="AKV32" s="19"/>
      <c r="AKX32" s="86"/>
      <c r="AKZ32" s="83"/>
      <c r="ALA32" s="83"/>
      <c r="ALB32" s="84"/>
      <c r="ALC32" s="85"/>
      <c r="ALD32" s="19"/>
      <c r="ALF32" s="86"/>
      <c r="ALH32" s="83"/>
      <c r="ALI32" s="83"/>
      <c r="ALJ32" s="84"/>
      <c r="ALK32" s="85"/>
      <c r="ALL32" s="19"/>
      <c r="ALN32" s="86"/>
      <c r="ALP32" s="83"/>
      <c r="ALQ32" s="83"/>
      <c r="ALR32" s="84"/>
      <c r="ALS32" s="85"/>
      <c r="ALT32" s="19"/>
      <c r="ALV32" s="86"/>
      <c r="ALX32" s="83"/>
      <c r="ALY32" s="83"/>
      <c r="ALZ32" s="84"/>
      <c r="AMA32" s="85"/>
      <c r="AMB32" s="19"/>
      <c r="AMD32" s="86"/>
      <c r="AMF32" s="83"/>
      <c r="AMG32" s="83"/>
      <c r="AMH32" s="84"/>
      <c r="AMI32" s="85"/>
      <c r="AMJ32" s="19"/>
      <c r="AML32" s="86"/>
      <c r="AMN32" s="83"/>
      <c r="AMO32" s="83"/>
      <c r="AMP32" s="84"/>
      <c r="AMQ32" s="85"/>
      <c r="AMR32" s="19"/>
      <c r="AMT32" s="86"/>
      <c r="AMV32" s="83"/>
      <c r="AMW32" s="83"/>
      <c r="AMX32" s="84"/>
      <c r="AMY32" s="85"/>
      <c r="AMZ32" s="19"/>
      <c r="ANB32" s="86"/>
      <c r="AND32" s="83"/>
      <c r="ANE32" s="83"/>
      <c r="ANF32" s="84"/>
      <c r="ANG32" s="85"/>
      <c r="ANH32" s="19"/>
      <c r="ANJ32" s="86"/>
      <c r="ANL32" s="83"/>
      <c r="ANM32" s="83"/>
      <c r="ANN32" s="84"/>
      <c r="ANO32" s="85"/>
      <c r="ANP32" s="19"/>
      <c r="ANR32" s="86"/>
      <c r="ANT32" s="83"/>
      <c r="ANU32" s="83"/>
      <c r="ANV32" s="84"/>
      <c r="ANW32" s="85"/>
      <c r="ANX32" s="19"/>
      <c r="ANZ32" s="86"/>
      <c r="AOB32" s="83"/>
      <c r="AOC32" s="83"/>
      <c r="AOD32" s="84"/>
      <c r="AOE32" s="85"/>
      <c r="AOF32" s="19"/>
      <c r="AOH32" s="86"/>
      <c r="AOJ32" s="83"/>
      <c r="AOK32" s="83"/>
      <c r="AOL32" s="84"/>
      <c r="AOM32" s="85"/>
      <c r="AON32" s="19"/>
      <c r="AOP32" s="86"/>
      <c r="AOR32" s="83"/>
      <c r="AOS32" s="83"/>
      <c r="AOT32" s="84"/>
      <c r="AOU32" s="85"/>
      <c r="AOV32" s="19"/>
      <c r="AOX32" s="86"/>
      <c r="AOZ32" s="83"/>
      <c r="APA32" s="83"/>
      <c r="APB32" s="84"/>
      <c r="APC32" s="85"/>
      <c r="APD32" s="19"/>
      <c r="APF32" s="86"/>
      <c r="APH32" s="83"/>
      <c r="API32" s="83"/>
      <c r="APJ32" s="84"/>
      <c r="APK32" s="85"/>
      <c r="APL32" s="19"/>
      <c r="APN32" s="86"/>
      <c r="APP32" s="83"/>
      <c r="APQ32" s="83"/>
      <c r="APR32" s="84"/>
      <c r="APS32" s="85"/>
      <c r="APT32" s="19"/>
      <c r="APV32" s="86"/>
      <c r="APX32" s="83"/>
      <c r="APY32" s="83"/>
      <c r="APZ32" s="84"/>
      <c r="AQA32" s="85"/>
      <c r="AQB32" s="19"/>
      <c r="AQD32" s="86"/>
      <c r="AQF32" s="83"/>
      <c r="AQG32" s="83"/>
      <c r="AQH32" s="84"/>
      <c r="AQI32" s="85"/>
      <c r="AQJ32" s="19"/>
      <c r="AQL32" s="86"/>
      <c r="AQN32" s="83"/>
      <c r="AQO32" s="83"/>
      <c r="AQP32" s="84"/>
      <c r="AQQ32" s="85"/>
      <c r="AQR32" s="19"/>
      <c r="AQT32" s="86"/>
      <c r="AQV32" s="83"/>
      <c r="AQW32" s="83"/>
      <c r="AQX32" s="84"/>
      <c r="AQY32" s="85"/>
      <c r="AQZ32" s="19"/>
      <c r="ARB32" s="86"/>
      <c r="ARD32" s="83"/>
      <c r="ARE32" s="83"/>
      <c r="ARF32" s="84"/>
      <c r="ARG32" s="85"/>
      <c r="ARH32" s="19"/>
      <c r="ARJ32" s="86"/>
      <c r="ARL32" s="83"/>
      <c r="ARM32" s="83"/>
      <c r="ARN32" s="84"/>
      <c r="ARO32" s="85"/>
      <c r="ARP32" s="19"/>
      <c r="ARR32" s="86"/>
      <c r="ART32" s="83"/>
      <c r="ARU32" s="83"/>
      <c r="ARV32" s="84"/>
      <c r="ARW32" s="85"/>
      <c r="ARX32" s="19"/>
      <c r="ARZ32" s="86"/>
      <c r="ASB32" s="83"/>
      <c r="ASC32" s="83"/>
      <c r="ASD32" s="84"/>
      <c r="ASE32" s="85"/>
      <c r="ASF32" s="19"/>
      <c r="ASH32" s="86"/>
      <c r="ASJ32" s="83"/>
      <c r="ASK32" s="83"/>
      <c r="ASL32" s="84"/>
      <c r="ASM32" s="85"/>
      <c r="ASN32" s="19"/>
      <c r="ASP32" s="86"/>
      <c r="ASR32" s="83"/>
      <c r="ASS32" s="83"/>
      <c r="AST32" s="84"/>
      <c r="ASU32" s="85"/>
      <c r="ASV32" s="19"/>
      <c r="ASX32" s="86"/>
      <c r="ASZ32" s="83"/>
      <c r="ATA32" s="83"/>
      <c r="ATB32" s="84"/>
      <c r="ATC32" s="85"/>
      <c r="ATD32" s="19"/>
      <c r="ATF32" s="86"/>
      <c r="ATH32" s="83"/>
      <c r="ATI32" s="83"/>
      <c r="ATJ32" s="84"/>
      <c r="ATK32" s="85"/>
      <c r="ATL32" s="19"/>
      <c r="ATN32" s="86"/>
      <c r="ATP32" s="83"/>
      <c r="ATQ32" s="83"/>
      <c r="ATR32" s="84"/>
      <c r="ATS32" s="85"/>
      <c r="ATT32" s="19"/>
      <c r="ATV32" s="86"/>
      <c r="ATX32" s="83"/>
      <c r="ATY32" s="83"/>
      <c r="ATZ32" s="84"/>
      <c r="AUA32" s="85"/>
      <c r="AUB32" s="19"/>
      <c r="AUD32" s="86"/>
      <c r="AUF32" s="83"/>
      <c r="AUG32" s="83"/>
      <c r="AUH32" s="84"/>
      <c r="AUI32" s="85"/>
      <c r="AUJ32" s="19"/>
      <c r="AUL32" s="86"/>
      <c r="AUN32" s="83"/>
      <c r="AUO32" s="83"/>
      <c r="AUP32" s="84"/>
      <c r="AUQ32" s="85"/>
      <c r="AUR32" s="19"/>
      <c r="AUT32" s="86"/>
      <c r="AUV32" s="83"/>
      <c r="AUW32" s="83"/>
      <c r="AUX32" s="84"/>
      <c r="AUY32" s="85"/>
      <c r="AUZ32" s="19"/>
      <c r="AVB32" s="86"/>
      <c r="AVD32" s="83"/>
      <c r="AVE32" s="83"/>
      <c r="AVF32" s="84"/>
      <c r="AVG32" s="85"/>
      <c r="AVH32" s="19"/>
      <c r="AVJ32" s="86"/>
      <c r="AVL32" s="83"/>
      <c r="AVM32" s="83"/>
      <c r="AVN32" s="84"/>
      <c r="AVO32" s="85"/>
      <c r="AVP32" s="19"/>
      <c r="AVR32" s="86"/>
      <c r="AVT32" s="83"/>
      <c r="AVU32" s="83"/>
      <c r="AVV32" s="84"/>
      <c r="AVW32" s="85"/>
      <c r="AVX32" s="19"/>
      <c r="AVZ32" s="86"/>
      <c r="AWB32" s="83"/>
      <c r="AWC32" s="83"/>
      <c r="AWD32" s="84"/>
      <c r="AWE32" s="85"/>
      <c r="AWF32" s="19"/>
      <c r="AWH32" s="86"/>
      <c r="AWJ32" s="83"/>
      <c r="AWK32" s="83"/>
      <c r="AWL32" s="84"/>
      <c r="AWM32" s="85"/>
      <c r="AWN32" s="19"/>
      <c r="AWP32" s="86"/>
      <c r="AWR32" s="83"/>
      <c r="AWS32" s="83"/>
      <c r="AWT32" s="84"/>
      <c r="AWU32" s="85"/>
      <c r="AWV32" s="19"/>
      <c r="AWX32" s="86"/>
      <c r="AWZ32" s="83"/>
      <c r="AXA32" s="83"/>
      <c r="AXB32" s="84"/>
      <c r="AXC32" s="85"/>
      <c r="AXD32" s="19"/>
      <c r="AXF32" s="86"/>
      <c r="AXH32" s="83"/>
      <c r="AXI32" s="83"/>
      <c r="AXJ32" s="84"/>
      <c r="AXK32" s="85"/>
      <c r="AXL32" s="19"/>
      <c r="AXN32" s="86"/>
      <c r="AXP32" s="83"/>
      <c r="AXQ32" s="83"/>
      <c r="AXR32" s="84"/>
      <c r="AXS32" s="85"/>
      <c r="AXT32" s="19"/>
      <c r="AXV32" s="86"/>
      <c r="AXX32" s="83"/>
      <c r="AXY32" s="83"/>
      <c r="AXZ32" s="84"/>
      <c r="AYA32" s="85"/>
      <c r="AYB32" s="19"/>
      <c r="AYD32" s="86"/>
      <c r="AYF32" s="83"/>
      <c r="AYG32" s="83"/>
      <c r="AYH32" s="84"/>
      <c r="AYI32" s="85"/>
      <c r="AYJ32" s="19"/>
      <c r="AYL32" s="86"/>
      <c r="AYN32" s="83"/>
      <c r="AYO32" s="83"/>
      <c r="AYP32" s="84"/>
      <c r="AYQ32" s="85"/>
      <c r="AYR32" s="19"/>
      <c r="AYT32" s="86"/>
      <c r="AYV32" s="83"/>
      <c r="AYW32" s="83"/>
      <c r="AYX32" s="84"/>
      <c r="AYY32" s="85"/>
      <c r="AYZ32" s="19"/>
      <c r="AZB32" s="86"/>
      <c r="AZD32" s="83"/>
      <c r="AZE32" s="83"/>
      <c r="AZF32" s="84"/>
      <c r="AZG32" s="85"/>
      <c r="AZH32" s="19"/>
      <c r="AZJ32" s="86"/>
      <c r="AZL32" s="83"/>
      <c r="AZM32" s="83"/>
      <c r="AZN32" s="84"/>
      <c r="AZO32" s="85"/>
      <c r="AZP32" s="19"/>
      <c r="AZR32" s="86"/>
      <c r="AZT32" s="83"/>
      <c r="AZU32" s="83"/>
      <c r="AZV32" s="84"/>
      <c r="AZW32" s="85"/>
      <c r="AZX32" s="19"/>
      <c r="AZZ32" s="86"/>
      <c r="BAB32" s="83"/>
      <c r="BAC32" s="83"/>
      <c r="BAD32" s="84"/>
      <c r="BAE32" s="85"/>
      <c r="BAF32" s="19"/>
      <c r="BAH32" s="86"/>
      <c r="BAJ32" s="83"/>
      <c r="BAK32" s="83"/>
      <c r="BAL32" s="84"/>
      <c r="BAM32" s="85"/>
      <c r="BAN32" s="19"/>
      <c r="BAP32" s="86"/>
      <c r="BAR32" s="83"/>
      <c r="BAS32" s="83"/>
      <c r="BAT32" s="84"/>
      <c r="BAU32" s="85"/>
      <c r="BAV32" s="19"/>
      <c r="BAX32" s="86"/>
      <c r="BAZ32" s="83"/>
      <c r="BBA32" s="83"/>
      <c r="BBB32" s="84"/>
      <c r="BBC32" s="85"/>
      <c r="BBD32" s="19"/>
      <c r="BBF32" s="86"/>
      <c r="BBH32" s="83"/>
      <c r="BBI32" s="83"/>
      <c r="BBJ32" s="84"/>
      <c r="BBK32" s="85"/>
      <c r="BBL32" s="19"/>
      <c r="BBN32" s="86"/>
      <c r="BBP32" s="83"/>
      <c r="BBQ32" s="83"/>
      <c r="BBR32" s="84"/>
      <c r="BBS32" s="85"/>
      <c r="BBT32" s="19"/>
      <c r="BBV32" s="86"/>
      <c r="BBX32" s="83"/>
      <c r="BBY32" s="83"/>
      <c r="BBZ32" s="84"/>
      <c r="BCA32" s="85"/>
      <c r="BCB32" s="19"/>
      <c r="BCD32" s="86"/>
      <c r="BCF32" s="83"/>
      <c r="BCG32" s="83"/>
      <c r="BCH32" s="84"/>
      <c r="BCI32" s="85"/>
      <c r="BCJ32" s="19"/>
      <c r="BCL32" s="86"/>
      <c r="BCN32" s="83"/>
      <c r="BCO32" s="83"/>
      <c r="BCP32" s="84"/>
      <c r="BCQ32" s="85"/>
      <c r="BCR32" s="19"/>
      <c r="BCT32" s="86"/>
      <c r="BCV32" s="83"/>
      <c r="BCW32" s="83"/>
      <c r="BCX32" s="84"/>
      <c r="BCY32" s="85"/>
      <c r="BCZ32" s="19"/>
      <c r="BDB32" s="86"/>
      <c r="BDD32" s="83"/>
      <c r="BDE32" s="83"/>
      <c r="BDF32" s="84"/>
      <c r="BDG32" s="85"/>
      <c r="BDH32" s="19"/>
      <c r="BDJ32" s="86"/>
      <c r="BDL32" s="83"/>
      <c r="BDM32" s="83"/>
      <c r="BDN32" s="84"/>
      <c r="BDO32" s="85"/>
      <c r="BDP32" s="19"/>
      <c r="BDR32" s="86"/>
      <c r="BDT32" s="83"/>
      <c r="BDU32" s="83"/>
      <c r="BDV32" s="84"/>
      <c r="BDW32" s="85"/>
      <c r="BDX32" s="19"/>
      <c r="BDZ32" s="86"/>
      <c r="BEB32" s="83"/>
      <c r="BEC32" s="83"/>
      <c r="BED32" s="84"/>
      <c r="BEE32" s="85"/>
      <c r="BEF32" s="19"/>
      <c r="BEH32" s="86"/>
      <c r="BEJ32" s="83"/>
      <c r="BEK32" s="83"/>
      <c r="BEL32" s="84"/>
      <c r="BEM32" s="85"/>
      <c r="BEN32" s="19"/>
      <c r="BEP32" s="86"/>
      <c r="BER32" s="83"/>
      <c r="BES32" s="83"/>
      <c r="BET32" s="84"/>
      <c r="BEU32" s="85"/>
      <c r="BEV32" s="19"/>
      <c r="BEX32" s="86"/>
      <c r="BEZ32" s="83"/>
      <c r="BFA32" s="83"/>
      <c r="BFB32" s="84"/>
      <c r="BFC32" s="85"/>
      <c r="BFD32" s="19"/>
      <c r="BFF32" s="86"/>
      <c r="BFH32" s="83"/>
      <c r="BFI32" s="83"/>
      <c r="BFJ32" s="84"/>
      <c r="BFK32" s="85"/>
      <c r="BFL32" s="19"/>
      <c r="BFN32" s="86"/>
      <c r="BFP32" s="83"/>
      <c r="BFQ32" s="83"/>
      <c r="BFR32" s="84"/>
      <c r="BFS32" s="85"/>
      <c r="BFT32" s="19"/>
      <c r="BFV32" s="86"/>
      <c r="BFX32" s="83"/>
      <c r="BFY32" s="83"/>
      <c r="BFZ32" s="84"/>
      <c r="BGA32" s="85"/>
      <c r="BGB32" s="19"/>
      <c r="BGD32" s="86"/>
      <c r="BGF32" s="83"/>
      <c r="BGG32" s="83"/>
      <c r="BGH32" s="84"/>
      <c r="BGI32" s="85"/>
      <c r="BGJ32" s="19"/>
      <c r="BGL32" s="86"/>
      <c r="BGN32" s="83"/>
      <c r="BGO32" s="83"/>
      <c r="BGP32" s="84"/>
      <c r="BGQ32" s="85"/>
      <c r="BGR32" s="19"/>
      <c r="BGT32" s="86"/>
      <c r="BGV32" s="83"/>
      <c r="BGW32" s="83"/>
      <c r="BGX32" s="84"/>
      <c r="BGY32" s="85"/>
      <c r="BGZ32" s="19"/>
      <c r="BHB32" s="86"/>
      <c r="BHD32" s="83"/>
      <c r="BHE32" s="83"/>
      <c r="BHF32" s="84"/>
      <c r="BHG32" s="85"/>
      <c r="BHH32" s="19"/>
      <c r="BHJ32" s="86"/>
      <c r="BHL32" s="83"/>
      <c r="BHM32" s="83"/>
      <c r="BHN32" s="84"/>
      <c r="BHO32" s="85"/>
      <c r="BHP32" s="19"/>
      <c r="BHR32" s="86"/>
      <c r="BHT32" s="83"/>
      <c r="BHU32" s="83"/>
      <c r="BHV32" s="84"/>
      <c r="BHW32" s="85"/>
      <c r="BHX32" s="19"/>
      <c r="BHZ32" s="86"/>
      <c r="BIB32" s="83"/>
      <c r="BIC32" s="83"/>
      <c r="BID32" s="84"/>
      <c r="BIE32" s="85"/>
      <c r="BIF32" s="19"/>
      <c r="BIH32" s="86"/>
      <c r="BIJ32" s="83"/>
      <c r="BIK32" s="83"/>
      <c r="BIL32" s="84"/>
      <c r="BIM32" s="85"/>
      <c r="BIN32" s="19"/>
      <c r="BIP32" s="86"/>
      <c r="BIR32" s="83"/>
      <c r="BIS32" s="83"/>
      <c r="BIT32" s="84"/>
      <c r="BIU32" s="85"/>
      <c r="BIV32" s="19"/>
      <c r="BIX32" s="86"/>
      <c r="BIZ32" s="83"/>
      <c r="BJA32" s="83"/>
      <c r="BJB32" s="84"/>
      <c r="BJC32" s="85"/>
      <c r="BJD32" s="19"/>
      <c r="BJF32" s="86"/>
      <c r="BJH32" s="83"/>
      <c r="BJI32" s="83"/>
      <c r="BJJ32" s="84"/>
      <c r="BJK32" s="85"/>
      <c r="BJL32" s="19"/>
      <c r="BJN32" s="86"/>
      <c r="BJP32" s="83"/>
      <c r="BJQ32" s="83"/>
      <c r="BJR32" s="84"/>
      <c r="BJS32" s="85"/>
      <c r="BJT32" s="19"/>
      <c r="BJV32" s="86"/>
      <c r="BJX32" s="83"/>
      <c r="BJY32" s="83"/>
      <c r="BJZ32" s="84"/>
      <c r="BKA32" s="85"/>
      <c r="BKB32" s="19"/>
      <c r="BKD32" s="86"/>
      <c r="BKF32" s="83"/>
      <c r="BKG32" s="83"/>
      <c r="BKH32" s="84"/>
      <c r="BKI32" s="85"/>
      <c r="BKJ32" s="19"/>
      <c r="BKL32" s="86"/>
      <c r="BKN32" s="83"/>
      <c r="BKO32" s="83"/>
      <c r="BKP32" s="84"/>
      <c r="BKQ32" s="85"/>
      <c r="BKR32" s="19"/>
      <c r="BKT32" s="86"/>
      <c r="BKV32" s="83"/>
      <c r="BKW32" s="83"/>
      <c r="BKX32" s="84"/>
      <c r="BKY32" s="85"/>
      <c r="BKZ32" s="19"/>
      <c r="BLB32" s="86"/>
      <c r="BLD32" s="83"/>
      <c r="BLE32" s="83"/>
      <c r="BLF32" s="84"/>
      <c r="BLG32" s="85"/>
      <c r="BLH32" s="19"/>
      <c r="BLJ32" s="86"/>
      <c r="BLL32" s="83"/>
      <c r="BLM32" s="83"/>
      <c r="BLN32" s="84"/>
      <c r="BLO32" s="85"/>
      <c r="BLP32" s="19"/>
      <c r="BLR32" s="86"/>
      <c r="BLT32" s="83"/>
      <c r="BLU32" s="83"/>
      <c r="BLV32" s="84"/>
      <c r="BLW32" s="85"/>
      <c r="BLX32" s="19"/>
      <c r="BLZ32" s="86"/>
      <c r="BMB32" s="83"/>
      <c r="BMC32" s="83"/>
      <c r="BMD32" s="84"/>
      <c r="BME32" s="85"/>
      <c r="BMF32" s="19"/>
      <c r="BMH32" s="86"/>
      <c r="BMJ32" s="83"/>
      <c r="BMK32" s="83"/>
      <c r="BML32" s="84"/>
      <c r="BMM32" s="85"/>
      <c r="BMN32" s="19"/>
      <c r="BMP32" s="86"/>
      <c r="BMR32" s="83"/>
      <c r="BMS32" s="83"/>
      <c r="BMT32" s="84"/>
      <c r="BMU32" s="85"/>
      <c r="BMV32" s="19"/>
      <c r="BMX32" s="86"/>
      <c r="BMZ32" s="83"/>
      <c r="BNA32" s="83"/>
      <c r="BNB32" s="84"/>
      <c r="BNC32" s="85"/>
      <c r="BND32" s="19"/>
      <c r="BNF32" s="86"/>
      <c r="BNH32" s="83"/>
      <c r="BNI32" s="83"/>
      <c r="BNJ32" s="84"/>
      <c r="BNK32" s="85"/>
      <c r="BNL32" s="19"/>
      <c r="BNN32" s="86"/>
      <c r="BNP32" s="83"/>
      <c r="BNQ32" s="83"/>
      <c r="BNR32" s="84"/>
      <c r="BNS32" s="85"/>
      <c r="BNT32" s="19"/>
      <c r="BNV32" s="86"/>
      <c r="BNX32" s="83"/>
      <c r="BNY32" s="83"/>
      <c r="BNZ32" s="84"/>
      <c r="BOA32" s="85"/>
      <c r="BOB32" s="19"/>
      <c r="BOD32" s="86"/>
      <c r="BOF32" s="83"/>
      <c r="BOG32" s="83"/>
      <c r="BOH32" s="84"/>
      <c r="BOI32" s="85"/>
      <c r="BOJ32" s="19"/>
      <c r="BOL32" s="86"/>
      <c r="BON32" s="83"/>
      <c r="BOO32" s="83"/>
      <c r="BOP32" s="84"/>
      <c r="BOQ32" s="85"/>
      <c r="BOR32" s="19"/>
      <c r="BOT32" s="86"/>
      <c r="BOV32" s="83"/>
      <c r="BOW32" s="83"/>
      <c r="BOX32" s="84"/>
      <c r="BOY32" s="85"/>
      <c r="BOZ32" s="19"/>
      <c r="BPB32" s="86"/>
      <c r="BPD32" s="83"/>
      <c r="BPE32" s="83"/>
      <c r="BPF32" s="84"/>
      <c r="BPG32" s="85"/>
      <c r="BPH32" s="19"/>
      <c r="BPJ32" s="86"/>
      <c r="BPL32" s="83"/>
      <c r="BPM32" s="83"/>
      <c r="BPN32" s="84"/>
      <c r="BPO32" s="85"/>
      <c r="BPP32" s="19"/>
      <c r="BPR32" s="86"/>
      <c r="BPT32" s="83"/>
      <c r="BPU32" s="83"/>
      <c r="BPV32" s="84"/>
      <c r="BPW32" s="85"/>
      <c r="BPX32" s="19"/>
      <c r="BPZ32" s="86"/>
      <c r="BQB32" s="83"/>
      <c r="BQC32" s="83"/>
      <c r="BQD32" s="84"/>
      <c r="BQE32" s="85"/>
      <c r="BQF32" s="19"/>
      <c r="BQH32" s="86"/>
      <c r="BQJ32" s="83"/>
      <c r="BQK32" s="83"/>
      <c r="BQL32" s="84"/>
      <c r="BQM32" s="85"/>
      <c r="BQN32" s="19"/>
      <c r="BQP32" s="86"/>
      <c r="BQR32" s="83"/>
      <c r="BQS32" s="83"/>
      <c r="BQT32" s="84"/>
      <c r="BQU32" s="85"/>
      <c r="BQV32" s="19"/>
      <c r="BQX32" s="86"/>
      <c r="BQZ32" s="83"/>
      <c r="BRA32" s="83"/>
      <c r="BRB32" s="84"/>
      <c r="BRC32" s="85"/>
      <c r="BRD32" s="19"/>
      <c r="BRF32" s="86"/>
      <c r="BRH32" s="83"/>
      <c r="BRI32" s="83"/>
      <c r="BRJ32" s="84"/>
      <c r="BRK32" s="85"/>
      <c r="BRL32" s="19"/>
      <c r="BRN32" s="86"/>
      <c r="BRP32" s="83"/>
      <c r="BRQ32" s="83"/>
      <c r="BRR32" s="84"/>
      <c r="BRS32" s="85"/>
      <c r="BRT32" s="19"/>
      <c r="BRV32" s="86"/>
      <c r="BRX32" s="83"/>
      <c r="BRY32" s="83"/>
      <c r="BRZ32" s="84"/>
      <c r="BSA32" s="85"/>
      <c r="BSB32" s="19"/>
      <c r="BSD32" s="86"/>
      <c r="BSF32" s="83"/>
      <c r="BSG32" s="83"/>
      <c r="BSH32" s="84"/>
      <c r="BSI32" s="85"/>
      <c r="BSJ32" s="19"/>
      <c r="BSL32" s="86"/>
      <c r="BSN32" s="83"/>
      <c r="BSO32" s="83"/>
      <c r="BSP32" s="84"/>
      <c r="BSQ32" s="85"/>
      <c r="BSR32" s="19"/>
      <c r="BST32" s="86"/>
      <c r="BSV32" s="83"/>
      <c r="BSW32" s="83"/>
      <c r="BSX32" s="84"/>
      <c r="BSY32" s="85"/>
      <c r="BSZ32" s="19"/>
      <c r="BTB32" s="86"/>
      <c r="BTD32" s="83"/>
      <c r="BTE32" s="83"/>
      <c r="BTF32" s="84"/>
      <c r="BTG32" s="85"/>
      <c r="BTH32" s="19"/>
      <c r="BTJ32" s="86"/>
      <c r="BTL32" s="83"/>
      <c r="BTM32" s="83"/>
      <c r="BTN32" s="84"/>
      <c r="BTO32" s="85"/>
      <c r="BTP32" s="19"/>
      <c r="BTR32" s="86"/>
      <c r="BTT32" s="83"/>
      <c r="BTU32" s="83"/>
      <c r="BTV32" s="84"/>
      <c r="BTW32" s="85"/>
      <c r="BTX32" s="19"/>
      <c r="BTZ32" s="86"/>
      <c r="BUB32" s="83"/>
      <c r="BUC32" s="83"/>
      <c r="BUD32" s="84"/>
      <c r="BUE32" s="85"/>
      <c r="BUF32" s="19"/>
      <c r="BUH32" s="86"/>
      <c r="BUJ32" s="83"/>
      <c r="BUK32" s="83"/>
      <c r="BUL32" s="84"/>
      <c r="BUM32" s="85"/>
      <c r="BUN32" s="19"/>
      <c r="BUP32" s="86"/>
      <c r="BUR32" s="83"/>
      <c r="BUS32" s="83"/>
      <c r="BUT32" s="84"/>
      <c r="BUU32" s="85"/>
      <c r="BUV32" s="19"/>
      <c r="BUX32" s="86"/>
      <c r="BUZ32" s="83"/>
      <c r="BVA32" s="83"/>
      <c r="BVB32" s="84"/>
      <c r="BVC32" s="85"/>
      <c r="BVD32" s="19"/>
      <c r="BVF32" s="86"/>
      <c r="BVH32" s="83"/>
      <c r="BVI32" s="83"/>
      <c r="BVJ32" s="84"/>
      <c r="BVK32" s="85"/>
      <c r="BVL32" s="19"/>
      <c r="BVN32" s="86"/>
      <c r="BVP32" s="83"/>
      <c r="BVQ32" s="83"/>
      <c r="BVR32" s="84"/>
      <c r="BVS32" s="85"/>
      <c r="BVT32" s="19"/>
      <c r="BVV32" s="86"/>
      <c r="BVX32" s="83"/>
      <c r="BVY32" s="83"/>
      <c r="BVZ32" s="84"/>
      <c r="BWA32" s="85"/>
      <c r="BWB32" s="19"/>
      <c r="BWD32" s="86"/>
      <c r="BWF32" s="83"/>
      <c r="BWG32" s="83"/>
      <c r="BWH32" s="84"/>
      <c r="BWI32" s="85"/>
      <c r="BWJ32" s="19"/>
      <c r="BWL32" s="86"/>
      <c r="BWN32" s="83"/>
      <c r="BWO32" s="83"/>
      <c r="BWP32" s="84"/>
      <c r="BWQ32" s="85"/>
      <c r="BWR32" s="19"/>
      <c r="BWT32" s="86"/>
      <c r="BWV32" s="83"/>
      <c r="BWW32" s="83"/>
      <c r="BWX32" s="84"/>
      <c r="BWY32" s="85"/>
      <c r="BWZ32" s="19"/>
      <c r="BXB32" s="86"/>
      <c r="BXD32" s="83"/>
      <c r="BXE32" s="83"/>
      <c r="BXF32" s="84"/>
      <c r="BXG32" s="85"/>
      <c r="BXH32" s="19"/>
      <c r="BXJ32" s="86"/>
      <c r="BXL32" s="83"/>
      <c r="BXM32" s="83"/>
      <c r="BXN32" s="84"/>
      <c r="BXO32" s="85"/>
      <c r="BXP32" s="19"/>
      <c r="BXR32" s="86"/>
      <c r="BXT32" s="83"/>
      <c r="BXU32" s="83"/>
      <c r="BXV32" s="84"/>
      <c r="BXW32" s="85"/>
      <c r="BXX32" s="19"/>
      <c r="BXZ32" s="86"/>
      <c r="BYB32" s="83"/>
      <c r="BYC32" s="83"/>
      <c r="BYD32" s="84"/>
      <c r="BYE32" s="85"/>
      <c r="BYF32" s="19"/>
      <c r="BYH32" s="86"/>
      <c r="BYJ32" s="83"/>
      <c r="BYK32" s="83"/>
      <c r="BYL32" s="84"/>
      <c r="BYM32" s="85"/>
      <c r="BYN32" s="19"/>
      <c r="BYP32" s="86"/>
      <c r="BYR32" s="83"/>
      <c r="BYS32" s="83"/>
      <c r="BYT32" s="84"/>
      <c r="BYU32" s="85"/>
      <c r="BYV32" s="19"/>
      <c r="BYX32" s="86"/>
      <c r="BYZ32" s="83"/>
      <c r="BZA32" s="83"/>
      <c r="BZB32" s="84"/>
      <c r="BZC32" s="85"/>
      <c r="BZD32" s="19"/>
      <c r="BZF32" s="86"/>
      <c r="BZH32" s="83"/>
      <c r="BZI32" s="83"/>
      <c r="BZJ32" s="84"/>
      <c r="BZK32" s="85"/>
      <c r="BZL32" s="19"/>
      <c r="BZN32" s="86"/>
      <c r="BZP32" s="83"/>
      <c r="BZQ32" s="83"/>
      <c r="BZR32" s="84"/>
      <c r="BZS32" s="85"/>
      <c r="BZT32" s="19"/>
      <c r="BZV32" s="86"/>
      <c r="BZX32" s="83"/>
      <c r="BZY32" s="83"/>
      <c r="BZZ32" s="84"/>
      <c r="CAA32" s="85"/>
      <c r="CAB32" s="19"/>
      <c r="CAD32" s="86"/>
      <c r="CAF32" s="83"/>
      <c r="CAG32" s="83"/>
      <c r="CAH32" s="84"/>
      <c r="CAI32" s="85"/>
      <c r="CAJ32" s="19"/>
      <c r="CAL32" s="86"/>
      <c r="CAN32" s="83"/>
      <c r="CAO32" s="83"/>
      <c r="CAP32" s="84"/>
      <c r="CAQ32" s="85"/>
      <c r="CAR32" s="19"/>
      <c r="CAT32" s="86"/>
      <c r="CAV32" s="83"/>
      <c r="CAW32" s="83"/>
      <c r="CAX32" s="84"/>
      <c r="CAY32" s="85"/>
      <c r="CAZ32" s="19"/>
      <c r="CBB32" s="86"/>
      <c r="CBD32" s="83"/>
      <c r="CBE32" s="83"/>
      <c r="CBF32" s="84"/>
      <c r="CBG32" s="85"/>
      <c r="CBH32" s="19"/>
      <c r="CBJ32" s="86"/>
      <c r="CBL32" s="83"/>
      <c r="CBM32" s="83"/>
      <c r="CBN32" s="84"/>
      <c r="CBO32" s="85"/>
      <c r="CBP32" s="19"/>
      <c r="CBR32" s="86"/>
      <c r="CBT32" s="83"/>
      <c r="CBU32" s="83"/>
      <c r="CBV32" s="84"/>
      <c r="CBW32" s="85"/>
      <c r="CBX32" s="19"/>
      <c r="CBZ32" s="86"/>
      <c r="CCB32" s="83"/>
      <c r="CCC32" s="83"/>
      <c r="CCD32" s="84"/>
      <c r="CCE32" s="85"/>
      <c r="CCF32" s="19"/>
      <c r="CCH32" s="86"/>
      <c r="CCJ32" s="83"/>
      <c r="CCK32" s="83"/>
      <c r="CCL32" s="84"/>
      <c r="CCM32" s="85"/>
      <c r="CCN32" s="19"/>
      <c r="CCP32" s="86"/>
      <c r="CCR32" s="83"/>
      <c r="CCS32" s="83"/>
      <c r="CCT32" s="84"/>
      <c r="CCU32" s="85"/>
      <c r="CCV32" s="19"/>
      <c r="CCX32" s="86"/>
      <c r="CCZ32" s="83"/>
      <c r="CDA32" s="83"/>
      <c r="CDB32" s="84"/>
      <c r="CDC32" s="85"/>
      <c r="CDD32" s="19"/>
      <c r="CDF32" s="86"/>
      <c r="CDH32" s="83"/>
      <c r="CDI32" s="83"/>
      <c r="CDJ32" s="84"/>
      <c r="CDK32" s="85"/>
      <c r="CDL32" s="19"/>
      <c r="CDN32" s="86"/>
      <c r="CDP32" s="83"/>
      <c r="CDQ32" s="83"/>
      <c r="CDR32" s="84"/>
      <c r="CDS32" s="85"/>
      <c r="CDT32" s="19"/>
      <c r="CDV32" s="86"/>
      <c r="CDX32" s="83"/>
      <c r="CDY32" s="83"/>
      <c r="CDZ32" s="84"/>
      <c r="CEA32" s="85"/>
      <c r="CEB32" s="19"/>
      <c r="CED32" s="86"/>
      <c r="CEF32" s="83"/>
      <c r="CEG32" s="83"/>
      <c r="CEH32" s="84"/>
      <c r="CEI32" s="85"/>
      <c r="CEJ32" s="19"/>
      <c r="CEL32" s="86"/>
      <c r="CEN32" s="83"/>
      <c r="CEO32" s="83"/>
      <c r="CEP32" s="84"/>
      <c r="CEQ32" s="85"/>
      <c r="CER32" s="19"/>
      <c r="CET32" s="86"/>
      <c r="CEV32" s="83"/>
      <c r="CEW32" s="83"/>
      <c r="CEX32" s="84"/>
      <c r="CEY32" s="85"/>
      <c r="CEZ32" s="19"/>
      <c r="CFB32" s="86"/>
      <c r="CFD32" s="83"/>
      <c r="CFE32" s="83"/>
      <c r="CFF32" s="84"/>
      <c r="CFG32" s="85"/>
      <c r="CFH32" s="19"/>
      <c r="CFJ32" s="86"/>
      <c r="CFL32" s="83"/>
      <c r="CFM32" s="83"/>
      <c r="CFN32" s="84"/>
      <c r="CFO32" s="85"/>
      <c r="CFP32" s="19"/>
      <c r="CFR32" s="86"/>
      <c r="CFT32" s="83"/>
      <c r="CFU32" s="83"/>
      <c r="CFV32" s="84"/>
      <c r="CFW32" s="85"/>
      <c r="CFX32" s="19"/>
      <c r="CFZ32" s="86"/>
      <c r="CGB32" s="83"/>
      <c r="CGC32" s="83"/>
      <c r="CGD32" s="84"/>
      <c r="CGE32" s="85"/>
      <c r="CGF32" s="19"/>
      <c r="CGH32" s="86"/>
      <c r="CGJ32" s="83"/>
      <c r="CGK32" s="83"/>
      <c r="CGL32" s="84"/>
      <c r="CGM32" s="85"/>
      <c r="CGN32" s="19"/>
      <c r="CGP32" s="86"/>
      <c r="CGR32" s="83"/>
      <c r="CGS32" s="83"/>
      <c r="CGT32" s="84"/>
      <c r="CGU32" s="85"/>
      <c r="CGV32" s="19"/>
      <c r="CGX32" s="86"/>
      <c r="CGZ32" s="83"/>
      <c r="CHA32" s="83"/>
      <c r="CHB32" s="84"/>
      <c r="CHC32" s="85"/>
      <c r="CHD32" s="19"/>
      <c r="CHF32" s="86"/>
      <c r="CHH32" s="83"/>
      <c r="CHI32" s="83"/>
      <c r="CHJ32" s="84"/>
      <c r="CHK32" s="85"/>
      <c r="CHL32" s="19"/>
      <c r="CHN32" s="86"/>
      <c r="CHP32" s="83"/>
      <c r="CHQ32" s="83"/>
      <c r="CHR32" s="84"/>
      <c r="CHS32" s="85"/>
      <c r="CHT32" s="19"/>
      <c r="CHV32" s="86"/>
      <c r="CHX32" s="83"/>
      <c r="CHY32" s="83"/>
      <c r="CHZ32" s="84"/>
      <c r="CIA32" s="85"/>
      <c r="CIB32" s="19"/>
      <c r="CID32" s="86"/>
      <c r="CIF32" s="83"/>
      <c r="CIG32" s="83"/>
      <c r="CIH32" s="84"/>
      <c r="CII32" s="85"/>
      <c r="CIJ32" s="19"/>
      <c r="CIL32" s="86"/>
      <c r="CIN32" s="83"/>
      <c r="CIO32" s="83"/>
      <c r="CIP32" s="84"/>
      <c r="CIQ32" s="85"/>
      <c r="CIR32" s="19"/>
      <c r="CIT32" s="86"/>
      <c r="CIV32" s="83"/>
      <c r="CIW32" s="83"/>
      <c r="CIX32" s="84"/>
      <c r="CIY32" s="85"/>
      <c r="CIZ32" s="19"/>
      <c r="CJB32" s="86"/>
      <c r="CJD32" s="83"/>
      <c r="CJE32" s="83"/>
      <c r="CJF32" s="84"/>
      <c r="CJG32" s="85"/>
      <c r="CJH32" s="19"/>
      <c r="CJJ32" s="86"/>
      <c r="CJL32" s="83"/>
      <c r="CJM32" s="83"/>
      <c r="CJN32" s="84"/>
      <c r="CJO32" s="85"/>
      <c r="CJP32" s="19"/>
      <c r="CJR32" s="86"/>
      <c r="CJT32" s="83"/>
      <c r="CJU32" s="83"/>
      <c r="CJV32" s="84"/>
      <c r="CJW32" s="85"/>
      <c r="CJX32" s="19"/>
      <c r="CJZ32" s="86"/>
      <c r="CKB32" s="83"/>
      <c r="CKC32" s="83"/>
      <c r="CKD32" s="84"/>
      <c r="CKE32" s="85"/>
      <c r="CKF32" s="19"/>
      <c r="CKH32" s="86"/>
      <c r="CKJ32" s="83"/>
      <c r="CKK32" s="83"/>
      <c r="CKL32" s="84"/>
      <c r="CKM32" s="85"/>
      <c r="CKN32" s="19"/>
      <c r="CKP32" s="86"/>
      <c r="CKR32" s="83"/>
      <c r="CKS32" s="83"/>
      <c r="CKT32" s="84"/>
      <c r="CKU32" s="85"/>
      <c r="CKV32" s="19"/>
      <c r="CKX32" s="86"/>
      <c r="CKZ32" s="83"/>
      <c r="CLA32" s="83"/>
      <c r="CLB32" s="84"/>
      <c r="CLC32" s="85"/>
      <c r="CLD32" s="19"/>
      <c r="CLF32" s="86"/>
      <c r="CLH32" s="83"/>
      <c r="CLI32" s="83"/>
      <c r="CLJ32" s="84"/>
      <c r="CLK32" s="85"/>
      <c r="CLL32" s="19"/>
      <c r="CLN32" s="86"/>
      <c r="CLP32" s="83"/>
      <c r="CLQ32" s="83"/>
      <c r="CLR32" s="84"/>
      <c r="CLS32" s="85"/>
      <c r="CLT32" s="19"/>
      <c r="CLV32" s="86"/>
      <c r="CLX32" s="83"/>
      <c r="CLY32" s="83"/>
      <c r="CLZ32" s="84"/>
      <c r="CMA32" s="85"/>
      <c r="CMB32" s="19"/>
      <c r="CMD32" s="86"/>
      <c r="CMF32" s="83"/>
      <c r="CMG32" s="83"/>
      <c r="CMH32" s="84"/>
      <c r="CMI32" s="85"/>
      <c r="CMJ32" s="19"/>
      <c r="CML32" s="86"/>
      <c r="CMN32" s="83"/>
      <c r="CMO32" s="83"/>
      <c r="CMP32" s="84"/>
      <c r="CMQ32" s="85"/>
      <c r="CMR32" s="19"/>
      <c r="CMT32" s="86"/>
      <c r="CMV32" s="83"/>
      <c r="CMW32" s="83"/>
      <c r="CMX32" s="84"/>
      <c r="CMY32" s="85"/>
      <c r="CMZ32" s="19"/>
      <c r="CNB32" s="86"/>
      <c r="CND32" s="83"/>
      <c r="CNE32" s="83"/>
      <c r="CNF32" s="84"/>
      <c r="CNG32" s="85"/>
      <c r="CNH32" s="19"/>
      <c r="CNJ32" s="86"/>
      <c r="CNL32" s="83"/>
      <c r="CNM32" s="83"/>
      <c r="CNN32" s="84"/>
      <c r="CNO32" s="85"/>
      <c r="CNP32" s="19"/>
      <c r="CNR32" s="86"/>
      <c r="CNT32" s="83"/>
      <c r="CNU32" s="83"/>
      <c r="CNV32" s="84"/>
      <c r="CNW32" s="85"/>
      <c r="CNX32" s="19"/>
      <c r="CNZ32" s="86"/>
      <c r="COB32" s="83"/>
      <c r="COC32" s="83"/>
      <c r="COD32" s="84"/>
      <c r="COE32" s="85"/>
      <c r="COF32" s="19"/>
      <c r="COH32" s="86"/>
      <c r="COJ32" s="83"/>
      <c r="COK32" s="83"/>
      <c r="COL32" s="84"/>
      <c r="COM32" s="85"/>
      <c r="CON32" s="19"/>
      <c r="COP32" s="86"/>
      <c r="COR32" s="83"/>
      <c r="COS32" s="83"/>
      <c r="COT32" s="84"/>
      <c r="COU32" s="85"/>
      <c r="COV32" s="19"/>
      <c r="COX32" s="86"/>
      <c r="COZ32" s="83"/>
      <c r="CPA32" s="83"/>
      <c r="CPB32" s="84"/>
      <c r="CPC32" s="85"/>
      <c r="CPD32" s="19"/>
      <c r="CPF32" s="86"/>
      <c r="CPH32" s="83"/>
      <c r="CPI32" s="83"/>
      <c r="CPJ32" s="84"/>
      <c r="CPK32" s="85"/>
      <c r="CPL32" s="19"/>
      <c r="CPN32" s="86"/>
      <c r="CPP32" s="83"/>
      <c r="CPQ32" s="83"/>
      <c r="CPR32" s="84"/>
      <c r="CPS32" s="85"/>
      <c r="CPT32" s="19"/>
      <c r="CPV32" s="86"/>
      <c r="CPX32" s="83"/>
      <c r="CPY32" s="83"/>
      <c r="CPZ32" s="84"/>
      <c r="CQA32" s="85"/>
      <c r="CQB32" s="19"/>
      <c r="CQD32" s="86"/>
      <c r="CQF32" s="83"/>
      <c r="CQG32" s="83"/>
      <c r="CQH32" s="84"/>
      <c r="CQI32" s="85"/>
      <c r="CQJ32" s="19"/>
      <c r="CQL32" s="86"/>
      <c r="CQN32" s="83"/>
      <c r="CQO32" s="83"/>
      <c r="CQP32" s="84"/>
      <c r="CQQ32" s="85"/>
      <c r="CQR32" s="19"/>
      <c r="CQT32" s="86"/>
      <c r="CQV32" s="83"/>
      <c r="CQW32" s="83"/>
      <c r="CQX32" s="84"/>
      <c r="CQY32" s="85"/>
      <c r="CQZ32" s="19"/>
      <c r="CRB32" s="86"/>
      <c r="CRD32" s="83"/>
      <c r="CRE32" s="83"/>
      <c r="CRF32" s="84"/>
      <c r="CRG32" s="85"/>
      <c r="CRH32" s="19"/>
      <c r="CRJ32" s="86"/>
      <c r="CRL32" s="83"/>
      <c r="CRM32" s="83"/>
      <c r="CRN32" s="84"/>
      <c r="CRO32" s="85"/>
      <c r="CRP32" s="19"/>
      <c r="CRR32" s="86"/>
      <c r="CRT32" s="83"/>
      <c r="CRU32" s="83"/>
      <c r="CRV32" s="84"/>
      <c r="CRW32" s="85"/>
      <c r="CRX32" s="19"/>
      <c r="CRZ32" s="86"/>
      <c r="CSB32" s="83"/>
      <c r="CSC32" s="83"/>
      <c r="CSD32" s="84"/>
      <c r="CSE32" s="85"/>
      <c r="CSF32" s="19"/>
      <c r="CSH32" s="86"/>
      <c r="CSJ32" s="83"/>
      <c r="CSK32" s="83"/>
      <c r="CSL32" s="84"/>
      <c r="CSM32" s="85"/>
      <c r="CSN32" s="19"/>
      <c r="CSP32" s="86"/>
      <c r="CSR32" s="83"/>
      <c r="CSS32" s="83"/>
      <c r="CST32" s="84"/>
      <c r="CSU32" s="85"/>
      <c r="CSV32" s="19"/>
      <c r="CSX32" s="86"/>
      <c r="CSZ32" s="83"/>
      <c r="CTA32" s="83"/>
      <c r="CTB32" s="84"/>
      <c r="CTC32" s="85"/>
      <c r="CTD32" s="19"/>
      <c r="CTF32" s="86"/>
      <c r="CTH32" s="83"/>
      <c r="CTI32" s="83"/>
      <c r="CTJ32" s="84"/>
      <c r="CTK32" s="85"/>
      <c r="CTL32" s="19"/>
      <c r="CTN32" s="86"/>
      <c r="CTP32" s="83"/>
      <c r="CTQ32" s="83"/>
      <c r="CTR32" s="84"/>
      <c r="CTS32" s="85"/>
      <c r="CTT32" s="19"/>
      <c r="CTV32" s="86"/>
      <c r="CTX32" s="83"/>
      <c r="CTY32" s="83"/>
      <c r="CTZ32" s="84"/>
      <c r="CUA32" s="85"/>
      <c r="CUB32" s="19"/>
      <c r="CUD32" s="86"/>
      <c r="CUF32" s="83"/>
      <c r="CUG32" s="83"/>
      <c r="CUH32" s="84"/>
      <c r="CUI32" s="85"/>
      <c r="CUJ32" s="19"/>
      <c r="CUL32" s="86"/>
      <c r="CUN32" s="83"/>
      <c r="CUO32" s="83"/>
      <c r="CUP32" s="84"/>
      <c r="CUQ32" s="85"/>
      <c r="CUR32" s="19"/>
      <c r="CUT32" s="86"/>
      <c r="CUV32" s="83"/>
      <c r="CUW32" s="83"/>
      <c r="CUX32" s="84"/>
      <c r="CUY32" s="85"/>
      <c r="CUZ32" s="19"/>
      <c r="CVB32" s="86"/>
      <c r="CVD32" s="83"/>
      <c r="CVE32" s="83"/>
      <c r="CVF32" s="84"/>
      <c r="CVG32" s="85"/>
      <c r="CVH32" s="19"/>
      <c r="CVJ32" s="86"/>
      <c r="CVL32" s="83"/>
      <c r="CVM32" s="83"/>
      <c r="CVN32" s="84"/>
      <c r="CVO32" s="85"/>
      <c r="CVP32" s="19"/>
      <c r="CVR32" s="86"/>
      <c r="CVT32" s="83"/>
      <c r="CVU32" s="83"/>
      <c r="CVV32" s="84"/>
      <c r="CVW32" s="85"/>
      <c r="CVX32" s="19"/>
      <c r="CVZ32" s="86"/>
      <c r="CWB32" s="83"/>
      <c r="CWC32" s="83"/>
      <c r="CWD32" s="84"/>
      <c r="CWE32" s="85"/>
      <c r="CWF32" s="19"/>
      <c r="CWH32" s="86"/>
      <c r="CWJ32" s="83"/>
      <c r="CWK32" s="83"/>
      <c r="CWL32" s="84"/>
      <c r="CWM32" s="85"/>
      <c r="CWN32" s="19"/>
      <c r="CWP32" s="86"/>
      <c r="CWR32" s="83"/>
      <c r="CWS32" s="83"/>
      <c r="CWT32" s="84"/>
      <c r="CWU32" s="85"/>
      <c r="CWV32" s="19"/>
      <c r="CWX32" s="86"/>
      <c r="CWZ32" s="83"/>
      <c r="CXA32" s="83"/>
      <c r="CXB32" s="84"/>
      <c r="CXC32" s="85"/>
      <c r="CXD32" s="19"/>
      <c r="CXF32" s="86"/>
      <c r="CXH32" s="83"/>
      <c r="CXI32" s="83"/>
      <c r="CXJ32" s="84"/>
      <c r="CXK32" s="85"/>
      <c r="CXL32" s="19"/>
      <c r="CXN32" s="86"/>
      <c r="CXP32" s="83"/>
      <c r="CXQ32" s="83"/>
      <c r="CXR32" s="84"/>
      <c r="CXS32" s="85"/>
      <c r="CXT32" s="19"/>
      <c r="CXV32" s="86"/>
      <c r="CXX32" s="83"/>
      <c r="CXY32" s="83"/>
      <c r="CXZ32" s="84"/>
      <c r="CYA32" s="85"/>
      <c r="CYB32" s="19"/>
      <c r="CYD32" s="86"/>
      <c r="CYF32" s="83"/>
      <c r="CYG32" s="83"/>
      <c r="CYH32" s="84"/>
      <c r="CYI32" s="85"/>
      <c r="CYJ32" s="19"/>
      <c r="CYL32" s="86"/>
      <c r="CYN32" s="83"/>
      <c r="CYO32" s="83"/>
      <c r="CYP32" s="84"/>
      <c r="CYQ32" s="85"/>
      <c r="CYR32" s="19"/>
      <c r="CYT32" s="86"/>
      <c r="CYV32" s="83"/>
      <c r="CYW32" s="83"/>
      <c r="CYX32" s="84"/>
      <c r="CYY32" s="85"/>
      <c r="CYZ32" s="19"/>
      <c r="CZB32" s="86"/>
      <c r="CZD32" s="83"/>
      <c r="CZE32" s="83"/>
      <c r="CZF32" s="84"/>
      <c r="CZG32" s="85"/>
      <c r="CZH32" s="19"/>
      <c r="CZJ32" s="86"/>
      <c r="CZL32" s="83"/>
      <c r="CZM32" s="83"/>
      <c r="CZN32" s="84"/>
      <c r="CZO32" s="85"/>
      <c r="CZP32" s="19"/>
      <c r="CZR32" s="86"/>
      <c r="CZT32" s="83"/>
      <c r="CZU32" s="83"/>
      <c r="CZV32" s="84"/>
      <c r="CZW32" s="85"/>
      <c r="CZX32" s="19"/>
      <c r="CZZ32" s="86"/>
      <c r="DAB32" s="83"/>
      <c r="DAC32" s="83"/>
      <c r="DAD32" s="84"/>
      <c r="DAE32" s="85"/>
      <c r="DAF32" s="19"/>
      <c r="DAH32" s="86"/>
      <c r="DAJ32" s="83"/>
      <c r="DAK32" s="83"/>
      <c r="DAL32" s="84"/>
      <c r="DAM32" s="85"/>
      <c r="DAN32" s="19"/>
      <c r="DAP32" s="86"/>
      <c r="DAR32" s="83"/>
      <c r="DAS32" s="83"/>
      <c r="DAT32" s="84"/>
      <c r="DAU32" s="85"/>
      <c r="DAV32" s="19"/>
      <c r="DAX32" s="86"/>
      <c r="DAZ32" s="83"/>
      <c r="DBA32" s="83"/>
      <c r="DBB32" s="84"/>
      <c r="DBC32" s="85"/>
      <c r="DBD32" s="19"/>
      <c r="DBF32" s="86"/>
      <c r="DBH32" s="83"/>
      <c r="DBI32" s="83"/>
      <c r="DBJ32" s="84"/>
      <c r="DBK32" s="85"/>
      <c r="DBL32" s="19"/>
      <c r="DBN32" s="86"/>
      <c r="DBP32" s="83"/>
      <c r="DBQ32" s="83"/>
      <c r="DBR32" s="84"/>
      <c r="DBS32" s="85"/>
      <c r="DBT32" s="19"/>
      <c r="DBV32" s="86"/>
      <c r="DBX32" s="83"/>
      <c r="DBY32" s="83"/>
      <c r="DBZ32" s="84"/>
      <c r="DCA32" s="85"/>
      <c r="DCB32" s="19"/>
      <c r="DCD32" s="86"/>
      <c r="DCF32" s="83"/>
      <c r="DCG32" s="83"/>
      <c r="DCH32" s="84"/>
      <c r="DCI32" s="85"/>
      <c r="DCJ32" s="19"/>
      <c r="DCL32" s="86"/>
      <c r="DCN32" s="83"/>
      <c r="DCO32" s="83"/>
      <c r="DCP32" s="84"/>
      <c r="DCQ32" s="85"/>
      <c r="DCR32" s="19"/>
      <c r="DCT32" s="86"/>
      <c r="DCV32" s="83"/>
      <c r="DCW32" s="83"/>
      <c r="DCX32" s="84"/>
      <c r="DCY32" s="85"/>
      <c r="DCZ32" s="19"/>
      <c r="DDB32" s="86"/>
      <c r="DDD32" s="83"/>
      <c r="DDE32" s="83"/>
      <c r="DDF32" s="84"/>
      <c r="DDG32" s="85"/>
      <c r="DDH32" s="19"/>
      <c r="DDJ32" s="86"/>
      <c r="DDL32" s="83"/>
      <c r="DDM32" s="83"/>
      <c r="DDN32" s="84"/>
      <c r="DDO32" s="85"/>
      <c r="DDP32" s="19"/>
      <c r="DDR32" s="86"/>
      <c r="DDT32" s="83"/>
      <c r="DDU32" s="83"/>
      <c r="DDV32" s="84"/>
      <c r="DDW32" s="85"/>
      <c r="DDX32" s="19"/>
      <c r="DDZ32" s="86"/>
      <c r="DEB32" s="83"/>
      <c r="DEC32" s="83"/>
      <c r="DED32" s="84"/>
      <c r="DEE32" s="85"/>
      <c r="DEF32" s="19"/>
      <c r="DEH32" s="86"/>
      <c r="DEJ32" s="83"/>
      <c r="DEK32" s="83"/>
      <c r="DEL32" s="84"/>
      <c r="DEM32" s="85"/>
      <c r="DEN32" s="19"/>
      <c r="DEP32" s="86"/>
      <c r="DER32" s="83"/>
      <c r="DES32" s="83"/>
      <c r="DET32" s="84"/>
      <c r="DEU32" s="85"/>
      <c r="DEV32" s="19"/>
      <c r="DEX32" s="86"/>
      <c r="DEZ32" s="83"/>
      <c r="DFA32" s="83"/>
      <c r="DFB32" s="84"/>
      <c r="DFC32" s="85"/>
      <c r="DFD32" s="19"/>
      <c r="DFF32" s="86"/>
      <c r="DFH32" s="83"/>
      <c r="DFI32" s="83"/>
      <c r="DFJ32" s="84"/>
      <c r="DFK32" s="85"/>
      <c r="DFL32" s="19"/>
      <c r="DFN32" s="86"/>
      <c r="DFP32" s="83"/>
      <c r="DFQ32" s="83"/>
      <c r="DFR32" s="84"/>
      <c r="DFS32" s="85"/>
      <c r="DFT32" s="19"/>
      <c r="DFV32" s="86"/>
      <c r="DFX32" s="83"/>
      <c r="DFY32" s="83"/>
      <c r="DFZ32" s="84"/>
      <c r="DGA32" s="85"/>
      <c r="DGB32" s="19"/>
      <c r="DGD32" s="86"/>
      <c r="DGF32" s="83"/>
      <c r="DGG32" s="83"/>
      <c r="DGH32" s="84"/>
      <c r="DGI32" s="85"/>
      <c r="DGJ32" s="19"/>
      <c r="DGL32" s="86"/>
      <c r="DGN32" s="83"/>
      <c r="DGO32" s="83"/>
      <c r="DGP32" s="84"/>
      <c r="DGQ32" s="85"/>
      <c r="DGR32" s="19"/>
      <c r="DGT32" s="86"/>
      <c r="DGV32" s="83"/>
      <c r="DGW32" s="83"/>
      <c r="DGX32" s="84"/>
      <c r="DGY32" s="85"/>
      <c r="DGZ32" s="19"/>
      <c r="DHB32" s="86"/>
      <c r="DHD32" s="83"/>
      <c r="DHE32" s="83"/>
      <c r="DHF32" s="84"/>
      <c r="DHG32" s="85"/>
      <c r="DHH32" s="19"/>
      <c r="DHJ32" s="86"/>
      <c r="DHL32" s="83"/>
      <c r="DHM32" s="83"/>
      <c r="DHN32" s="84"/>
      <c r="DHO32" s="85"/>
      <c r="DHP32" s="19"/>
      <c r="DHR32" s="86"/>
      <c r="DHT32" s="83"/>
      <c r="DHU32" s="83"/>
      <c r="DHV32" s="84"/>
      <c r="DHW32" s="85"/>
      <c r="DHX32" s="19"/>
      <c r="DHZ32" s="86"/>
      <c r="DIB32" s="83"/>
      <c r="DIC32" s="83"/>
      <c r="DID32" s="84"/>
      <c r="DIE32" s="85"/>
      <c r="DIF32" s="19"/>
      <c r="DIH32" s="86"/>
      <c r="DIJ32" s="83"/>
      <c r="DIK32" s="83"/>
      <c r="DIL32" s="84"/>
      <c r="DIM32" s="85"/>
      <c r="DIN32" s="19"/>
      <c r="DIP32" s="86"/>
      <c r="DIR32" s="83"/>
      <c r="DIS32" s="83"/>
      <c r="DIT32" s="84"/>
      <c r="DIU32" s="85"/>
      <c r="DIV32" s="19"/>
      <c r="DIX32" s="86"/>
      <c r="DIZ32" s="83"/>
      <c r="DJA32" s="83"/>
      <c r="DJB32" s="84"/>
      <c r="DJC32" s="85"/>
      <c r="DJD32" s="19"/>
      <c r="DJF32" s="86"/>
      <c r="DJH32" s="83"/>
      <c r="DJI32" s="83"/>
      <c r="DJJ32" s="84"/>
      <c r="DJK32" s="85"/>
      <c r="DJL32" s="19"/>
      <c r="DJN32" s="86"/>
      <c r="DJP32" s="83"/>
      <c r="DJQ32" s="83"/>
      <c r="DJR32" s="84"/>
      <c r="DJS32" s="85"/>
      <c r="DJT32" s="19"/>
      <c r="DJV32" s="86"/>
      <c r="DJX32" s="83"/>
      <c r="DJY32" s="83"/>
      <c r="DJZ32" s="84"/>
      <c r="DKA32" s="85"/>
      <c r="DKB32" s="19"/>
      <c r="DKD32" s="86"/>
      <c r="DKF32" s="83"/>
      <c r="DKG32" s="83"/>
      <c r="DKH32" s="84"/>
      <c r="DKI32" s="85"/>
      <c r="DKJ32" s="19"/>
      <c r="DKL32" s="86"/>
      <c r="DKN32" s="83"/>
      <c r="DKO32" s="83"/>
      <c r="DKP32" s="84"/>
      <c r="DKQ32" s="85"/>
      <c r="DKR32" s="19"/>
      <c r="DKT32" s="86"/>
      <c r="DKV32" s="83"/>
      <c r="DKW32" s="83"/>
      <c r="DKX32" s="84"/>
      <c r="DKY32" s="85"/>
      <c r="DKZ32" s="19"/>
      <c r="DLB32" s="86"/>
      <c r="DLD32" s="83"/>
      <c r="DLE32" s="83"/>
      <c r="DLF32" s="84"/>
      <c r="DLG32" s="85"/>
      <c r="DLH32" s="19"/>
      <c r="DLJ32" s="86"/>
      <c r="DLL32" s="83"/>
      <c r="DLM32" s="83"/>
      <c r="DLN32" s="84"/>
      <c r="DLO32" s="85"/>
      <c r="DLP32" s="19"/>
      <c r="DLR32" s="86"/>
      <c r="DLT32" s="83"/>
      <c r="DLU32" s="83"/>
      <c r="DLV32" s="84"/>
      <c r="DLW32" s="85"/>
      <c r="DLX32" s="19"/>
      <c r="DLZ32" s="86"/>
      <c r="DMB32" s="83"/>
      <c r="DMC32" s="83"/>
      <c r="DMD32" s="84"/>
      <c r="DME32" s="85"/>
      <c r="DMF32" s="19"/>
      <c r="DMH32" s="86"/>
      <c r="DMJ32" s="83"/>
      <c r="DMK32" s="83"/>
      <c r="DML32" s="84"/>
      <c r="DMM32" s="85"/>
      <c r="DMN32" s="19"/>
      <c r="DMP32" s="86"/>
      <c r="DMR32" s="83"/>
      <c r="DMS32" s="83"/>
      <c r="DMT32" s="84"/>
      <c r="DMU32" s="85"/>
      <c r="DMV32" s="19"/>
      <c r="DMX32" s="86"/>
      <c r="DMZ32" s="83"/>
      <c r="DNA32" s="83"/>
      <c r="DNB32" s="84"/>
      <c r="DNC32" s="85"/>
      <c r="DND32" s="19"/>
      <c r="DNF32" s="86"/>
      <c r="DNH32" s="83"/>
      <c r="DNI32" s="83"/>
      <c r="DNJ32" s="84"/>
      <c r="DNK32" s="85"/>
      <c r="DNL32" s="19"/>
      <c r="DNN32" s="86"/>
      <c r="DNP32" s="83"/>
      <c r="DNQ32" s="83"/>
      <c r="DNR32" s="84"/>
      <c r="DNS32" s="85"/>
      <c r="DNT32" s="19"/>
      <c r="DNV32" s="86"/>
      <c r="DNX32" s="83"/>
      <c r="DNY32" s="83"/>
      <c r="DNZ32" s="84"/>
      <c r="DOA32" s="85"/>
      <c r="DOB32" s="19"/>
      <c r="DOD32" s="86"/>
      <c r="DOF32" s="83"/>
      <c r="DOG32" s="83"/>
      <c r="DOH32" s="84"/>
      <c r="DOI32" s="85"/>
      <c r="DOJ32" s="19"/>
      <c r="DOL32" s="86"/>
      <c r="DON32" s="83"/>
      <c r="DOO32" s="83"/>
      <c r="DOP32" s="84"/>
      <c r="DOQ32" s="85"/>
      <c r="DOR32" s="19"/>
      <c r="DOT32" s="86"/>
      <c r="DOV32" s="83"/>
      <c r="DOW32" s="83"/>
      <c r="DOX32" s="84"/>
      <c r="DOY32" s="85"/>
      <c r="DOZ32" s="19"/>
      <c r="DPB32" s="86"/>
      <c r="DPD32" s="83"/>
      <c r="DPE32" s="83"/>
      <c r="DPF32" s="84"/>
      <c r="DPG32" s="85"/>
      <c r="DPH32" s="19"/>
      <c r="DPJ32" s="86"/>
      <c r="DPL32" s="83"/>
      <c r="DPM32" s="83"/>
      <c r="DPN32" s="84"/>
      <c r="DPO32" s="85"/>
      <c r="DPP32" s="19"/>
      <c r="DPR32" s="86"/>
      <c r="DPT32" s="83"/>
      <c r="DPU32" s="83"/>
      <c r="DPV32" s="84"/>
      <c r="DPW32" s="85"/>
      <c r="DPX32" s="19"/>
      <c r="DPZ32" s="86"/>
      <c r="DQB32" s="83"/>
      <c r="DQC32" s="83"/>
      <c r="DQD32" s="84"/>
      <c r="DQE32" s="85"/>
      <c r="DQF32" s="19"/>
      <c r="DQH32" s="86"/>
      <c r="DQJ32" s="83"/>
      <c r="DQK32" s="83"/>
      <c r="DQL32" s="84"/>
      <c r="DQM32" s="85"/>
      <c r="DQN32" s="19"/>
      <c r="DQP32" s="86"/>
      <c r="DQR32" s="83"/>
      <c r="DQS32" s="83"/>
      <c r="DQT32" s="84"/>
      <c r="DQU32" s="85"/>
      <c r="DQV32" s="19"/>
      <c r="DQX32" s="86"/>
      <c r="DQZ32" s="83"/>
      <c r="DRA32" s="83"/>
      <c r="DRB32" s="84"/>
      <c r="DRC32" s="85"/>
      <c r="DRD32" s="19"/>
      <c r="DRF32" s="86"/>
      <c r="DRH32" s="83"/>
      <c r="DRI32" s="83"/>
      <c r="DRJ32" s="84"/>
      <c r="DRK32" s="85"/>
      <c r="DRL32" s="19"/>
      <c r="DRN32" s="86"/>
      <c r="DRP32" s="83"/>
      <c r="DRQ32" s="83"/>
      <c r="DRR32" s="84"/>
      <c r="DRS32" s="85"/>
      <c r="DRT32" s="19"/>
      <c r="DRV32" s="86"/>
      <c r="DRX32" s="83"/>
      <c r="DRY32" s="83"/>
      <c r="DRZ32" s="84"/>
      <c r="DSA32" s="85"/>
      <c r="DSB32" s="19"/>
      <c r="DSD32" s="86"/>
      <c r="DSF32" s="83"/>
      <c r="DSG32" s="83"/>
      <c r="DSH32" s="84"/>
      <c r="DSI32" s="85"/>
      <c r="DSJ32" s="19"/>
      <c r="DSL32" s="86"/>
      <c r="DSN32" s="83"/>
      <c r="DSO32" s="83"/>
      <c r="DSP32" s="84"/>
      <c r="DSQ32" s="85"/>
      <c r="DSR32" s="19"/>
      <c r="DST32" s="86"/>
      <c r="DSV32" s="83"/>
      <c r="DSW32" s="83"/>
      <c r="DSX32" s="84"/>
      <c r="DSY32" s="85"/>
      <c r="DSZ32" s="19"/>
      <c r="DTB32" s="86"/>
      <c r="DTD32" s="83"/>
      <c r="DTE32" s="83"/>
      <c r="DTF32" s="84"/>
      <c r="DTG32" s="85"/>
      <c r="DTH32" s="19"/>
      <c r="DTJ32" s="86"/>
      <c r="DTL32" s="83"/>
      <c r="DTM32" s="83"/>
      <c r="DTN32" s="84"/>
      <c r="DTO32" s="85"/>
      <c r="DTP32" s="19"/>
      <c r="DTR32" s="86"/>
      <c r="DTT32" s="83"/>
      <c r="DTU32" s="83"/>
      <c r="DTV32" s="84"/>
      <c r="DTW32" s="85"/>
      <c r="DTX32" s="19"/>
      <c r="DTZ32" s="86"/>
      <c r="DUB32" s="83"/>
      <c r="DUC32" s="83"/>
      <c r="DUD32" s="84"/>
      <c r="DUE32" s="85"/>
      <c r="DUF32" s="19"/>
      <c r="DUH32" s="86"/>
      <c r="DUJ32" s="83"/>
      <c r="DUK32" s="83"/>
      <c r="DUL32" s="84"/>
      <c r="DUM32" s="85"/>
      <c r="DUN32" s="19"/>
      <c r="DUP32" s="86"/>
      <c r="DUR32" s="83"/>
      <c r="DUS32" s="83"/>
      <c r="DUT32" s="84"/>
      <c r="DUU32" s="85"/>
      <c r="DUV32" s="19"/>
      <c r="DUX32" s="86"/>
      <c r="DUZ32" s="83"/>
      <c r="DVA32" s="83"/>
      <c r="DVB32" s="84"/>
      <c r="DVC32" s="85"/>
      <c r="DVD32" s="19"/>
      <c r="DVF32" s="86"/>
      <c r="DVH32" s="83"/>
      <c r="DVI32" s="83"/>
      <c r="DVJ32" s="84"/>
      <c r="DVK32" s="85"/>
      <c r="DVL32" s="19"/>
      <c r="DVN32" s="86"/>
      <c r="DVP32" s="83"/>
      <c r="DVQ32" s="83"/>
      <c r="DVR32" s="84"/>
      <c r="DVS32" s="85"/>
      <c r="DVT32" s="19"/>
      <c r="DVV32" s="86"/>
      <c r="DVX32" s="83"/>
      <c r="DVY32" s="83"/>
      <c r="DVZ32" s="84"/>
      <c r="DWA32" s="85"/>
      <c r="DWB32" s="19"/>
      <c r="DWD32" s="86"/>
      <c r="DWF32" s="83"/>
      <c r="DWG32" s="83"/>
      <c r="DWH32" s="84"/>
      <c r="DWI32" s="85"/>
      <c r="DWJ32" s="19"/>
      <c r="DWL32" s="86"/>
      <c r="DWN32" s="83"/>
      <c r="DWO32" s="83"/>
      <c r="DWP32" s="84"/>
      <c r="DWQ32" s="85"/>
      <c r="DWR32" s="19"/>
      <c r="DWT32" s="86"/>
      <c r="DWV32" s="83"/>
      <c r="DWW32" s="83"/>
      <c r="DWX32" s="84"/>
      <c r="DWY32" s="85"/>
      <c r="DWZ32" s="19"/>
      <c r="DXB32" s="86"/>
      <c r="DXD32" s="83"/>
      <c r="DXE32" s="83"/>
      <c r="DXF32" s="84"/>
      <c r="DXG32" s="85"/>
      <c r="DXH32" s="19"/>
      <c r="DXJ32" s="86"/>
      <c r="DXL32" s="83"/>
      <c r="DXM32" s="83"/>
      <c r="DXN32" s="84"/>
      <c r="DXO32" s="85"/>
      <c r="DXP32" s="19"/>
      <c r="DXR32" s="86"/>
      <c r="DXT32" s="83"/>
      <c r="DXU32" s="83"/>
      <c r="DXV32" s="84"/>
      <c r="DXW32" s="85"/>
      <c r="DXX32" s="19"/>
      <c r="DXZ32" s="86"/>
      <c r="DYB32" s="83"/>
      <c r="DYC32" s="83"/>
      <c r="DYD32" s="84"/>
      <c r="DYE32" s="85"/>
      <c r="DYF32" s="19"/>
      <c r="DYH32" s="86"/>
      <c r="DYJ32" s="83"/>
      <c r="DYK32" s="83"/>
      <c r="DYL32" s="84"/>
      <c r="DYM32" s="85"/>
      <c r="DYN32" s="19"/>
      <c r="DYP32" s="86"/>
      <c r="DYR32" s="83"/>
      <c r="DYS32" s="83"/>
      <c r="DYT32" s="84"/>
      <c r="DYU32" s="85"/>
      <c r="DYV32" s="19"/>
      <c r="DYX32" s="86"/>
      <c r="DYZ32" s="83"/>
      <c r="DZA32" s="83"/>
      <c r="DZB32" s="84"/>
      <c r="DZC32" s="85"/>
      <c r="DZD32" s="19"/>
      <c r="DZF32" s="86"/>
      <c r="DZH32" s="83"/>
      <c r="DZI32" s="83"/>
      <c r="DZJ32" s="84"/>
      <c r="DZK32" s="85"/>
      <c r="DZL32" s="19"/>
      <c r="DZN32" s="86"/>
      <c r="DZP32" s="83"/>
      <c r="DZQ32" s="83"/>
      <c r="DZR32" s="84"/>
      <c r="DZS32" s="85"/>
      <c r="DZT32" s="19"/>
      <c r="DZV32" s="86"/>
      <c r="DZX32" s="83"/>
      <c r="DZY32" s="83"/>
      <c r="DZZ32" s="84"/>
      <c r="EAA32" s="85"/>
      <c r="EAB32" s="19"/>
      <c r="EAD32" s="86"/>
      <c r="EAF32" s="83"/>
      <c r="EAG32" s="83"/>
      <c r="EAH32" s="84"/>
      <c r="EAI32" s="85"/>
      <c r="EAJ32" s="19"/>
      <c r="EAL32" s="86"/>
      <c r="EAN32" s="83"/>
      <c r="EAO32" s="83"/>
      <c r="EAP32" s="84"/>
      <c r="EAQ32" s="85"/>
      <c r="EAR32" s="19"/>
      <c r="EAT32" s="86"/>
      <c r="EAV32" s="83"/>
      <c r="EAW32" s="83"/>
      <c r="EAX32" s="84"/>
      <c r="EAY32" s="85"/>
      <c r="EAZ32" s="19"/>
      <c r="EBB32" s="86"/>
      <c r="EBD32" s="83"/>
      <c r="EBE32" s="83"/>
      <c r="EBF32" s="84"/>
      <c r="EBG32" s="85"/>
      <c r="EBH32" s="19"/>
      <c r="EBJ32" s="86"/>
      <c r="EBL32" s="83"/>
      <c r="EBM32" s="83"/>
      <c r="EBN32" s="84"/>
      <c r="EBO32" s="85"/>
      <c r="EBP32" s="19"/>
      <c r="EBR32" s="86"/>
      <c r="EBT32" s="83"/>
      <c r="EBU32" s="83"/>
      <c r="EBV32" s="84"/>
      <c r="EBW32" s="85"/>
      <c r="EBX32" s="19"/>
      <c r="EBZ32" s="86"/>
      <c r="ECB32" s="83"/>
      <c r="ECC32" s="83"/>
      <c r="ECD32" s="84"/>
      <c r="ECE32" s="85"/>
      <c r="ECF32" s="19"/>
      <c r="ECH32" s="86"/>
      <c r="ECJ32" s="83"/>
      <c r="ECK32" s="83"/>
      <c r="ECL32" s="84"/>
      <c r="ECM32" s="85"/>
      <c r="ECN32" s="19"/>
      <c r="ECP32" s="86"/>
      <c r="ECR32" s="83"/>
      <c r="ECS32" s="83"/>
      <c r="ECT32" s="84"/>
      <c r="ECU32" s="85"/>
      <c r="ECV32" s="19"/>
      <c r="ECX32" s="86"/>
      <c r="ECZ32" s="83"/>
      <c r="EDA32" s="83"/>
      <c r="EDB32" s="84"/>
      <c r="EDC32" s="85"/>
      <c r="EDD32" s="19"/>
      <c r="EDF32" s="86"/>
      <c r="EDH32" s="83"/>
      <c r="EDI32" s="83"/>
      <c r="EDJ32" s="84"/>
      <c r="EDK32" s="85"/>
      <c r="EDL32" s="19"/>
      <c r="EDN32" s="86"/>
      <c r="EDP32" s="83"/>
      <c r="EDQ32" s="83"/>
      <c r="EDR32" s="84"/>
      <c r="EDS32" s="85"/>
      <c r="EDT32" s="19"/>
      <c r="EDV32" s="86"/>
      <c r="EDX32" s="83"/>
      <c r="EDY32" s="83"/>
      <c r="EDZ32" s="84"/>
      <c r="EEA32" s="85"/>
      <c r="EEB32" s="19"/>
      <c r="EED32" s="86"/>
      <c r="EEF32" s="83"/>
      <c r="EEG32" s="83"/>
      <c r="EEH32" s="84"/>
      <c r="EEI32" s="85"/>
      <c r="EEJ32" s="19"/>
      <c r="EEL32" s="86"/>
      <c r="EEN32" s="83"/>
      <c r="EEO32" s="83"/>
      <c r="EEP32" s="84"/>
      <c r="EEQ32" s="85"/>
      <c r="EER32" s="19"/>
      <c r="EET32" s="86"/>
      <c r="EEV32" s="83"/>
      <c r="EEW32" s="83"/>
      <c r="EEX32" s="84"/>
      <c r="EEY32" s="85"/>
      <c r="EEZ32" s="19"/>
      <c r="EFB32" s="86"/>
      <c r="EFD32" s="83"/>
      <c r="EFE32" s="83"/>
      <c r="EFF32" s="84"/>
      <c r="EFG32" s="85"/>
      <c r="EFH32" s="19"/>
      <c r="EFJ32" s="86"/>
      <c r="EFL32" s="83"/>
      <c r="EFM32" s="83"/>
      <c r="EFN32" s="84"/>
      <c r="EFO32" s="85"/>
      <c r="EFP32" s="19"/>
      <c r="EFR32" s="86"/>
      <c r="EFT32" s="83"/>
      <c r="EFU32" s="83"/>
      <c r="EFV32" s="84"/>
      <c r="EFW32" s="85"/>
      <c r="EFX32" s="19"/>
      <c r="EFZ32" s="86"/>
      <c r="EGB32" s="83"/>
      <c r="EGC32" s="83"/>
      <c r="EGD32" s="84"/>
      <c r="EGE32" s="85"/>
      <c r="EGF32" s="19"/>
      <c r="EGH32" s="86"/>
      <c r="EGJ32" s="83"/>
      <c r="EGK32" s="83"/>
      <c r="EGL32" s="84"/>
      <c r="EGM32" s="85"/>
      <c r="EGN32" s="19"/>
      <c r="EGP32" s="86"/>
      <c r="EGR32" s="83"/>
      <c r="EGS32" s="83"/>
      <c r="EGT32" s="84"/>
      <c r="EGU32" s="85"/>
      <c r="EGV32" s="19"/>
      <c r="EGX32" s="86"/>
      <c r="EGZ32" s="83"/>
      <c r="EHA32" s="83"/>
      <c r="EHB32" s="84"/>
      <c r="EHC32" s="85"/>
      <c r="EHD32" s="19"/>
      <c r="EHF32" s="86"/>
      <c r="EHH32" s="83"/>
      <c r="EHI32" s="83"/>
      <c r="EHJ32" s="84"/>
      <c r="EHK32" s="85"/>
      <c r="EHL32" s="19"/>
      <c r="EHN32" s="86"/>
      <c r="EHP32" s="83"/>
      <c r="EHQ32" s="83"/>
      <c r="EHR32" s="84"/>
      <c r="EHS32" s="85"/>
      <c r="EHT32" s="19"/>
      <c r="EHV32" s="86"/>
      <c r="EHX32" s="83"/>
      <c r="EHY32" s="83"/>
      <c r="EHZ32" s="84"/>
      <c r="EIA32" s="85"/>
      <c r="EIB32" s="19"/>
      <c r="EID32" s="86"/>
      <c r="EIF32" s="83"/>
      <c r="EIG32" s="83"/>
      <c r="EIH32" s="84"/>
      <c r="EII32" s="85"/>
      <c r="EIJ32" s="19"/>
      <c r="EIL32" s="86"/>
      <c r="EIN32" s="83"/>
      <c r="EIO32" s="83"/>
      <c r="EIP32" s="84"/>
      <c r="EIQ32" s="85"/>
      <c r="EIR32" s="19"/>
      <c r="EIT32" s="86"/>
      <c r="EIV32" s="83"/>
      <c r="EIW32" s="83"/>
      <c r="EIX32" s="84"/>
      <c r="EIY32" s="85"/>
      <c r="EIZ32" s="19"/>
      <c r="EJB32" s="86"/>
      <c r="EJD32" s="83"/>
      <c r="EJE32" s="83"/>
      <c r="EJF32" s="84"/>
      <c r="EJG32" s="85"/>
      <c r="EJH32" s="19"/>
      <c r="EJJ32" s="86"/>
      <c r="EJL32" s="83"/>
      <c r="EJM32" s="83"/>
      <c r="EJN32" s="84"/>
      <c r="EJO32" s="85"/>
      <c r="EJP32" s="19"/>
      <c r="EJR32" s="86"/>
      <c r="EJT32" s="83"/>
      <c r="EJU32" s="83"/>
      <c r="EJV32" s="84"/>
      <c r="EJW32" s="85"/>
      <c r="EJX32" s="19"/>
      <c r="EJZ32" s="86"/>
      <c r="EKB32" s="83"/>
      <c r="EKC32" s="83"/>
      <c r="EKD32" s="84"/>
      <c r="EKE32" s="85"/>
      <c r="EKF32" s="19"/>
      <c r="EKH32" s="86"/>
      <c r="EKJ32" s="83"/>
      <c r="EKK32" s="83"/>
      <c r="EKL32" s="84"/>
      <c r="EKM32" s="85"/>
      <c r="EKN32" s="19"/>
      <c r="EKP32" s="86"/>
      <c r="EKR32" s="83"/>
      <c r="EKS32" s="83"/>
      <c r="EKT32" s="84"/>
      <c r="EKU32" s="85"/>
      <c r="EKV32" s="19"/>
      <c r="EKX32" s="86"/>
      <c r="EKZ32" s="83"/>
      <c r="ELA32" s="83"/>
      <c r="ELB32" s="84"/>
      <c r="ELC32" s="85"/>
      <c r="ELD32" s="19"/>
      <c r="ELF32" s="86"/>
      <c r="ELH32" s="83"/>
      <c r="ELI32" s="83"/>
      <c r="ELJ32" s="84"/>
      <c r="ELK32" s="85"/>
      <c r="ELL32" s="19"/>
      <c r="ELN32" s="86"/>
      <c r="ELP32" s="83"/>
      <c r="ELQ32" s="83"/>
      <c r="ELR32" s="84"/>
      <c r="ELS32" s="85"/>
      <c r="ELT32" s="19"/>
      <c r="ELV32" s="86"/>
      <c r="ELX32" s="83"/>
      <c r="ELY32" s="83"/>
      <c r="ELZ32" s="84"/>
      <c r="EMA32" s="85"/>
      <c r="EMB32" s="19"/>
      <c r="EMD32" s="86"/>
      <c r="EMF32" s="83"/>
      <c r="EMG32" s="83"/>
      <c r="EMH32" s="84"/>
      <c r="EMI32" s="85"/>
      <c r="EMJ32" s="19"/>
      <c r="EML32" s="86"/>
      <c r="EMN32" s="83"/>
      <c r="EMO32" s="83"/>
      <c r="EMP32" s="84"/>
      <c r="EMQ32" s="85"/>
      <c r="EMR32" s="19"/>
      <c r="EMT32" s="86"/>
      <c r="EMV32" s="83"/>
      <c r="EMW32" s="83"/>
      <c r="EMX32" s="84"/>
      <c r="EMY32" s="85"/>
      <c r="EMZ32" s="19"/>
      <c r="ENB32" s="86"/>
      <c r="END32" s="83"/>
      <c r="ENE32" s="83"/>
      <c r="ENF32" s="84"/>
      <c r="ENG32" s="85"/>
      <c r="ENH32" s="19"/>
      <c r="ENJ32" s="86"/>
      <c r="ENL32" s="83"/>
      <c r="ENM32" s="83"/>
      <c r="ENN32" s="84"/>
      <c r="ENO32" s="85"/>
      <c r="ENP32" s="19"/>
      <c r="ENR32" s="86"/>
      <c r="ENT32" s="83"/>
      <c r="ENU32" s="83"/>
      <c r="ENV32" s="84"/>
      <c r="ENW32" s="85"/>
      <c r="ENX32" s="19"/>
      <c r="ENZ32" s="86"/>
      <c r="EOB32" s="83"/>
      <c r="EOC32" s="83"/>
      <c r="EOD32" s="84"/>
      <c r="EOE32" s="85"/>
      <c r="EOF32" s="19"/>
      <c r="EOH32" s="86"/>
      <c r="EOJ32" s="83"/>
      <c r="EOK32" s="83"/>
      <c r="EOL32" s="84"/>
      <c r="EOM32" s="85"/>
      <c r="EON32" s="19"/>
      <c r="EOP32" s="86"/>
      <c r="EOR32" s="83"/>
      <c r="EOS32" s="83"/>
      <c r="EOT32" s="84"/>
      <c r="EOU32" s="85"/>
      <c r="EOV32" s="19"/>
      <c r="EOX32" s="86"/>
      <c r="EOZ32" s="83"/>
      <c r="EPA32" s="83"/>
      <c r="EPB32" s="84"/>
      <c r="EPC32" s="85"/>
      <c r="EPD32" s="19"/>
      <c r="EPF32" s="86"/>
      <c r="EPH32" s="83"/>
      <c r="EPI32" s="83"/>
      <c r="EPJ32" s="84"/>
      <c r="EPK32" s="85"/>
      <c r="EPL32" s="19"/>
      <c r="EPN32" s="86"/>
      <c r="EPP32" s="83"/>
      <c r="EPQ32" s="83"/>
      <c r="EPR32" s="84"/>
      <c r="EPS32" s="85"/>
      <c r="EPT32" s="19"/>
      <c r="EPV32" s="86"/>
      <c r="EPX32" s="83"/>
      <c r="EPY32" s="83"/>
      <c r="EPZ32" s="84"/>
      <c r="EQA32" s="85"/>
      <c r="EQB32" s="19"/>
      <c r="EQD32" s="86"/>
      <c r="EQF32" s="83"/>
      <c r="EQG32" s="83"/>
      <c r="EQH32" s="84"/>
      <c r="EQI32" s="85"/>
      <c r="EQJ32" s="19"/>
      <c r="EQL32" s="86"/>
      <c r="EQN32" s="83"/>
      <c r="EQO32" s="83"/>
      <c r="EQP32" s="84"/>
      <c r="EQQ32" s="85"/>
      <c r="EQR32" s="19"/>
      <c r="EQT32" s="86"/>
      <c r="EQV32" s="83"/>
      <c r="EQW32" s="83"/>
      <c r="EQX32" s="84"/>
      <c r="EQY32" s="85"/>
      <c r="EQZ32" s="19"/>
      <c r="ERB32" s="86"/>
      <c r="ERD32" s="83"/>
      <c r="ERE32" s="83"/>
      <c r="ERF32" s="84"/>
      <c r="ERG32" s="85"/>
      <c r="ERH32" s="19"/>
      <c r="ERJ32" s="86"/>
      <c r="ERL32" s="83"/>
      <c r="ERM32" s="83"/>
      <c r="ERN32" s="84"/>
      <c r="ERO32" s="85"/>
      <c r="ERP32" s="19"/>
      <c r="ERR32" s="86"/>
      <c r="ERT32" s="83"/>
      <c r="ERU32" s="83"/>
      <c r="ERV32" s="84"/>
      <c r="ERW32" s="85"/>
      <c r="ERX32" s="19"/>
      <c r="ERZ32" s="86"/>
      <c r="ESB32" s="83"/>
      <c r="ESC32" s="83"/>
      <c r="ESD32" s="84"/>
      <c r="ESE32" s="85"/>
      <c r="ESF32" s="19"/>
      <c r="ESH32" s="86"/>
      <c r="ESJ32" s="83"/>
      <c r="ESK32" s="83"/>
      <c r="ESL32" s="84"/>
      <c r="ESM32" s="85"/>
      <c r="ESN32" s="19"/>
      <c r="ESP32" s="86"/>
      <c r="ESR32" s="83"/>
      <c r="ESS32" s="83"/>
      <c r="EST32" s="84"/>
      <c r="ESU32" s="85"/>
      <c r="ESV32" s="19"/>
      <c r="ESX32" s="86"/>
      <c r="ESZ32" s="83"/>
      <c r="ETA32" s="83"/>
      <c r="ETB32" s="84"/>
      <c r="ETC32" s="85"/>
      <c r="ETD32" s="19"/>
      <c r="ETF32" s="86"/>
      <c r="ETH32" s="83"/>
      <c r="ETI32" s="83"/>
      <c r="ETJ32" s="84"/>
      <c r="ETK32" s="85"/>
      <c r="ETL32" s="19"/>
      <c r="ETN32" s="86"/>
      <c r="ETP32" s="83"/>
      <c r="ETQ32" s="83"/>
      <c r="ETR32" s="84"/>
      <c r="ETS32" s="85"/>
      <c r="ETT32" s="19"/>
      <c r="ETV32" s="86"/>
      <c r="ETX32" s="83"/>
      <c r="ETY32" s="83"/>
      <c r="ETZ32" s="84"/>
      <c r="EUA32" s="85"/>
      <c r="EUB32" s="19"/>
      <c r="EUD32" s="86"/>
      <c r="EUF32" s="83"/>
      <c r="EUG32" s="83"/>
      <c r="EUH32" s="84"/>
      <c r="EUI32" s="85"/>
      <c r="EUJ32" s="19"/>
      <c r="EUL32" s="86"/>
      <c r="EUN32" s="83"/>
      <c r="EUO32" s="83"/>
      <c r="EUP32" s="84"/>
      <c r="EUQ32" s="85"/>
      <c r="EUR32" s="19"/>
      <c r="EUT32" s="86"/>
      <c r="EUV32" s="83"/>
      <c r="EUW32" s="83"/>
      <c r="EUX32" s="84"/>
      <c r="EUY32" s="85"/>
      <c r="EUZ32" s="19"/>
      <c r="EVB32" s="86"/>
      <c r="EVD32" s="83"/>
      <c r="EVE32" s="83"/>
      <c r="EVF32" s="84"/>
      <c r="EVG32" s="85"/>
      <c r="EVH32" s="19"/>
      <c r="EVJ32" s="86"/>
      <c r="EVL32" s="83"/>
      <c r="EVM32" s="83"/>
      <c r="EVN32" s="84"/>
      <c r="EVO32" s="85"/>
      <c r="EVP32" s="19"/>
      <c r="EVR32" s="86"/>
      <c r="EVT32" s="83"/>
      <c r="EVU32" s="83"/>
      <c r="EVV32" s="84"/>
      <c r="EVW32" s="85"/>
      <c r="EVX32" s="19"/>
      <c r="EVZ32" s="86"/>
      <c r="EWB32" s="83"/>
      <c r="EWC32" s="83"/>
      <c r="EWD32" s="84"/>
      <c r="EWE32" s="85"/>
      <c r="EWF32" s="19"/>
      <c r="EWH32" s="86"/>
      <c r="EWJ32" s="83"/>
      <c r="EWK32" s="83"/>
      <c r="EWL32" s="84"/>
      <c r="EWM32" s="85"/>
      <c r="EWN32" s="19"/>
      <c r="EWP32" s="86"/>
      <c r="EWR32" s="83"/>
      <c r="EWS32" s="83"/>
      <c r="EWT32" s="84"/>
      <c r="EWU32" s="85"/>
      <c r="EWV32" s="19"/>
      <c r="EWX32" s="86"/>
      <c r="EWZ32" s="83"/>
      <c r="EXA32" s="83"/>
      <c r="EXB32" s="84"/>
      <c r="EXC32" s="85"/>
      <c r="EXD32" s="19"/>
      <c r="EXF32" s="86"/>
      <c r="EXH32" s="83"/>
      <c r="EXI32" s="83"/>
      <c r="EXJ32" s="84"/>
      <c r="EXK32" s="85"/>
      <c r="EXL32" s="19"/>
      <c r="EXN32" s="86"/>
      <c r="EXP32" s="83"/>
      <c r="EXQ32" s="83"/>
      <c r="EXR32" s="84"/>
      <c r="EXS32" s="85"/>
      <c r="EXT32" s="19"/>
      <c r="EXV32" s="86"/>
      <c r="EXX32" s="83"/>
      <c r="EXY32" s="83"/>
      <c r="EXZ32" s="84"/>
      <c r="EYA32" s="85"/>
      <c r="EYB32" s="19"/>
      <c r="EYD32" s="86"/>
      <c r="EYF32" s="83"/>
      <c r="EYG32" s="83"/>
      <c r="EYH32" s="84"/>
      <c r="EYI32" s="85"/>
      <c r="EYJ32" s="19"/>
      <c r="EYL32" s="86"/>
      <c r="EYN32" s="83"/>
      <c r="EYO32" s="83"/>
      <c r="EYP32" s="84"/>
      <c r="EYQ32" s="85"/>
      <c r="EYR32" s="19"/>
      <c r="EYT32" s="86"/>
      <c r="EYV32" s="83"/>
      <c r="EYW32" s="83"/>
      <c r="EYX32" s="84"/>
      <c r="EYY32" s="85"/>
      <c r="EYZ32" s="19"/>
      <c r="EZB32" s="86"/>
      <c r="EZD32" s="83"/>
      <c r="EZE32" s="83"/>
      <c r="EZF32" s="84"/>
      <c r="EZG32" s="85"/>
      <c r="EZH32" s="19"/>
      <c r="EZJ32" s="86"/>
      <c r="EZL32" s="83"/>
      <c r="EZM32" s="83"/>
      <c r="EZN32" s="84"/>
      <c r="EZO32" s="85"/>
      <c r="EZP32" s="19"/>
      <c r="EZR32" s="86"/>
      <c r="EZT32" s="83"/>
      <c r="EZU32" s="83"/>
      <c r="EZV32" s="84"/>
      <c r="EZW32" s="85"/>
      <c r="EZX32" s="19"/>
      <c r="EZZ32" s="86"/>
      <c r="FAB32" s="83"/>
      <c r="FAC32" s="83"/>
      <c r="FAD32" s="84"/>
      <c r="FAE32" s="85"/>
      <c r="FAF32" s="19"/>
      <c r="FAH32" s="86"/>
      <c r="FAJ32" s="83"/>
      <c r="FAK32" s="83"/>
      <c r="FAL32" s="84"/>
      <c r="FAM32" s="85"/>
      <c r="FAN32" s="19"/>
      <c r="FAP32" s="86"/>
      <c r="FAR32" s="83"/>
      <c r="FAS32" s="83"/>
      <c r="FAT32" s="84"/>
      <c r="FAU32" s="85"/>
      <c r="FAV32" s="19"/>
      <c r="FAX32" s="86"/>
      <c r="FAZ32" s="83"/>
      <c r="FBA32" s="83"/>
      <c r="FBB32" s="84"/>
      <c r="FBC32" s="85"/>
      <c r="FBD32" s="19"/>
      <c r="FBF32" s="86"/>
      <c r="FBH32" s="83"/>
      <c r="FBI32" s="83"/>
      <c r="FBJ32" s="84"/>
      <c r="FBK32" s="85"/>
      <c r="FBL32" s="19"/>
      <c r="FBN32" s="86"/>
      <c r="FBP32" s="83"/>
      <c r="FBQ32" s="83"/>
      <c r="FBR32" s="84"/>
      <c r="FBS32" s="85"/>
      <c r="FBT32" s="19"/>
      <c r="FBV32" s="86"/>
      <c r="FBX32" s="83"/>
      <c r="FBY32" s="83"/>
      <c r="FBZ32" s="84"/>
      <c r="FCA32" s="85"/>
      <c r="FCB32" s="19"/>
      <c r="FCD32" s="86"/>
      <c r="FCF32" s="83"/>
      <c r="FCG32" s="83"/>
      <c r="FCH32" s="84"/>
      <c r="FCI32" s="85"/>
      <c r="FCJ32" s="19"/>
      <c r="FCL32" s="86"/>
      <c r="FCN32" s="83"/>
      <c r="FCO32" s="83"/>
      <c r="FCP32" s="84"/>
      <c r="FCQ32" s="85"/>
      <c r="FCR32" s="19"/>
      <c r="FCT32" s="86"/>
      <c r="FCV32" s="83"/>
      <c r="FCW32" s="83"/>
      <c r="FCX32" s="84"/>
      <c r="FCY32" s="85"/>
      <c r="FCZ32" s="19"/>
      <c r="FDB32" s="86"/>
      <c r="FDD32" s="83"/>
      <c r="FDE32" s="83"/>
      <c r="FDF32" s="84"/>
      <c r="FDG32" s="85"/>
      <c r="FDH32" s="19"/>
      <c r="FDJ32" s="86"/>
      <c r="FDL32" s="83"/>
      <c r="FDM32" s="83"/>
      <c r="FDN32" s="84"/>
      <c r="FDO32" s="85"/>
      <c r="FDP32" s="19"/>
      <c r="FDR32" s="86"/>
      <c r="FDT32" s="83"/>
      <c r="FDU32" s="83"/>
      <c r="FDV32" s="84"/>
      <c r="FDW32" s="85"/>
      <c r="FDX32" s="19"/>
      <c r="FDZ32" s="86"/>
      <c r="FEB32" s="83"/>
      <c r="FEC32" s="83"/>
      <c r="FED32" s="84"/>
      <c r="FEE32" s="85"/>
      <c r="FEF32" s="19"/>
      <c r="FEH32" s="86"/>
      <c r="FEJ32" s="83"/>
      <c r="FEK32" s="83"/>
      <c r="FEL32" s="84"/>
      <c r="FEM32" s="85"/>
      <c r="FEN32" s="19"/>
      <c r="FEP32" s="86"/>
      <c r="FER32" s="83"/>
      <c r="FES32" s="83"/>
      <c r="FET32" s="84"/>
      <c r="FEU32" s="85"/>
      <c r="FEV32" s="19"/>
      <c r="FEX32" s="86"/>
      <c r="FEZ32" s="83"/>
      <c r="FFA32" s="83"/>
      <c r="FFB32" s="84"/>
      <c r="FFC32" s="85"/>
      <c r="FFD32" s="19"/>
      <c r="FFF32" s="86"/>
      <c r="FFH32" s="83"/>
      <c r="FFI32" s="83"/>
      <c r="FFJ32" s="84"/>
      <c r="FFK32" s="85"/>
      <c r="FFL32" s="19"/>
      <c r="FFN32" s="86"/>
      <c r="FFP32" s="83"/>
      <c r="FFQ32" s="83"/>
      <c r="FFR32" s="84"/>
      <c r="FFS32" s="85"/>
      <c r="FFT32" s="19"/>
      <c r="FFV32" s="86"/>
      <c r="FFX32" s="83"/>
      <c r="FFY32" s="83"/>
      <c r="FFZ32" s="84"/>
      <c r="FGA32" s="85"/>
      <c r="FGB32" s="19"/>
      <c r="FGD32" s="86"/>
      <c r="FGF32" s="83"/>
      <c r="FGG32" s="83"/>
      <c r="FGH32" s="84"/>
      <c r="FGI32" s="85"/>
      <c r="FGJ32" s="19"/>
      <c r="FGL32" s="86"/>
      <c r="FGN32" s="83"/>
      <c r="FGO32" s="83"/>
      <c r="FGP32" s="84"/>
      <c r="FGQ32" s="85"/>
      <c r="FGR32" s="19"/>
      <c r="FGT32" s="86"/>
      <c r="FGV32" s="83"/>
      <c r="FGW32" s="83"/>
      <c r="FGX32" s="84"/>
      <c r="FGY32" s="85"/>
      <c r="FGZ32" s="19"/>
      <c r="FHB32" s="86"/>
      <c r="FHD32" s="83"/>
      <c r="FHE32" s="83"/>
      <c r="FHF32" s="84"/>
      <c r="FHG32" s="85"/>
      <c r="FHH32" s="19"/>
      <c r="FHJ32" s="86"/>
      <c r="FHL32" s="83"/>
      <c r="FHM32" s="83"/>
      <c r="FHN32" s="84"/>
      <c r="FHO32" s="85"/>
      <c r="FHP32" s="19"/>
      <c r="FHR32" s="86"/>
      <c r="FHT32" s="83"/>
      <c r="FHU32" s="83"/>
      <c r="FHV32" s="84"/>
      <c r="FHW32" s="85"/>
      <c r="FHX32" s="19"/>
      <c r="FHZ32" s="86"/>
      <c r="FIB32" s="83"/>
      <c r="FIC32" s="83"/>
      <c r="FID32" s="84"/>
      <c r="FIE32" s="85"/>
      <c r="FIF32" s="19"/>
      <c r="FIH32" s="86"/>
      <c r="FIJ32" s="83"/>
      <c r="FIK32" s="83"/>
      <c r="FIL32" s="84"/>
      <c r="FIM32" s="85"/>
      <c r="FIN32" s="19"/>
      <c r="FIP32" s="86"/>
      <c r="FIR32" s="83"/>
      <c r="FIS32" s="83"/>
      <c r="FIT32" s="84"/>
      <c r="FIU32" s="85"/>
      <c r="FIV32" s="19"/>
      <c r="FIX32" s="86"/>
      <c r="FIZ32" s="83"/>
      <c r="FJA32" s="83"/>
      <c r="FJB32" s="84"/>
      <c r="FJC32" s="85"/>
      <c r="FJD32" s="19"/>
      <c r="FJF32" s="86"/>
      <c r="FJH32" s="83"/>
      <c r="FJI32" s="83"/>
      <c r="FJJ32" s="84"/>
      <c r="FJK32" s="85"/>
      <c r="FJL32" s="19"/>
      <c r="FJN32" s="86"/>
      <c r="FJP32" s="83"/>
      <c r="FJQ32" s="83"/>
      <c r="FJR32" s="84"/>
      <c r="FJS32" s="85"/>
      <c r="FJT32" s="19"/>
      <c r="FJV32" s="86"/>
      <c r="FJX32" s="83"/>
      <c r="FJY32" s="83"/>
      <c r="FJZ32" s="84"/>
      <c r="FKA32" s="85"/>
      <c r="FKB32" s="19"/>
      <c r="FKD32" s="86"/>
      <c r="FKF32" s="83"/>
      <c r="FKG32" s="83"/>
      <c r="FKH32" s="84"/>
      <c r="FKI32" s="85"/>
      <c r="FKJ32" s="19"/>
      <c r="FKL32" s="86"/>
      <c r="FKN32" s="83"/>
      <c r="FKO32" s="83"/>
      <c r="FKP32" s="84"/>
      <c r="FKQ32" s="85"/>
      <c r="FKR32" s="19"/>
      <c r="FKT32" s="86"/>
      <c r="FKV32" s="83"/>
      <c r="FKW32" s="83"/>
      <c r="FKX32" s="84"/>
      <c r="FKY32" s="85"/>
      <c r="FKZ32" s="19"/>
      <c r="FLB32" s="86"/>
      <c r="FLD32" s="83"/>
      <c r="FLE32" s="83"/>
      <c r="FLF32" s="84"/>
      <c r="FLG32" s="85"/>
      <c r="FLH32" s="19"/>
      <c r="FLJ32" s="86"/>
      <c r="FLL32" s="83"/>
      <c r="FLM32" s="83"/>
      <c r="FLN32" s="84"/>
      <c r="FLO32" s="85"/>
      <c r="FLP32" s="19"/>
      <c r="FLR32" s="86"/>
      <c r="FLT32" s="83"/>
      <c r="FLU32" s="83"/>
      <c r="FLV32" s="84"/>
      <c r="FLW32" s="85"/>
      <c r="FLX32" s="19"/>
      <c r="FLZ32" s="86"/>
      <c r="FMB32" s="83"/>
      <c r="FMC32" s="83"/>
      <c r="FMD32" s="84"/>
      <c r="FME32" s="85"/>
      <c r="FMF32" s="19"/>
      <c r="FMH32" s="86"/>
      <c r="FMJ32" s="83"/>
      <c r="FMK32" s="83"/>
      <c r="FML32" s="84"/>
      <c r="FMM32" s="85"/>
      <c r="FMN32" s="19"/>
      <c r="FMP32" s="86"/>
      <c r="FMR32" s="83"/>
      <c r="FMS32" s="83"/>
      <c r="FMT32" s="84"/>
      <c r="FMU32" s="85"/>
      <c r="FMV32" s="19"/>
      <c r="FMX32" s="86"/>
      <c r="FMZ32" s="83"/>
      <c r="FNA32" s="83"/>
      <c r="FNB32" s="84"/>
      <c r="FNC32" s="85"/>
      <c r="FND32" s="19"/>
      <c r="FNF32" s="86"/>
      <c r="FNH32" s="83"/>
      <c r="FNI32" s="83"/>
      <c r="FNJ32" s="84"/>
      <c r="FNK32" s="85"/>
      <c r="FNL32" s="19"/>
      <c r="FNN32" s="86"/>
      <c r="FNP32" s="83"/>
      <c r="FNQ32" s="83"/>
      <c r="FNR32" s="84"/>
      <c r="FNS32" s="85"/>
      <c r="FNT32" s="19"/>
      <c r="FNV32" s="86"/>
      <c r="FNX32" s="83"/>
      <c r="FNY32" s="83"/>
      <c r="FNZ32" s="84"/>
      <c r="FOA32" s="85"/>
      <c r="FOB32" s="19"/>
      <c r="FOD32" s="86"/>
      <c r="FOF32" s="83"/>
      <c r="FOG32" s="83"/>
      <c r="FOH32" s="84"/>
      <c r="FOI32" s="85"/>
      <c r="FOJ32" s="19"/>
      <c r="FOL32" s="86"/>
      <c r="FON32" s="83"/>
      <c r="FOO32" s="83"/>
      <c r="FOP32" s="84"/>
      <c r="FOQ32" s="85"/>
      <c r="FOR32" s="19"/>
      <c r="FOT32" s="86"/>
      <c r="FOV32" s="83"/>
      <c r="FOW32" s="83"/>
      <c r="FOX32" s="84"/>
      <c r="FOY32" s="85"/>
      <c r="FOZ32" s="19"/>
      <c r="FPB32" s="86"/>
      <c r="FPD32" s="83"/>
      <c r="FPE32" s="83"/>
      <c r="FPF32" s="84"/>
      <c r="FPG32" s="85"/>
      <c r="FPH32" s="19"/>
      <c r="FPJ32" s="86"/>
      <c r="FPL32" s="83"/>
      <c r="FPM32" s="83"/>
      <c r="FPN32" s="84"/>
      <c r="FPO32" s="85"/>
      <c r="FPP32" s="19"/>
      <c r="FPR32" s="86"/>
      <c r="FPT32" s="83"/>
      <c r="FPU32" s="83"/>
      <c r="FPV32" s="84"/>
      <c r="FPW32" s="85"/>
      <c r="FPX32" s="19"/>
      <c r="FPZ32" s="86"/>
      <c r="FQB32" s="83"/>
      <c r="FQC32" s="83"/>
      <c r="FQD32" s="84"/>
      <c r="FQE32" s="85"/>
      <c r="FQF32" s="19"/>
      <c r="FQH32" s="86"/>
      <c r="FQJ32" s="83"/>
      <c r="FQK32" s="83"/>
      <c r="FQL32" s="84"/>
      <c r="FQM32" s="85"/>
      <c r="FQN32" s="19"/>
      <c r="FQP32" s="86"/>
      <c r="FQR32" s="83"/>
      <c r="FQS32" s="83"/>
      <c r="FQT32" s="84"/>
      <c r="FQU32" s="85"/>
      <c r="FQV32" s="19"/>
      <c r="FQX32" s="86"/>
      <c r="FQZ32" s="83"/>
      <c r="FRA32" s="83"/>
      <c r="FRB32" s="84"/>
      <c r="FRC32" s="85"/>
      <c r="FRD32" s="19"/>
      <c r="FRF32" s="86"/>
      <c r="FRH32" s="83"/>
      <c r="FRI32" s="83"/>
      <c r="FRJ32" s="84"/>
      <c r="FRK32" s="85"/>
      <c r="FRL32" s="19"/>
      <c r="FRN32" s="86"/>
      <c r="FRP32" s="83"/>
      <c r="FRQ32" s="83"/>
      <c r="FRR32" s="84"/>
      <c r="FRS32" s="85"/>
      <c r="FRT32" s="19"/>
      <c r="FRV32" s="86"/>
      <c r="FRX32" s="83"/>
      <c r="FRY32" s="83"/>
      <c r="FRZ32" s="84"/>
      <c r="FSA32" s="85"/>
      <c r="FSB32" s="19"/>
      <c r="FSD32" s="86"/>
      <c r="FSF32" s="83"/>
      <c r="FSG32" s="83"/>
      <c r="FSH32" s="84"/>
      <c r="FSI32" s="85"/>
      <c r="FSJ32" s="19"/>
      <c r="FSL32" s="86"/>
      <c r="FSN32" s="83"/>
      <c r="FSO32" s="83"/>
      <c r="FSP32" s="84"/>
      <c r="FSQ32" s="85"/>
      <c r="FSR32" s="19"/>
      <c r="FST32" s="86"/>
      <c r="FSV32" s="83"/>
      <c r="FSW32" s="83"/>
      <c r="FSX32" s="84"/>
      <c r="FSY32" s="85"/>
      <c r="FSZ32" s="19"/>
      <c r="FTB32" s="86"/>
      <c r="FTD32" s="83"/>
      <c r="FTE32" s="83"/>
      <c r="FTF32" s="84"/>
      <c r="FTG32" s="85"/>
      <c r="FTH32" s="19"/>
      <c r="FTJ32" s="86"/>
      <c r="FTL32" s="83"/>
      <c r="FTM32" s="83"/>
      <c r="FTN32" s="84"/>
      <c r="FTO32" s="85"/>
      <c r="FTP32" s="19"/>
      <c r="FTR32" s="86"/>
      <c r="FTT32" s="83"/>
      <c r="FTU32" s="83"/>
      <c r="FTV32" s="84"/>
      <c r="FTW32" s="85"/>
      <c r="FTX32" s="19"/>
      <c r="FTZ32" s="86"/>
      <c r="FUB32" s="83"/>
      <c r="FUC32" s="83"/>
      <c r="FUD32" s="84"/>
      <c r="FUE32" s="85"/>
      <c r="FUF32" s="19"/>
      <c r="FUH32" s="86"/>
      <c r="FUJ32" s="83"/>
      <c r="FUK32" s="83"/>
      <c r="FUL32" s="84"/>
      <c r="FUM32" s="85"/>
      <c r="FUN32" s="19"/>
      <c r="FUP32" s="86"/>
      <c r="FUR32" s="83"/>
      <c r="FUS32" s="83"/>
      <c r="FUT32" s="84"/>
      <c r="FUU32" s="85"/>
      <c r="FUV32" s="19"/>
      <c r="FUX32" s="86"/>
      <c r="FUZ32" s="83"/>
      <c r="FVA32" s="83"/>
      <c r="FVB32" s="84"/>
      <c r="FVC32" s="85"/>
      <c r="FVD32" s="19"/>
      <c r="FVF32" s="86"/>
      <c r="FVH32" s="83"/>
      <c r="FVI32" s="83"/>
      <c r="FVJ32" s="84"/>
      <c r="FVK32" s="85"/>
      <c r="FVL32" s="19"/>
      <c r="FVN32" s="86"/>
      <c r="FVP32" s="83"/>
      <c r="FVQ32" s="83"/>
      <c r="FVR32" s="84"/>
      <c r="FVS32" s="85"/>
      <c r="FVT32" s="19"/>
      <c r="FVV32" s="86"/>
      <c r="FVX32" s="83"/>
      <c r="FVY32" s="83"/>
      <c r="FVZ32" s="84"/>
      <c r="FWA32" s="85"/>
      <c r="FWB32" s="19"/>
      <c r="FWD32" s="86"/>
      <c r="FWF32" s="83"/>
      <c r="FWG32" s="83"/>
      <c r="FWH32" s="84"/>
      <c r="FWI32" s="85"/>
      <c r="FWJ32" s="19"/>
      <c r="FWL32" s="86"/>
      <c r="FWN32" s="83"/>
      <c r="FWO32" s="83"/>
      <c r="FWP32" s="84"/>
      <c r="FWQ32" s="85"/>
      <c r="FWR32" s="19"/>
      <c r="FWT32" s="86"/>
      <c r="FWV32" s="83"/>
      <c r="FWW32" s="83"/>
      <c r="FWX32" s="84"/>
      <c r="FWY32" s="85"/>
      <c r="FWZ32" s="19"/>
      <c r="FXB32" s="86"/>
      <c r="FXD32" s="83"/>
      <c r="FXE32" s="83"/>
      <c r="FXF32" s="84"/>
      <c r="FXG32" s="85"/>
      <c r="FXH32" s="19"/>
      <c r="FXJ32" s="86"/>
      <c r="FXL32" s="83"/>
      <c r="FXM32" s="83"/>
      <c r="FXN32" s="84"/>
      <c r="FXO32" s="85"/>
      <c r="FXP32" s="19"/>
      <c r="FXR32" s="86"/>
      <c r="FXT32" s="83"/>
      <c r="FXU32" s="83"/>
      <c r="FXV32" s="84"/>
      <c r="FXW32" s="85"/>
      <c r="FXX32" s="19"/>
      <c r="FXZ32" s="86"/>
      <c r="FYB32" s="83"/>
      <c r="FYC32" s="83"/>
      <c r="FYD32" s="84"/>
      <c r="FYE32" s="85"/>
      <c r="FYF32" s="19"/>
      <c r="FYH32" s="86"/>
      <c r="FYJ32" s="83"/>
      <c r="FYK32" s="83"/>
      <c r="FYL32" s="84"/>
      <c r="FYM32" s="85"/>
      <c r="FYN32" s="19"/>
      <c r="FYP32" s="86"/>
      <c r="FYR32" s="83"/>
      <c r="FYS32" s="83"/>
      <c r="FYT32" s="84"/>
      <c r="FYU32" s="85"/>
      <c r="FYV32" s="19"/>
      <c r="FYX32" s="86"/>
      <c r="FYZ32" s="83"/>
      <c r="FZA32" s="83"/>
      <c r="FZB32" s="84"/>
      <c r="FZC32" s="85"/>
      <c r="FZD32" s="19"/>
      <c r="FZF32" s="86"/>
      <c r="FZH32" s="83"/>
      <c r="FZI32" s="83"/>
      <c r="FZJ32" s="84"/>
      <c r="FZK32" s="85"/>
      <c r="FZL32" s="19"/>
      <c r="FZN32" s="86"/>
      <c r="FZP32" s="83"/>
      <c r="FZQ32" s="83"/>
      <c r="FZR32" s="84"/>
      <c r="FZS32" s="85"/>
      <c r="FZT32" s="19"/>
      <c r="FZV32" s="86"/>
      <c r="FZX32" s="83"/>
      <c r="FZY32" s="83"/>
      <c r="FZZ32" s="84"/>
      <c r="GAA32" s="85"/>
      <c r="GAB32" s="19"/>
      <c r="GAD32" s="86"/>
      <c r="GAF32" s="83"/>
      <c r="GAG32" s="83"/>
      <c r="GAH32" s="84"/>
      <c r="GAI32" s="85"/>
      <c r="GAJ32" s="19"/>
      <c r="GAL32" s="86"/>
      <c r="GAN32" s="83"/>
      <c r="GAO32" s="83"/>
      <c r="GAP32" s="84"/>
      <c r="GAQ32" s="85"/>
      <c r="GAR32" s="19"/>
      <c r="GAT32" s="86"/>
      <c r="GAV32" s="83"/>
      <c r="GAW32" s="83"/>
      <c r="GAX32" s="84"/>
      <c r="GAY32" s="85"/>
      <c r="GAZ32" s="19"/>
      <c r="GBB32" s="86"/>
      <c r="GBD32" s="83"/>
      <c r="GBE32" s="83"/>
      <c r="GBF32" s="84"/>
      <c r="GBG32" s="85"/>
      <c r="GBH32" s="19"/>
      <c r="GBJ32" s="86"/>
      <c r="GBL32" s="83"/>
      <c r="GBM32" s="83"/>
      <c r="GBN32" s="84"/>
      <c r="GBO32" s="85"/>
      <c r="GBP32" s="19"/>
      <c r="GBR32" s="86"/>
      <c r="GBT32" s="83"/>
      <c r="GBU32" s="83"/>
      <c r="GBV32" s="84"/>
      <c r="GBW32" s="85"/>
      <c r="GBX32" s="19"/>
      <c r="GBZ32" s="86"/>
      <c r="GCB32" s="83"/>
      <c r="GCC32" s="83"/>
      <c r="GCD32" s="84"/>
      <c r="GCE32" s="85"/>
      <c r="GCF32" s="19"/>
      <c r="GCH32" s="86"/>
      <c r="GCJ32" s="83"/>
      <c r="GCK32" s="83"/>
      <c r="GCL32" s="84"/>
      <c r="GCM32" s="85"/>
      <c r="GCN32" s="19"/>
      <c r="GCP32" s="86"/>
      <c r="GCR32" s="83"/>
      <c r="GCS32" s="83"/>
      <c r="GCT32" s="84"/>
      <c r="GCU32" s="85"/>
      <c r="GCV32" s="19"/>
      <c r="GCX32" s="86"/>
      <c r="GCZ32" s="83"/>
      <c r="GDA32" s="83"/>
      <c r="GDB32" s="84"/>
      <c r="GDC32" s="85"/>
      <c r="GDD32" s="19"/>
      <c r="GDF32" s="86"/>
      <c r="GDH32" s="83"/>
      <c r="GDI32" s="83"/>
      <c r="GDJ32" s="84"/>
      <c r="GDK32" s="85"/>
      <c r="GDL32" s="19"/>
      <c r="GDN32" s="86"/>
      <c r="GDP32" s="83"/>
      <c r="GDQ32" s="83"/>
      <c r="GDR32" s="84"/>
      <c r="GDS32" s="85"/>
      <c r="GDT32" s="19"/>
      <c r="GDV32" s="86"/>
      <c r="GDX32" s="83"/>
      <c r="GDY32" s="83"/>
      <c r="GDZ32" s="84"/>
      <c r="GEA32" s="85"/>
      <c r="GEB32" s="19"/>
      <c r="GED32" s="86"/>
      <c r="GEF32" s="83"/>
      <c r="GEG32" s="83"/>
      <c r="GEH32" s="84"/>
      <c r="GEI32" s="85"/>
      <c r="GEJ32" s="19"/>
      <c r="GEL32" s="86"/>
      <c r="GEN32" s="83"/>
      <c r="GEO32" s="83"/>
      <c r="GEP32" s="84"/>
      <c r="GEQ32" s="85"/>
      <c r="GER32" s="19"/>
      <c r="GET32" s="86"/>
      <c r="GEV32" s="83"/>
      <c r="GEW32" s="83"/>
      <c r="GEX32" s="84"/>
      <c r="GEY32" s="85"/>
      <c r="GEZ32" s="19"/>
      <c r="GFB32" s="86"/>
      <c r="GFD32" s="83"/>
      <c r="GFE32" s="83"/>
      <c r="GFF32" s="84"/>
      <c r="GFG32" s="85"/>
      <c r="GFH32" s="19"/>
      <c r="GFJ32" s="86"/>
      <c r="GFL32" s="83"/>
      <c r="GFM32" s="83"/>
      <c r="GFN32" s="84"/>
      <c r="GFO32" s="85"/>
      <c r="GFP32" s="19"/>
      <c r="GFR32" s="86"/>
      <c r="GFT32" s="83"/>
      <c r="GFU32" s="83"/>
      <c r="GFV32" s="84"/>
      <c r="GFW32" s="85"/>
      <c r="GFX32" s="19"/>
      <c r="GFZ32" s="86"/>
      <c r="GGB32" s="83"/>
      <c r="GGC32" s="83"/>
      <c r="GGD32" s="84"/>
      <c r="GGE32" s="85"/>
      <c r="GGF32" s="19"/>
      <c r="GGH32" s="86"/>
      <c r="GGJ32" s="83"/>
      <c r="GGK32" s="83"/>
      <c r="GGL32" s="84"/>
      <c r="GGM32" s="85"/>
      <c r="GGN32" s="19"/>
      <c r="GGP32" s="86"/>
      <c r="GGR32" s="83"/>
      <c r="GGS32" s="83"/>
      <c r="GGT32" s="84"/>
      <c r="GGU32" s="85"/>
      <c r="GGV32" s="19"/>
      <c r="GGX32" s="86"/>
      <c r="GGZ32" s="83"/>
      <c r="GHA32" s="83"/>
      <c r="GHB32" s="84"/>
      <c r="GHC32" s="85"/>
      <c r="GHD32" s="19"/>
      <c r="GHF32" s="86"/>
      <c r="GHH32" s="83"/>
      <c r="GHI32" s="83"/>
      <c r="GHJ32" s="84"/>
      <c r="GHK32" s="85"/>
      <c r="GHL32" s="19"/>
      <c r="GHN32" s="86"/>
      <c r="GHP32" s="83"/>
      <c r="GHQ32" s="83"/>
      <c r="GHR32" s="84"/>
      <c r="GHS32" s="85"/>
      <c r="GHT32" s="19"/>
      <c r="GHV32" s="86"/>
      <c r="GHX32" s="83"/>
      <c r="GHY32" s="83"/>
      <c r="GHZ32" s="84"/>
      <c r="GIA32" s="85"/>
      <c r="GIB32" s="19"/>
      <c r="GID32" s="86"/>
      <c r="GIF32" s="83"/>
      <c r="GIG32" s="83"/>
      <c r="GIH32" s="84"/>
      <c r="GII32" s="85"/>
      <c r="GIJ32" s="19"/>
      <c r="GIL32" s="86"/>
      <c r="GIN32" s="83"/>
      <c r="GIO32" s="83"/>
      <c r="GIP32" s="84"/>
      <c r="GIQ32" s="85"/>
      <c r="GIR32" s="19"/>
      <c r="GIT32" s="86"/>
      <c r="GIV32" s="83"/>
      <c r="GIW32" s="83"/>
      <c r="GIX32" s="84"/>
      <c r="GIY32" s="85"/>
      <c r="GIZ32" s="19"/>
      <c r="GJB32" s="86"/>
      <c r="GJD32" s="83"/>
      <c r="GJE32" s="83"/>
      <c r="GJF32" s="84"/>
      <c r="GJG32" s="85"/>
      <c r="GJH32" s="19"/>
      <c r="GJJ32" s="86"/>
      <c r="GJL32" s="83"/>
      <c r="GJM32" s="83"/>
      <c r="GJN32" s="84"/>
      <c r="GJO32" s="85"/>
      <c r="GJP32" s="19"/>
      <c r="GJR32" s="86"/>
      <c r="GJT32" s="83"/>
      <c r="GJU32" s="83"/>
      <c r="GJV32" s="84"/>
      <c r="GJW32" s="85"/>
      <c r="GJX32" s="19"/>
      <c r="GJZ32" s="86"/>
      <c r="GKB32" s="83"/>
      <c r="GKC32" s="83"/>
      <c r="GKD32" s="84"/>
      <c r="GKE32" s="85"/>
      <c r="GKF32" s="19"/>
      <c r="GKH32" s="86"/>
      <c r="GKJ32" s="83"/>
      <c r="GKK32" s="83"/>
      <c r="GKL32" s="84"/>
      <c r="GKM32" s="85"/>
      <c r="GKN32" s="19"/>
      <c r="GKP32" s="86"/>
      <c r="GKR32" s="83"/>
      <c r="GKS32" s="83"/>
      <c r="GKT32" s="84"/>
      <c r="GKU32" s="85"/>
      <c r="GKV32" s="19"/>
      <c r="GKX32" s="86"/>
      <c r="GKZ32" s="83"/>
      <c r="GLA32" s="83"/>
      <c r="GLB32" s="84"/>
      <c r="GLC32" s="85"/>
      <c r="GLD32" s="19"/>
      <c r="GLF32" s="86"/>
      <c r="GLH32" s="83"/>
      <c r="GLI32" s="83"/>
      <c r="GLJ32" s="84"/>
      <c r="GLK32" s="85"/>
      <c r="GLL32" s="19"/>
      <c r="GLN32" s="86"/>
      <c r="GLP32" s="83"/>
      <c r="GLQ32" s="83"/>
      <c r="GLR32" s="84"/>
      <c r="GLS32" s="85"/>
      <c r="GLT32" s="19"/>
      <c r="GLV32" s="86"/>
      <c r="GLX32" s="83"/>
      <c r="GLY32" s="83"/>
      <c r="GLZ32" s="84"/>
      <c r="GMA32" s="85"/>
      <c r="GMB32" s="19"/>
      <c r="GMD32" s="86"/>
      <c r="GMF32" s="83"/>
      <c r="GMG32" s="83"/>
      <c r="GMH32" s="84"/>
      <c r="GMI32" s="85"/>
      <c r="GMJ32" s="19"/>
      <c r="GML32" s="86"/>
      <c r="GMN32" s="83"/>
      <c r="GMO32" s="83"/>
      <c r="GMP32" s="84"/>
      <c r="GMQ32" s="85"/>
      <c r="GMR32" s="19"/>
      <c r="GMT32" s="86"/>
      <c r="GMV32" s="83"/>
      <c r="GMW32" s="83"/>
      <c r="GMX32" s="84"/>
      <c r="GMY32" s="85"/>
      <c r="GMZ32" s="19"/>
      <c r="GNB32" s="86"/>
      <c r="GND32" s="83"/>
      <c r="GNE32" s="83"/>
      <c r="GNF32" s="84"/>
      <c r="GNG32" s="85"/>
      <c r="GNH32" s="19"/>
      <c r="GNJ32" s="86"/>
      <c r="GNL32" s="83"/>
      <c r="GNM32" s="83"/>
      <c r="GNN32" s="84"/>
      <c r="GNO32" s="85"/>
      <c r="GNP32" s="19"/>
      <c r="GNR32" s="86"/>
      <c r="GNT32" s="83"/>
      <c r="GNU32" s="83"/>
      <c r="GNV32" s="84"/>
      <c r="GNW32" s="85"/>
      <c r="GNX32" s="19"/>
      <c r="GNZ32" s="86"/>
      <c r="GOB32" s="83"/>
      <c r="GOC32" s="83"/>
      <c r="GOD32" s="84"/>
      <c r="GOE32" s="85"/>
      <c r="GOF32" s="19"/>
      <c r="GOH32" s="86"/>
      <c r="GOJ32" s="83"/>
      <c r="GOK32" s="83"/>
      <c r="GOL32" s="84"/>
      <c r="GOM32" s="85"/>
      <c r="GON32" s="19"/>
      <c r="GOP32" s="86"/>
      <c r="GOR32" s="83"/>
      <c r="GOS32" s="83"/>
      <c r="GOT32" s="84"/>
      <c r="GOU32" s="85"/>
      <c r="GOV32" s="19"/>
      <c r="GOX32" s="86"/>
      <c r="GOZ32" s="83"/>
      <c r="GPA32" s="83"/>
      <c r="GPB32" s="84"/>
      <c r="GPC32" s="85"/>
      <c r="GPD32" s="19"/>
      <c r="GPF32" s="86"/>
      <c r="GPH32" s="83"/>
      <c r="GPI32" s="83"/>
      <c r="GPJ32" s="84"/>
      <c r="GPK32" s="85"/>
      <c r="GPL32" s="19"/>
      <c r="GPN32" s="86"/>
      <c r="GPP32" s="83"/>
      <c r="GPQ32" s="83"/>
      <c r="GPR32" s="84"/>
      <c r="GPS32" s="85"/>
      <c r="GPT32" s="19"/>
      <c r="GPV32" s="86"/>
      <c r="GPX32" s="83"/>
      <c r="GPY32" s="83"/>
      <c r="GPZ32" s="84"/>
      <c r="GQA32" s="85"/>
      <c r="GQB32" s="19"/>
      <c r="GQD32" s="86"/>
      <c r="GQF32" s="83"/>
      <c r="GQG32" s="83"/>
      <c r="GQH32" s="84"/>
      <c r="GQI32" s="85"/>
      <c r="GQJ32" s="19"/>
      <c r="GQL32" s="86"/>
      <c r="GQN32" s="83"/>
      <c r="GQO32" s="83"/>
      <c r="GQP32" s="84"/>
      <c r="GQQ32" s="85"/>
      <c r="GQR32" s="19"/>
      <c r="GQT32" s="86"/>
      <c r="GQV32" s="83"/>
      <c r="GQW32" s="83"/>
      <c r="GQX32" s="84"/>
      <c r="GQY32" s="85"/>
      <c r="GQZ32" s="19"/>
      <c r="GRB32" s="86"/>
      <c r="GRD32" s="83"/>
      <c r="GRE32" s="83"/>
      <c r="GRF32" s="84"/>
      <c r="GRG32" s="85"/>
      <c r="GRH32" s="19"/>
      <c r="GRJ32" s="86"/>
      <c r="GRL32" s="83"/>
      <c r="GRM32" s="83"/>
      <c r="GRN32" s="84"/>
      <c r="GRO32" s="85"/>
      <c r="GRP32" s="19"/>
      <c r="GRR32" s="86"/>
      <c r="GRT32" s="83"/>
      <c r="GRU32" s="83"/>
      <c r="GRV32" s="84"/>
      <c r="GRW32" s="85"/>
      <c r="GRX32" s="19"/>
      <c r="GRZ32" s="86"/>
      <c r="GSB32" s="83"/>
      <c r="GSC32" s="83"/>
      <c r="GSD32" s="84"/>
      <c r="GSE32" s="85"/>
      <c r="GSF32" s="19"/>
      <c r="GSH32" s="86"/>
      <c r="GSJ32" s="83"/>
      <c r="GSK32" s="83"/>
      <c r="GSL32" s="84"/>
      <c r="GSM32" s="85"/>
      <c r="GSN32" s="19"/>
      <c r="GSP32" s="86"/>
      <c r="GSR32" s="83"/>
      <c r="GSS32" s="83"/>
      <c r="GST32" s="84"/>
      <c r="GSU32" s="85"/>
      <c r="GSV32" s="19"/>
      <c r="GSX32" s="86"/>
      <c r="GSZ32" s="83"/>
      <c r="GTA32" s="83"/>
      <c r="GTB32" s="84"/>
      <c r="GTC32" s="85"/>
      <c r="GTD32" s="19"/>
      <c r="GTF32" s="86"/>
      <c r="GTH32" s="83"/>
      <c r="GTI32" s="83"/>
      <c r="GTJ32" s="84"/>
      <c r="GTK32" s="85"/>
      <c r="GTL32" s="19"/>
      <c r="GTN32" s="86"/>
      <c r="GTP32" s="83"/>
      <c r="GTQ32" s="83"/>
      <c r="GTR32" s="84"/>
      <c r="GTS32" s="85"/>
      <c r="GTT32" s="19"/>
      <c r="GTV32" s="86"/>
      <c r="GTX32" s="83"/>
      <c r="GTY32" s="83"/>
      <c r="GTZ32" s="84"/>
      <c r="GUA32" s="85"/>
      <c r="GUB32" s="19"/>
      <c r="GUD32" s="86"/>
      <c r="GUF32" s="83"/>
      <c r="GUG32" s="83"/>
      <c r="GUH32" s="84"/>
      <c r="GUI32" s="85"/>
      <c r="GUJ32" s="19"/>
      <c r="GUL32" s="86"/>
      <c r="GUN32" s="83"/>
      <c r="GUO32" s="83"/>
      <c r="GUP32" s="84"/>
      <c r="GUQ32" s="85"/>
      <c r="GUR32" s="19"/>
      <c r="GUT32" s="86"/>
      <c r="GUV32" s="83"/>
      <c r="GUW32" s="83"/>
      <c r="GUX32" s="84"/>
      <c r="GUY32" s="85"/>
      <c r="GUZ32" s="19"/>
      <c r="GVB32" s="86"/>
      <c r="GVD32" s="83"/>
      <c r="GVE32" s="83"/>
      <c r="GVF32" s="84"/>
      <c r="GVG32" s="85"/>
      <c r="GVH32" s="19"/>
      <c r="GVJ32" s="86"/>
      <c r="GVL32" s="83"/>
      <c r="GVM32" s="83"/>
      <c r="GVN32" s="84"/>
      <c r="GVO32" s="85"/>
      <c r="GVP32" s="19"/>
      <c r="GVR32" s="86"/>
      <c r="GVT32" s="83"/>
      <c r="GVU32" s="83"/>
      <c r="GVV32" s="84"/>
      <c r="GVW32" s="85"/>
      <c r="GVX32" s="19"/>
      <c r="GVZ32" s="86"/>
      <c r="GWB32" s="83"/>
      <c r="GWC32" s="83"/>
      <c r="GWD32" s="84"/>
      <c r="GWE32" s="85"/>
      <c r="GWF32" s="19"/>
      <c r="GWH32" s="86"/>
      <c r="GWJ32" s="83"/>
      <c r="GWK32" s="83"/>
      <c r="GWL32" s="84"/>
      <c r="GWM32" s="85"/>
      <c r="GWN32" s="19"/>
      <c r="GWP32" s="86"/>
      <c r="GWR32" s="83"/>
      <c r="GWS32" s="83"/>
      <c r="GWT32" s="84"/>
      <c r="GWU32" s="85"/>
      <c r="GWV32" s="19"/>
      <c r="GWX32" s="86"/>
      <c r="GWZ32" s="83"/>
      <c r="GXA32" s="83"/>
      <c r="GXB32" s="84"/>
      <c r="GXC32" s="85"/>
      <c r="GXD32" s="19"/>
      <c r="GXF32" s="86"/>
      <c r="GXH32" s="83"/>
      <c r="GXI32" s="83"/>
      <c r="GXJ32" s="84"/>
      <c r="GXK32" s="85"/>
      <c r="GXL32" s="19"/>
      <c r="GXN32" s="86"/>
      <c r="GXP32" s="83"/>
      <c r="GXQ32" s="83"/>
      <c r="GXR32" s="84"/>
      <c r="GXS32" s="85"/>
      <c r="GXT32" s="19"/>
      <c r="GXV32" s="86"/>
      <c r="GXX32" s="83"/>
      <c r="GXY32" s="83"/>
      <c r="GXZ32" s="84"/>
      <c r="GYA32" s="85"/>
      <c r="GYB32" s="19"/>
      <c r="GYD32" s="86"/>
      <c r="GYF32" s="83"/>
      <c r="GYG32" s="83"/>
      <c r="GYH32" s="84"/>
      <c r="GYI32" s="85"/>
      <c r="GYJ32" s="19"/>
      <c r="GYL32" s="86"/>
      <c r="GYN32" s="83"/>
      <c r="GYO32" s="83"/>
      <c r="GYP32" s="84"/>
      <c r="GYQ32" s="85"/>
      <c r="GYR32" s="19"/>
      <c r="GYT32" s="86"/>
      <c r="GYV32" s="83"/>
      <c r="GYW32" s="83"/>
      <c r="GYX32" s="84"/>
      <c r="GYY32" s="85"/>
      <c r="GYZ32" s="19"/>
      <c r="GZB32" s="86"/>
      <c r="GZD32" s="83"/>
      <c r="GZE32" s="83"/>
      <c r="GZF32" s="84"/>
      <c r="GZG32" s="85"/>
      <c r="GZH32" s="19"/>
      <c r="GZJ32" s="86"/>
      <c r="GZL32" s="83"/>
      <c r="GZM32" s="83"/>
      <c r="GZN32" s="84"/>
      <c r="GZO32" s="85"/>
      <c r="GZP32" s="19"/>
      <c r="GZR32" s="86"/>
      <c r="GZT32" s="83"/>
      <c r="GZU32" s="83"/>
      <c r="GZV32" s="84"/>
      <c r="GZW32" s="85"/>
      <c r="GZX32" s="19"/>
      <c r="GZZ32" s="86"/>
      <c r="HAB32" s="83"/>
      <c r="HAC32" s="83"/>
      <c r="HAD32" s="84"/>
      <c r="HAE32" s="85"/>
      <c r="HAF32" s="19"/>
      <c r="HAH32" s="86"/>
      <c r="HAJ32" s="83"/>
      <c r="HAK32" s="83"/>
      <c r="HAL32" s="84"/>
      <c r="HAM32" s="85"/>
      <c r="HAN32" s="19"/>
      <c r="HAP32" s="86"/>
      <c r="HAR32" s="83"/>
      <c r="HAS32" s="83"/>
      <c r="HAT32" s="84"/>
      <c r="HAU32" s="85"/>
      <c r="HAV32" s="19"/>
      <c r="HAX32" s="86"/>
      <c r="HAZ32" s="83"/>
      <c r="HBA32" s="83"/>
      <c r="HBB32" s="84"/>
      <c r="HBC32" s="85"/>
      <c r="HBD32" s="19"/>
      <c r="HBF32" s="86"/>
      <c r="HBH32" s="83"/>
      <c r="HBI32" s="83"/>
      <c r="HBJ32" s="84"/>
      <c r="HBK32" s="85"/>
      <c r="HBL32" s="19"/>
      <c r="HBN32" s="86"/>
      <c r="HBP32" s="83"/>
      <c r="HBQ32" s="83"/>
      <c r="HBR32" s="84"/>
      <c r="HBS32" s="85"/>
      <c r="HBT32" s="19"/>
      <c r="HBV32" s="86"/>
      <c r="HBX32" s="83"/>
      <c r="HBY32" s="83"/>
      <c r="HBZ32" s="84"/>
      <c r="HCA32" s="85"/>
      <c r="HCB32" s="19"/>
      <c r="HCD32" s="86"/>
      <c r="HCF32" s="83"/>
      <c r="HCG32" s="83"/>
      <c r="HCH32" s="84"/>
      <c r="HCI32" s="85"/>
      <c r="HCJ32" s="19"/>
      <c r="HCL32" s="86"/>
      <c r="HCN32" s="83"/>
      <c r="HCO32" s="83"/>
      <c r="HCP32" s="84"/>
      <c r="HCQ32" s="85"/>
      <c r="HCR32" s="19"/>
      <c r="HCT32" s="86"/>
      <c r="HCV32" s="83"/>
      <c r="HCW32" s="83"/>
      <c r="HCX32" s="84"/>
      <c r="HCY32" s="85"/>
      <c r="HCZ32" s="19"/>
      <c r="HDB32" s="86"/>
      <c r="HDD32" s="83"/>
      <c r="HDE32" s="83"/>
      <c r="HDF32" s="84"/>
      <c r="HDG32" s="85"/>
      <c r="HDH32" s="19"/>
      <c r="HDJ32" s="86"/>
      <c r="HDL32" s="83"/>
      <c r="HDM32" s="83"/>
      <c r="HDN32" s="84"/>
      <c r="HDO32" s="85"/>
      <c r="HDP32" s="19"/>
      <c r="HDR32" s="86"/>
      <c r="HDT32" s="83"/>
      <c r="HDU32" s="83"/>
      <c r="HDV32" s="84"/>
      <c r="HDW32" s="85"/>
      <c r="HDX32" s="19"/>
      <c r="HDZ32" s="86"/>
      <c r="HEB32" s="83"/>
      <c r="HEC32" s="83"/>
      <c r="HED32" s="84"/>
      <c r="HEE32" s="85"/>
      <c r="HEF32" s="19"/>
      <c r="HEH32" s="86"/>
      <c r="HEJ32" s="83"/>
      <c r="HEK32" s="83"/>
      <c r="HEL32" s="84"/>
      <c r="HEM32" s="85"/>
      <c r="HEN32" s="19"/>
      <c r="HEP32" s="86"/>
      <c r="HER32" s="83"/>
      <c r="HES32" s="83"/>
      <c r="HET32" s="84"/>
      <c r="HEU32" s="85"/>
      <c r="HEV32" s="19"/>
      <c r="HEX32" s="86"/>
      <c r="HEZ32" s="83"/>
      <c r="HFA32" s="83"/>
      <c r="HFB32" s="84"/>
      <c r="HFC32" s="85"/>
      <c r="HFD32" s="19"/>
      <c r="HFF32" s="86"/>
      <c r="HFH32" s="83"/>
      <c r="HFI32" s="83"/>
      <c r="HFJ32" s="84"/>
      <c r="HFK32" s="85"/>
      <c r="HFL32" s="19"/>
      <c r="HFN32" s="86"/>
      <c r="HFP32" s="83"/>
      <c r="HFQ32" s="83"/>
      <c r="HFR32" s="84"/>
      <c r="HFS32" s="85"/>
      <c r="HFT32" s="19"/>
      <c r="HFV32" s="86"/>
      <c r="HFX32" s="83"/>
      <c r="HFY32" s="83"/>
      <c r="HFZ32" s="84"/>
      <c r="HGA32" s="85"/>
      <c r="HGB32" s="19"/>
      <c r="HGD32" s="86"/>
      <c r="HGF32" s="83"/>
      <c r="HGG32" s="83"/>
      <c r="HGH32" s="84"/>
      <c r="HGI32" s="85"/>
      <c r="HGJ32" s="19"/>
      <c r="HGL32" s="86"/>
      <c r="HGN32" s="83"/>
      <c r="HGO32" s="83"/>
      <c r="HGP32" s="84"/>
      <c r="HGQ32" s="85"/>
      <c r="HGR32" s="19"/>
      <c r="HGT32" s="86"/>
      <c r="HGV32" s="83"/>
      <c r="HGW32" s="83"/>
      <c r="HGX32" s="84"/>
      <c r="HGY32" s="85"/>
      <c r="HGZ32" s="19"/>
      <c r="HHB32" s="86"/>
      <c r="HHD32" s="83"/>
      <c r="HHE32" s="83"/>
      <c r="HHF32" s="84"/>
      <c r="HHG32" s="85"/>
      <c r="HHH32" s="19"/>
      <c r="HHJ32" s="86"/>
      <c r="HHL32" s="83"/>
      <c r="HHM32" s="83"/>
      <c r="HHN32" s="84"/>
      <c r="HHO32" s="85"/>
      <c r="HHP32" s="19"/>
      <c r="HHR32" s="86"/>
      <c r="HHT32" s="83"/>
      <c r="HHU32" s="83"/>
      <c r="HHV32" s="84"/>
      <c r="HHW32" s="85"/>
      <c r="HHX32" s="19"/>
      <c r="HHZ32" s="86"/>
      <c r="HIB32" s="83"/>
      <c r="HIC32" s="83"/>
      <c r="HID32" s="84"/>
      <c r="HIE32" s="85"/>
      <c r="HIF32" s="19"/>
      <c r="HIH32" s="86"/>
      <c r="HIJ32" s="83"/>
      <c r="HIK32" s="83"/>
      <c r="HIL32" s="84"/>
      <c r="HIM32" s="85"/>
      <c r="HIN32" s="19"/>
      <c r="HIP32" s="86"/>
      <c r="HIR32" s="83"/>
      <c r="HIS32" s="83"/>
      <c r="HIT32" s="84"/>
      <c r="HIU32" s="85"/>
      <c r="HIV32" s="19"/>
      <c r="HIX32" s="86"/>
      <c r="HIZ32" s="83"/>
      <c r="HJA32" s="83"/>
      <c r="HJB32" s="84"/>
      <c r="HJC32" s="85"/>
      <c r="HJD32" s="19"/>
      <c r="HJF32" s="86"/>
      <c r="HJH32" s="83"/>
      <c r="HJI32" s="83"/>
      <c r="HJJ32" s="84"/>
      <c r="HJK32" s="85"/>
      <c r="HJL32" s="19"/>
      <c r="HJN32" s="86"/>
      <c r="HJP32" s="83"/>
      <c r="HJQ32" s="83"/>
      <c r="HJR32" s="84"/>
      <c r="HJS32" s="85"/>
      <c r="HJT32" s="19"/>
      <c r="HJV32" s="86"/>
      <c r="HJX32" s="83"/>
      <c r="HJY32" s="83"/>
      <c r="HJZ32" s="84"/>
      <c r="HKA32" s="85"/>
      <c r="HKB32" s="19"/>
      <c r="HKD32" s="86"/>
      <c r="HKF32" s="83"/>
      <c r="HKG32" s="83"/>
      <c r="HKH32" s="84"/>
      <c r="HKI32" s="85"/>
      <c r="HKJ32" s="19"/>
      <c r="HKL32" s="86"/>
      <c r="HKN32" s="83"/>
      <c r="HKO32" s="83"/>
      <c r="HKP32" s="84"/>
      <c r="HKQ32" s="85"/>
      <c r="HKR32" s="19"/>
      <c r="HKT32" s="86"/>
      <c r="HKV32" s="83"/>
      <c r="HKW32" s="83"/>
      <c r="HKX32" s="84"/>
      <c r="HKY32" s="85"/>
      <c r="HKZ32" s="19"/>
      <c r="HLB32" s="86"/>
      <c r="HLD32" s="83"/>
      <c r="HLE32" s="83"/>
      <c r="HLF32" s="84"/>
      <c r="HLG32" s="85"/>
      <c r="HLH32" s="19"/>
      <c r="HLJ32" s="86"/>
      <c r="HLL32" s="83"/>
      <c r="HLM32" s="83"/>
      <c r="HLN32" s="84"/>
      <c r="HLO32" s="85"/>
      <c r="HLP32" s="19"/>
      <c r="HLR32" s="86"/>
      <c r="HLT32" s="83"/>
      <c r="HLU32" s="83"/>
      <c r="HLV32" s="84"/>
      <c r="HLW32" s="85"/>
      <c r="HLX32" s="19"/>
      <c r="HLZ32" s="86"/>
      <c r="HMB32" s="83"/>
      <c r="HMC32" s="83"/>
      <c r="HMD32" s="84"/>
      <c r="HME32" s="85"/>
      <c r="HMF32" s="19"/>
      <c r="HMH32" s="86"/>
      <c r="HMJ32" s="83"/>
      <c r="HMK32" s="83"/>
      <c r="HML32" s="84"/>
      <c r="HMM32" s="85"/>
      <c r="HMN32" s="19"/>
      <c r="HMP32" s="86"/>
      <c r="HMR32" s="83"/>
      <c r="HMS32" s="83"/>
      <c r="HMT32" s="84"/>
      <c r="HMU32" s="85"/>
      <c r="HMV32" s="19"/>
      <c r="HMX32" s="86"/>
      <c r="HMZ32" s="83"/>
      <c r="HNA32" s="83"/>
      <c r="HNB32" s="84"/>
      <c r="HNC32" s="85"/>
      <c r="HND32" s="19"/>
      <c r="HNF32" s="86"/>
      <c r="HNH32" s="83"/>
      <c r="HNI32" s="83"/>
      <c r="HNJ32" s="84"/>
      <c r="HNK32" s="85"/>
      <c r="HNL32" s="19"/>
      <c r="HNN32" s="86"/>
      <c r="HNP32" s="83"/>
      <c r="HNQ32" s="83"/>
      <c r="HNR32" s="84"/>
      <c r="HNS32" s="85"/>
      <c r="HNT32" s="19"/>
      <c r="HNV32" s="86"/>
      <c r="HNX32" s="83"/>
      <c r="HNY32" s="83"/>
      <c r="HNZ32" s="84"/>
      <c r="HOA32" s="85"/>
      <c r="HOB32" s="19"/>
      <c r="HOD32" s="86"/>
      <c r="HOF32" s="83"/>
      <c r="HOG32" s="83"/>
      <c r="HOH32" s="84"/>
      <c r="HOI32" s="85"/>
      <c r="HOJ32" s="19"/>
      <c r="HOL32" s="86"/>
      <c r="HON32" s="83"/>
      <c r="HOO32" s="83"/>
      <c r="HOP32" s="84"/>
      <c r="HOQ32" s="85"/>
      <c r="HOR32" s="19"/>
      <c r="HOT32" s="86"/>
      <c r="HOV32" s="83"/>
      <c r="HOW32" s="83"/>
      <c r="HOX32" s="84"/>
      <c r="HOY32" s="85"/>
      <c r="HOZ32" s="19"/>
      <c r="HPB32" s="86"/>
      <c r="HPD32" s="83"/>
      <c r="HPE32" s="83"/>
      <c r="HPF32" s="84"/>
      <c r="HPG32" s="85"/>
      <c r="HPH32" s="19"/>
      <c r="HPJ32" s="86"/>
      <c r="HPL32" s="83"/>
      <c r="HPM32" s="83"/>
      <c r="HPN32" s="84"/>
      <c r="HPO32" s="85"/>
      <c r="HPP32" s="19"/>
      <c r="HPR32" s="86"/>
      <c r="HPT32" s="83"/>
      <c r="HPU32" s="83"/>
      <c r="HPV32" s="84"/>
      <c r="HPW32" s="85"/>
      <c r="HPX32" s="19"/>
      <c r="HPZ32" s="86"/>
      <c r="HQB32" s="83"/>
      <c r="HQC32" s="83"/>
      <c r="HQD32" s="84"/>
      <c r="HQE32" s="85"/>
      <c r="HQF32" s="19"/>
      <c r="HQH32" s="86"/>
      <c r="HQJ32" s="83"/>
      <c r="HQK32" s="83"/>
      <c r="HQL32" s="84"/>
      <c r="HQM32" s="85"/>
      <c r="HQN32" s="19"/>
      <c r="HQP32" s="86"/>
      <c r="HQR32" s="83"/>
      <c r="HQS32" s="83"/>
      <c r="HQT32" s="84"/>
      <c r="HQU32" s="85"/>
      <c r="HQV32" s="19"/>
      <c r="HQX32" s="86"/>
      <c r="HQZ32" s="83"/>
      <c r="HRA32" s="83"/>
      <c r="HRB32" s="84"/>
      <c r="HRC32" s="85"/>
      <c r="HRD32" s="19"/>
      <c r="HRF32" s="86"/>
      <c r="HRH32" s="83"/>
      <c r="HRI32" s="83"/>
      <c r="HRJ32" s="84"/>
      <c r="HRK32" s="85"/>
      <c r="HRL32" s="19"/>
      <c r="HRN32" s="86"/>
      <c r="HRP32" s="83"/>
      <c r="HRQ32" s="83"/>
      <c r="HRR32" s="84"/>
      <c r="HRS32" s="85"/>
      <c r="HRT32" s="19"/>
      <c r="HRV32" s="86"/>
      <c r="HRX32" s="83"/>
      <c r="HRY32" s="83"/>
      <c r="HRZ32" s="84"/>
      <c r="HSA32" s="85"/>
      <c r="HSB32" s="19"/>
      <c r="HSD32" s="86"/>
      <c r="HSF32" s="83"/>
      <c r="HSG32" s="83"/>
      <c r="HSH32" s="84"/>
      <c r="HSI32" s="85"/>
      <c r="HSJ32" s="19"/>
      <c r="HSL32" s="86"/>
      <c r="HSN32" s="83"/>
      <c r="HSO32" s="83"/>
      <c r="HSP32" s="84"/>
      <c r="HSQ32" s="85"/>
      <c r="HSR32" s="19"/>
      <c r="HST32" s="86"/>
      <c r="HSV32" s="83"/>
      <c r="HSW32" s="83"/>
      <c r="HSX32" s="84"/>
      <c r="HSY32" s="85"/>
      <c r="HSZ32" s="19"/>
      <c r="HTB32" s="86"/>
      <c r="HTD32" s="83"/>
      <c r="HTE32" s="83"/>
      <c r="HTF32" s="84"/>
      <c r="HTG32" s="85"/>
      <c r="HTH32" s="19"/>
      <c r="HTJ32" s="86"/>
      <c r="HTL32" s="83"/>
      <c r="HTM32" s="83"/>
      <c r="HTN32" s="84"/>
      <c r="HTO32" s="85"/>
      <c r="HTP32" s="19"/>
      <c r="HTR32" s="86"/>
      <c r="HTT32" s="83"/>
      <c r="HTU32" s="83"/>
      <c r="HTV32" s="84"/>
      <c r="HTW32" s="85"/>
      <c r="HTX32" s="19"/>
      <c r="HTZ32" s="86"/>
      <c r="HUB32" s="83"/>
      <c r="HUC32" s="83"/>
      <c r="HUD32" s="84"/>
      <c r="HUE32" s="85"/>
      <c r="HUF32" s="19"/>
      <c r="HUH32" s="86"/>
      <c r="HUJ32" s="83"/>
      <c r="HUK32" s="83"/>
      <c r="HUL32" s="84"/>
      <c r="HUM32" s="85"/>
      <c r="HUN32" s="19"/>
      <c r="HUP32" s="86"/>
      <c r="HUR32" s="83"/>
      <c r="HUS32" s="83"/>
      <c r="HUT32" s="84"/>
      <c r="HUU32" s="85"/>
      <c r="HUV32" s="19"/>
      <c r="HUX32" s="86"/>
      <c r="HUZ32" s="83"/>
      <c r="HVA32" s="83"/>
      <c r="HVB32" s="84"/>
      <c r="HVC32" s="85"/>
      <c r="HVD32" s="19"/>
      <c r="HVF32" s="86"/>
      <c r="HVH32" s="83"/>
      <c r="HVI32" s="83"/>
      <c r="HVJ32" s="84"/>
      <c r="HVK32" s="85"/>
      <c r="HVL32" s="19"/>
      <c r="HVN32" s="86"/>
      <c r="HVP32" s="83"/>
      <c r="HVQ32" s="83"/>
      <c r="HVR32" s="84"/>
      <c r="HVS32" s="85"/>
      <c r="HVT32" s="19"/>
      <c r="HVV32" s="86"/>
      <c r="HVX32" s="83"/>
      <c r="HVY32" s="83"/>
      <c r="HVZ32" s="84"/>
      <c r="HWA32" s="85"/>
      <c r="HWB32" s="19"/>
      <c r="HWD32" s="86"/>
      <c r="HWF32" s="83"/>
      <c r="HWG32" s="83"/>
      <c r="HWH32" s="84"/>
      <c r="HWI32" s="85"/>
      <c r="HWJ32" s="19"/>
      <c r="HWL32" s="86"/>
      <c r="HWN32" s="83"/>
      <c r="HWO32" s="83"/>
      <c r="HWP32" s="84"/>
      <c r="HWQ32" s="85"/>
      <c r="HWR32" s="19"/>
      <c r="HWT32" s="86"/>
      <c r="HWV32" s="83"/>
      <c r="HWW32" s="83"/>
      <c r="HWX32" s="84"/>
      <c r="HWY32" s="85"/>
      <c r="HWZ32" s="19"/>
      <c r="HXB32" s="86"/>
      <c r="HXD32" s="83"/>
      <c r="HXE32" s="83"/>
      <c r="HXF32" s="84"/>
      <c r="HXG32" s="85"/>
      <c r="HXH32" s="19"/>
      <c r="HXJ32" s="86"/>
      <c r="HXL32" s="83"/>
      <c r="HXM32" s="83"/>
      <c r="HXN32" s="84"/>
      <c r="HXO32" s="85"/>
      <c r="HXP32" s="19"/>
      <c r="HXR32" s="86"/>
      <c r="HXT32" s="83"/>
      <c r="HXU32" s="83"/>
      <c r="HXV32" s="84"/>
      <c r="HXW32" s="85"/>
      <c r="HXX32" s="19"/>
      <c r="HXZ32" s="86"/>
      <c r="HYB32" s="83"/>
      <c r="HYC32" s="83"/>
      <c r="HYD32" s="84"/>
      <c r="HYE32" s="85"/>
      <c r="HYF32" s="19"/>
      <c r="HYH32" s="86"/>
      <c r="HYJ32" s="83"/>
      <c r="HYK32" s="83"/>
      <c r="HYL32" s="84"/>
      <c r="HYM32" s="85"/>
      <c r="HYN32" s="19"/>
      <c r="HYP32" s="86"/>
      <c r="HYR32" s="83"/>
      <c r="HYS32" s="83"/>
      <c r="HYT32" s="84"/>
      <c r="HYU32" s="85"/>
      <c r="HYV32" s="19"/>
      <c r="HYX32" s="86"/>
      <c r="HYZ32" s="83"/>
      <c r="HZA32" s="83"/>
      <c r="HZB32" s="84"/>
      <c r="HZC32" s="85"/>
      <c r="HZD32" s="19"/>
      <c r="HZF32" s="86"/>
      <c r="HZH32" s="83"/>
      <c r="HZI32" s="83"/>
      <c r="HZJ32" s="84"/>
      <c r="HZK32" s="85"/>
      <c r="HZL32" s="19"/>
      <c r="HZN32" s="86"/>
      <c r="HZP32" s="83"/>
      <c r="HZQ32" s="83"/>
      <c r="HZR32" s="84"/>
      <c r="HZS32" s="85"/>
      <c r="HZT32" s="19"/>
      <c r="HZV32" s="86"/>
      <c r="HZX32" s="83"/>
      <c r="HZY32" s="83"/>
      <c r="HZZ32" s="84"/>
      <c r="IAA32" s="85"/>
      <c r="IAB32" s="19"/>
      <c r="IAD32" s="86"/>
      <c r="IAF32" s="83"/>
      <c r="IAG32" s="83"/>
      <c r="IAH32" s="84"/>
      <c r="IAI32" s="85"/>
      <c r="IAJ32" s="19"/>
      <c r="IAL32" s="86"/>
      <c r="IAN32" s="83"/>
      <c r="IAO32" s="83"/>
      <c r="IAP32" s="84"/>
      <c r="IAQ32" s="85"/>
      <c r="IAR32" s="19"/>
      <c r="IAT32" s="86"/>
      <c r="IAV32" s="83"/>
      <c r="IAW32" s="83"/>
      <c r="IAX32" s="84"/>
      <c r="IAY32" s="85"/>
      <c r="IAZ32" s="19"/>
      <c r="IBB32" s="86"/>
      <c r="IBD32" s="83"/>
      <c r="IBE32" s="83"/>
      <c r="IBF32" s="84"/>
      <c r="IBG32" s="85"/>
      <c r="IBH32" s="19"/>
      <c r="IBJ32" s="86"/>
      <c r="IBL32" s="83"/>
      <c r="IBM32" s="83"/>
      <c r="IBN32" s="84"/>
      <c r="IBO32" s="85"/>
      <c r="IBP32" s="19"/>
      <c r="IBR32" s="86"/>
      <c r="IBT32" s="83"/>
      <c r="IBU32" s="83"/>
      <c r="IBV32" s="84"/>
      <c r="IBW32" s="85"/>
      <c r="IBX32" s="19"/>
      <c r="IBZ32" s="86"/>
      <c r="ICB32" s="83"/>
      <c r="ICC32" s="83"/>
      <c r="ICD32" s="84"/>
      <c r="ICE32" s="85"/>
      <c r="ICF32" s="19"/>
      <c r="ICH32" s="86"/>
      <c r="ICJ32" s="83"/>
      <c r="ICK32" s="83"/>
      <c r="ICL32" s="84"/>
      <c r="ICM32" s="85"/>
      <c r="ICN32" s="19"/>
      <c r="ICP32" s="86"/>
      <c r="ICR32" s="83"/>
      <c r="ICS32" s="83"/>
      <c r="ICT32" s="84"/>
      <c r="ICU32" s="85"/>
      <c r="ICV32" s="19"/>
      <c r="ICX32" s="86"/>
      <c r="ICZ32" s="83"/>
      <c r="IDA32" s="83"/>
      <c r="IDB32" s="84"/>
      <c r="IDC32" s="85"/>
      <c r="IDD32" s="19"/>
      <c r="IDF32" s="86"/>
      <c r="IDH32" s="83"/>
      <c r="IDI32" s="83"/>
      <c r="IDJ32" s="84"/>
      <c r="IDK32" s="85"/>
      <c r="IDL32" s="19"/>
      <c r="IDN32" s="86"/>
      <c r="IDP32" s="83"/>
      <c r="IDQ32" s="83"/>
      <c r="IDR32" s="84"/>
      <c r="IDS32" s="85"/>
      <c r="IDT32" s="19"/>
      <c r="IDV32" s="86"/>
      <c r="IDX32" s="83"/>
      <c r="IDY32" s="83"/>
      <c r="IDZ32" s="84"/>
      <c r="IEA32" s="85"/>
      <c r="IEB32" s="19"/>
      <c r="IED32" s="86"/>
      <c r="IEF32" s="83"/>
      <c r="IEG32" s="83"/>
      <c r="IEH32" s="84"/>
      <c r="IEI32" s="85"/>
      <c r="IEJ32" s="19"/>
      <c r="IEL32" s="86"/>
      <c r="IEN32" s="83"/>
      <c r="IEO32" s="83"/>
      <c r="IEP32" s="84"/>
      <c r="IEQ32" s="85"/>
      <c r="IER32" s="19"/>
      <c r="IET32" s="86"/>
      <c r="IEV32" s="83"/>
      <c r="IEW32" s="83"/>
      <c r="IEX32" s="84"/>
      <c r="IEY32" s="85"/>
      <c r="IEZ32" s="19"/>
      <c r="IFB32" s="86"/>
      <c r="IFD32" s="83"/>
      <c r="IFE32" s="83"/>
      <c r="IFF32" s="84"/>
      <c r="IFG32" s="85"/>
      <c r="IFH32" s="19"/>
      <c r="IFJ32" s="86"/>
      <c r="IFL32" s="83"/>
      <c r="IFM32" s="83"/>
      <c r="IFN32" s="84"/>
      <c r="IFO32" s="85"/>
      <c r="IFP32" s="19"/>
      <c r="IFR32" s="86"/>
      <c r="IFT32" s="83"/>
      <c r="IFU32" s="83"/>
      <c r="IFV32" s="84"/>
      <c r="IFW32" s="85"/>
      <c r="IFX32" s="19"/>
      <c r="IFZ32" s="86"/>
      <c r="IGB32" s="83"/>
      <c r="IGC32" s="83"/>
      <c r="IGD32" s="84"/>
      <c r="IGE32" s="85"/>
      <c r="IGF32" s="19"/>
      <c r="IGH32" s="86"/>
      <c r="IGJ32" s="83"/>
      <c r="IGK32" s="83"/>
      <c r="IGL32" s="84"/>
      <c r="IGM32" s="85"/>
      <c r="IGN32" s="19"/>
      <c r="IGP32" s="86"/>
      <c r="IGR32" s="83"/>
      <c r="IGS32" s="83"/>
      <c r="IGT32" s="84"/>
      <c r="IGU32" s="85"/>
      <c r="IGV32" s="19"/>
      <c r="IGX32" s="86"/>
      <c r="IGZ32" s="83"/>
      <c r="IHA32" s="83"/>
      <c r="IHB32" s="84"/>
      <c r="IHC32" s="85"/>
      <c r="IHD32" s="19"/>
      <c r="IHF32" s="86"/>
      <c r="IHH32" s="83"/>
      <c r="IHI32" s="83"/>
      <c r="IHJ32" s="84"/>
      <c r="IHK32" s="85"/>
      <c r="IHL32" s="19"/>
      <c r="IHN32" s="86"/>
      <c r="IHP32" s="83"/>
      <c r="IHQ32" s="83"/>
      <c r="IHR32" s="84"/>
      <c r="IHS32" s="85"/>
      <c r="IHT32" s="19"/>
      <c r="IHV32" s="86"/>
      <c r="IHX32" s="83"/>
      <c r="IHY32" s="83"/>
      <c r="IHZ32" s="84"/>
      <c r="IIA32" s="85"/>
      <c r="IIB32" s="19"/>
      <c r="IID32" s="86"/>
      <c r="IIF32" s="83"/>
      <c r="IIG32" s="83"/>
      <c r="IIH32" s="84"/>
      <c r="III32" s="85"/>
      <c r="IIJ32" s="19"/>
      <c r="IIL32" s="86"/>
      <c r="IIN32" s="83"/>
      <c r="IIO32" s="83"/>
      <c r="IIP32" s="84"/>
      <c r="IIQ32" s="85"/>
      <c r="IIR32" s="19"/>
      <c r="IIT32" s="86"/>
      <c r="IIV32" s="83"/>
      <c r="IIW32" s="83"/>
      <c r="IIX32" s="84"/>
      <c r="IIY32" s="85"/>
      <c r="IIZ32" s="19"/>
      <c r="IJB32" s="86"/>
      <c r="IJD32" s="83"/>
      <c r="IJE32" s="83"/>
      <c r="IJF32" s="84"/>
      <c r="IJG32" s="85"/>
      <c r="IJH32" s="19"/>
      <c r="IJJ32" s="86"/>
      <c r="IJL32" s="83"/>
      <c r="IJM32" s="83"/>
      <c r="IJN32" s="84"/>
      <c r="IJO32" s="85"/>
      <c r="IJP32" s="19"/>
      <c r="IJR32" s="86"/>
      <c r="IJT32" s="83"/>
      <c r="IJU32" s="83"/>
      <c r="IJV32" s="84"/>
      <c r="IJW32" s="85"/>
      <c r="IJX32" s="19"/>
      <c r="IJZ32" s="86"/>
      <c r="IKB32" s="83"/>
      <c r="IKC32" s="83"/>
      <c r="IKD32" s="84"/>
      <c r="IKE32" s="85"/>
      <c r="IKF32" s="19"/>
      <c r="IKH32" s="86"/>
      <c r="IKJ32" s="83"/>
      <c r="IKK32" s="83"/>
      <c r="IKL32" s="84"/>
      <c r="IKM32" s="85"/>
      <c r="IKN32" s="19"/>
      <c r="IKP32" s="86"/>
      <c r="IKR32" s="83"/>
      <c r="IKS32" s="83"/>
      <c r="IKT32" s="84"/>
      <c r="IKU32" s="85"/>
      <c r="IKV32" s="19"/>
      <c r="IKX32" s="86"/>
      <c r="IKZ32" s="83"/>
      <c r="ILA32" s="83"/>
      <c r="ILB32" s="84"/>
      <c r="ILC32" s="85"/>
      <c r="ILD32" s="19"/>
      <c r="ILF32" s="86"/>
      <c r="ILH32" s="83"/>
      <c r="ILI32" s="83"/>
      <c r="ILJ32" s="84"/>
      <c r="ILK32" s="85"/>
      <c r="ILL32" s="19"/>
      <c r="ILN32" s="86"/>
      <c r="ILP32" s="83"/>
      <c r="ILQ32" s="83"/>
      <c r="ILR32" s="84"/>
      <c r="ILS32" s="85"/>
      <c r="ILT32" s="19"/>
      <c r="ILV32" s="86"/>
      <c r="ILX32" s="83"/>
      <c r="ILY32" s="83"/>
      <c r="ILZ32" s="84"/>
      <c r="IMA32" s="85"/>
      <c r="IMB32" s="19"/>
      <c r="IMD32" s="86"/>
      <c r="IMF32" s="83"/>
      <c r="IMG32" s="83"/>
      <c r="IMH32" s="84"/>
      <c r="IMI32" s="85"/>
      <c r="IMJ32" s="19"/>
      <c r="IML32" s="86"/>
      <c r="IMN32" s="83"/>
      <c r="IMO32" s="83"/>
      <c r="IMP32" s="84"/>
      <c r="IMQ32" s="85"/>
      <c r="IMR32" s="19"/>
      <c r="IMT32" s="86"/>
      <c r="IMV32" s="83"/>
      <c r="IMW32" s="83"/>
      <c r="IMX32" s="84"/>
      <c r="IMY32" s="85"/>
      <c r="IMZ32" s="19"/>
      <c r="INB32" s="86"/>
      <c r="IND32" s="83"/>
      <c r="INE32" s="83"/>
      <c r="INF32" s="84"/>
      <c r="ING32" s="85"/>
      <c r="INH32" s="19"/>
      <c r="INJ32" s="86"/>
      <c r="INL32" s="83"/>
      <c r="INM32" s="83"/>
      <c r="INN32" s="84"/>
      <c r="INO32" s="85"/>
      <c r="INP32" s="19"/>
      <c r="INR32" s="86"/>
      <c r="INT32" s="83"/>
      <c r="INU32" s="83"/>
      <c r="INV32" s="84"/>
      <c r="INW32" s="85"/>
      <c r="INX32" s="19"/>
      <c r="INZ32" s="86"/>
      <c r="IOB32" s="83"/>
      <c r="IOC32" s="83"/>
      <c r="IOD32" s="84"/>
      <c r="IOE32" s="85"/>
      <c r="IOF32" s="19"/>
      <c r="IOH32" s="86"/>
      <c r="IOJ32" s="83"/>
      <c r="IOK32" s="83"/>
      <c r="IOL32" s="84"/>
      <c r="IOM32" s="85"/>
      <c r="ION32" s="19"/>
      <c r="IOP32" s="86"/>
      <c r="IOR32" s="83"/>
      <c r="IOS32" s="83"/>
      <c r="IOT32" s="84"/>
      <c r="IOU32" s="85"/>
      <c r="IOV32" s="19"/>
      <c r="IOX32" s="86"/>
      <c r="IOZ32" s="83"/>
      <c r="IPA32" s="83"/>
      <c r="IPB32" s="84"/>
      <c r="IPC32" s="85"/>
      <c r="IPD32" s="19"/>
      <c r="IPF32" s="86"/>
      <c r="IPH32" s="83"/>
      <c r="IPI32" s="83"/>
      <c r="IPJ32" s="84"/>
      <c r="IPK32" s="85"/>
      <c r="IPL32" s="19"/>
      <c r="IPN32" s="86"/>
      <c r="IPP32" s="83"/>
      <c r="IPQ32" s="83"/>
      <c r="IPR32" s="84"/>
      <c r="IPS32" s="85"/>
      <c r="IPT32" s="19"/>
      <c r="IPV32" s="86"/>
      <c r="IPX32" s="83"/>
      <c r="IPY32" s="83"/>
      <c r="IPZ32" s="84"/>
      <c r="IQA32" s="85"/>
      <c r="IQB32" s="19"/>
      <c r="IQD32" s="86"/>
      <c r="IQF32" s="83"/>
      <c r="IQG32" s="83"/>
      <c r="IQH32" s="84"/>
      <c r="IQI32" s="85"/>
      <c r="IQJ32" s="19"/>
      <c r="IQL32" s="86"/>
      <c r="IQN32" s="83"/>
      <c r="IQO32" s="83"/>
      <c r="IQP32" s="84"/>
      <c r="IQQ32" s="85"/>
      <c r="IQR32" s="19"/>
      <c r="IQT32" s="86"/>
      <c r="IQV32" s="83"/>
      <c r="IQW32" s="83"/>
      <c r="IQX32" s="84"/>
      <c r="IQY32" s="85"/>
      <c r="IQZ32" s="19"/>
      <c r="IRB32" s="86"/>
      <c r="IRD32" s="83"/>
      <c r="IRE32" s="83"/>
      <c r="IRF32" s="84"/>
      <c r="IRG32" s="85"/>
      <c r="IRH32" s="19"/>
      <c r="IRJ32" s="86"/>
      <c r="IRL32" s="83"/>
      <c r="IRM32" s="83"/>
      <c r="IRN32" s="84"/>
      <c r="IRO32" s="85"/>
      <c r="IRP32" s="19"/>
      <c r="IRR32" s="86"/>
      <c r="IRT32" s="83"/>
      <c r="IRU32" s="83"/>
      <c r="IRV32" s="84"/>
      <c r="IRW32" s="85"/>
      <c r="IRX32" s="19"/>
      <c r="IRZ32" s="86"/>
      <c r="ISB32" s="83"/>
      <c r="ISC32" s="83"/>
      <c r="ISD32" s="84"/>
      <c r="ISE32" s="85"/>
      <c r="ISF32" s="19"/>
      <c r="ISH32" s="86"/>
      <c r="ISJ32" s="83"/>
      <c r="ISK32" s="83"/>
      <c r="ISL32" s="84"/>
      <c r="ISM32" s="85"/>
      <c r="ISN32" s="19"/>
      <c r="ISP32" s="86"/>
      <c r="ISR32" s="83"/>
      <c r="ISS32" s="83"/>
      <c r="IST32" s="84"/>
      <c r="ISU32" s="85"/>
      <c r="ISV32" s="19"/>
      <c r="ISX32" s="86"/>
      <c r="ISZ32" s="83"/>
      <c r="ITA32" s="83"/>
      <c r="ITB32" s="84"/>
      <c r="ITC32" s="85"/>
      <c r="ITD32" s="19"/>
      <c r="ITF32" s="86"/>
      <c r="ITH32" s="83"/>
      <c r="ITI32" s="83"/>
      <c r="ITJ32" s="84"/>
      <c r="ITK32" s="85"/>
      <c r="ITL32" s="19"/>
      <c r="ITN32" s="86"/>
      <c r="ITP32" s="83"/>
      <c r="ITQ32" s="83"/>
      <c r="ITR32" s="84"/>
      <c r="ITS32" s="85"/>
      <c r="ITT32" s="19"/>
      <c r="ITV32" s="86"/>
      <c r="ITX32" s="83"/>
      <c r="ITY32" s="83"/>
      <c r="ITZ32" s="84"/>
      <c r="IUA32" s="85"/>
      <c r="IUB32" s="19"/>
      <c r="IUD32" s="86"/>
      <c r="IUF32" s="83"/>
      <c r="IUG32" s="83"/>
      <c r="IUH32" s="84"/>
      <c r="IUI32" s="85"/>
      <c r="IUJ32" s="19"/>
      <c r="IUL32" s="86"/>
      <c r="IUN32" s="83"/>
      <c r="IUO32" s="83"/>
      <c r="IUP32" s="84"/>
      <c r="IUQ32" s="85"/>
      <c r="IUR32" s="19"/>
      <c r="IUT32" s="86"/>
      <c r="IUV32" s="83"/>
      <c r="IUW32" s="83"/>
      <c r="IUX32" s="84"/>
      <c r="IUY32" s="85"/>
      <c r="IUZ32" s="19"/>
      <c r="IVB32" s="86"/>
      <c r="IVD32" s="83"/>
      <c r="IVE32" s="83"/>
      <c r="IVF32" s="84"/>
      <c r="IVG32" s="85"/>
      <c r="IVH32" s="19"/>
      <c r="IVJ32" s="86"/>
      <c r="IVL32" s="83"/>
      <c r="IVM32" s="83"/>
      <c r="IVN32" s="84"/>
      <c r="IVO32" s="85"/>
      <c r="IVP32" s="19"/>
      <c r="IVR32" s="86"/>
      <c r="IVT32" s="83"/>
      <c r="IVU32" s="83"/>
      <c r="IVV32" s="84"/>
      <c r="IVW32" s="85"/>
      <c r="IVX32" s="19"/>
      <c r="IVZ32" s="86"/>
      <c r="IWB32" s="83"/>
      <c r="IWC32" s="83"/>
      <c r="IWD32" s="84"/>
      <c r="IWE32" s="85"/>
      <c r="IWF32" s="19"/>
      <c r="IWH32" s="86"/>
      <c r="IWJ32" s="83"/>
      <c r="IWK32" s="83"/>
      <c r="IWL32" s="84"/>
      <c r="IWM32" s="85"/>
      <c r="IWN32" s="19"/>
      <c r="IWP32" s="86"/>
      <c r="IWR32" s="83"/>
      <c r="IWS32" s="83"/>
      <c r="IWT32" s="84"/>
      <c r="IWU32" s="85"/>
      <c r="IWV32" s="19"/>
      <c r="IWX32" s="86"/>
      <c r="IWZ32" s="83"/>
      <c r="IXA32" s="83"/>
      <c r="IXB32" s="84"/>
      <c r="IXC32" s="85"/>
      <c r="IXD32" s="19"/>
      <c r="IXF32" s="86"/>
      <c r="IXH32" s="83"/>
      <c r="IXI32" s="83"/>
      <c r="IXJ32" s="84"/>
      <c r="IXK32" s="85"/>
      <c r="IXL32" s="19"/>
      <c r="IXN32" s="86"/>
      <c r="IXP32" s="83"/>
      <c r="IXQ32" s="83"/>
      <c r="IXR32" s="84"/>
      <c r="IXS32" s="85"/>
      <c r="IXT32" s="19"/>
      <c r="IXV32" s="86"/>
      <c r="IXX32" s="83"/>
      <c r="IXY32" s="83"/>
      <c r="IXZ32" s="84"/>
      <c r="IYA32" s="85"/>
      <c r="IYB32" s="19"/>
      <c r="IYD32" s="86"/>
      <c r="IYF32" s="83"/>
      <c r="IYG32" s="83"/>
      <c r="IYH32" s="84"/>
      <c r="IYI32" s="85"/>
      <c r="IYJ32" s="19"/>
      <c r="IYL32" s="86"/>
      <c r="IYN32" s="83"/>
      <c r="IYO32" s="83"/>
      <c r="IYP32" s="84"/>
      <c r="IYQ32" s="85"/>
      <c r="IYR32" s="19"/>
      <c r="IYT32" s="86"/>
      <c r="IYV32" s="83"/>
      <c r="IYW32" s="83"/>
      <c r="IYX32" s="84"/>
      <c r="IYY32" s="85"/>
      <c r="IYZ32" s="19"/>
      <c r="IZB32" s="86"/>
      <c r="IZD32" s="83"/>
      <c r="IZE32" s="83"/>
      <c r="IZF32" s="84"/>
      <c r="IZG32" s="85"/>
      <c r="IZH32" s="19"/>
      <c r="IZJ32" s="86"/>
      <c r="IZL32" s="83"/>
      <c r="IZM32" s="83"/>
      <c r="IZN32" s="84"/>
      <c r="IZO32" s="85"/>
      <c r="IZP32" s="19"/>
      <c r="IZR32" s="86"/>
      <c r="IZT32" s="83"/>
      <c r="IZU32" s="83"/>
      <c r="IZV32" s="84"/>
      <c r="IZW32" s="85"/>
      <c r="IZX32" s="19"/>
      <c r="IZZ32" s="86"/>
      <c r="JAB32" s="83"/>
      <c r="JAC32" s="83"/>
      <c r="JAD32" s="84"/>
      <c r="JAE32" s="85"/>
      <c r="JAF32" s="19"/>
      <c r="JAH32" s="86"/>
      <c r="JAJ32" s="83"/>
      <c r="JAK32" s="83"/>
      <c r="JAL32" s="84"/>
      <c r="JAM32" s="85"/>
      <c r="JAN32" s="19"/>
      <c r="JAP32" s="86"/>
      <c r="JAR32" s="83"/>
      <c r="JAS32" s="83"/>
      <c r="JAT32" s="84"/>
      <c r="JAU32" s="85"/>
      <c r="JAV32" s="19"/>
      <c r="JAX32" s="86"/>
      <c r="JAZ32" s="83"/>
      <c r="JBA32" s="83"/>
      <c r="JBB32" s="84"/>
      <c r="JBC32" s="85"/>
      <c r="JBD32" s="19"/>
      <c r="JBF32" s="86"/>
      <c r="JBH32" s="83"/>
      <c r="JBI32" s="83"/>
      <c r="JBJ32" s="84"/>
      <c r="JBK32" s="85"/>
      <c r="JBL32" s="19"/>
      <c r="JBN32" s="86"/>
      <c r="JBP32" s="83"/>
      <c r="JBQ32" s="83"/>
      <c r="JBR32" s="84"/>
      <c r="JBS32" s="85"/>
      <c r="JBT32" s="19"/>
      <c r="JBV32" s="86"/>
      <c r="JBX32" s="83"/>
      <c r="JBY32" s="83"/>
      <c r="JBZ32" s="84"/>
      <c r="JCA32" s="85"/>
      <c r="JCB32" s="19"/>
      <c r="JCD32" s="86"/>
      <c r="JCF32" s="83"/>
      <c r="JCG32" s="83"/>
      <c r="JCH32" s="84"/>
      <c r="JCI32" s="85"/>
      <c r="JCJ32" s="19"/>
      <c r="JCL32" s="86"/>
      <c r="JCN32" s="83"/>
      <c r="JCO32" s="83"/>
      <c r="JCP32" s="84"/>
      <c r="JCQ32" s="85"/>
      <c r="JCR32" s="19"/>
      <c r="JCT32" s="86"/>
      <c r="JCV32" s="83"/>
      <c r="JCW32" s="83"/>
      <c r="JCX32" s="84"/>
      <c r="JCY32" s="85"/>
      <c r="JCZ32" s="19"/>
      <c r="JDB32" s="86"/>
      <c r="JDD32" s="83"/>
      <c r="JDE32" s="83"/>
      <c r="JDF32" s="84"/>
      <c r="JDG32" s="85"/>
      <c r="JDH32" s="19"/>
      <c r="JDJ32" s="86"/>
      <c r="JDL32" s="83"/>
      <c r="JDM32" s="83"/>
      <c r="JDN32" s="84"/>
      <c r="JDO32" s="85"/>
      <c r="JDP32" s="19"/>
      <c r="JDR32" s="86"/>
      <c r="JDT32" s="83"/>
      <c r="JDU32" s="83"/>
      <c r="JDV32" s="84"/>
      <c r="JDW32" s="85"/>
      <c r="JDX32" s="19"/>
      <c r="JDZ32" s="86"/>
      <c r="JEB32" s="83"/>
      <c r="JEC32" s="83"/>
      <c r="JED32" s="84"/>
      <c r="JEE32" s="85"/>
      <c r="JEF32" s="19"/>
      <c r="JEH32" s="86"/>
      <c r="JEJ32" s="83"/>
      <c r="JEK32" s="83"/>
      <c r="JEL32" s="84"/>
      <c r="JEM32" s="85"/>
      <c r="JEN32" s="19"/>
      <c r="JEP32" s="86"/>
      <c r="JER32" s="83"/>
      <c r="JES32" s="83"/>
      <c r="JET32" s="84"/>
      <c r="JEU32" s="85"/>
      <c r="JEV32" s="19"/>
      <c r="JEX32" s="86"/>
      <c r="JEZ32" s="83"/>
      <c r="JFA32" s="83"/>
      <c r="JFB32" s="84"/>
      <c r="JFC32" s="85"/>
      <c r="JFD32" s="19"/>
      <c r="JFF32" s="86"/>
      <c r="JFH32" s="83"/>
      <c r="JFI32" s="83"/>
      <c r="JFJ32" s="84"/>
      <c r="JFK32" s="85"/>
      <c r="JFL32" s="19"/>
      <c r="JFN32" s="86"/>
      <c r="JFP32" s="83"/>
      <c r="JFQ32" s="83"/>
      <c r="JFR32" s="84"/>
      <c r="JFS32" s="85"/>
      <c r="JFT32" s="19"/>
      <c r="JFV32" s="86"/>
      <c r="JFX32" s="83"/>
      <c r="JFY32" s="83"/>
      <c r="JFZ32" s="84"/>
      <c r="JGA32" s="85"/>
      <c r="JGB32" s="19"/>
      <c r="JGD32" s="86"/>
      <c r="JGF32" s="83"/>
      <c r="JGG32" s="83"/>
      <c r="JGH32" s="84"/>
      <c r="JGI32" s="85"/>
      <c r="JGJ32" s="19"/>
      <c r="JGL32" s="86"/>
      <c r="JGN32" s="83"/>
      <c r="JGO32" s="83"/>
      <c r="JGP32" s="84"/>
      <c r="JGQ32" s="85"/>
      <c r="JGR32" s="19"/>
      <c r="JGT32" s="86"/>
      <c r="JGV32" s="83"/>
      <c r="JGW32" s="83"/>
      <c r="JGX32" s="84"/>
      <c r="JGY32" s="85"/>
      <c r="JGZ32" s="19"/>
      <c r="JHB32" s="86"/>
      <c r="JHD32" s="83"/>
      <c r="JHE32" s="83"/>
      <c r="JHF32" s="84"/>
      <c r="JHG32" s="85"/>
      <c r="JHH32" s="19"/>
      <c r="JHJ32" s="86"/>
      <c r="JHL32" s="83"/>
      <c r="JHM32" s="83"/>
      <c r="JHN32" s="84"/>
      <c r="JHO32" s="85"/>
      <c r="JHP32" s="19"/>
      <c r="JHR32" s="86"/>
      <c r="JHT32" s="83"/>
      <c r="JHU32" s="83"/>
      <c r="JHV32" s="84"/>
      <c r="JHW32" s="85"/>
      <c r="JHX32" s="19"/>
      <c r="JHZ32" s="86"/>
      <c r="JIB32" s="83"/>
      <c r="JIC32" s="83"/>
      <c r="JID32" s="84"/>
      <c r="JIE32" s="85"/>
      <c r="JIF32" s="19"/>
      <c r="JIH32" s="86"/>
      <c r="JIJ32" s="83"/>
      <c r="JIK32" s="83"/>
      <c r="JIL32" s="84"/>
      <c r="JIM32" s="85"/>
      <c r="JIN32" s="19"/>
      <c r="JIP32" s="86"/>
      <c r="JIR32" s="83"/>
      <c r="JIS32" s="83"/>
      <c r="JIT32" s="84"/>
      <c r="JIU32" s="85"/>
      <c r="JIV32" s="19"/>
      <c r="JIX32" s="86"/>
      <c r="JIZ32" s="83"/>
      <c r="JJA32" s="83"/>
      <c r="JJB32" s="84"/>
      <c r="JJC32" s="85"/>
      <c r="JJD32" s="19"/>
      <c r="JJF32" s="86"/>
      <c r="JJH32" s="83"/>
      <c r="JJI32" s="83"/>
      <c r="JJJ32" s="84"/>
      <c r="JJK32" s="85"/>
      <c r="JJL32" s="19"/>
      <c r="JJN32" s="86"/>
      <c r="JJP32" s="83"/>
      <c r="JJQ32" s="83"/>
      <c r="JJR32" s="84"/>
      <c r="JJS32" s="85"/>
      <c r="JJT32" s="19"/>
      <c r="JJV32" s="86"/>
      <c r="JJX32" s="83"/>
      <c r="JJY32" s="83"/>
      <c r="JJZ32" s="84"/>
      <c r="JKA32" s="85"/>
      <c r="JKB32" s="19"/>
      <c r="JKD32" s="86"/>
      <c r="JKF32" s="83"/>
      <c r="JKG32" s="83"/>
      <c r="JKH32" s="84"/>
      <c r="JKI32" s="85"/>
      <c r="JKJ32" s="19"/>
      <c r="JKL32" s="86"/>
      <c r="JKN32" s="83"/>
      <c r="JKO32" s="83"/>
      <c r="JKP32" s="84"/>
      <c r="JKQ32" s="85"/>
      <c r="JKR32" s="19"/>
      <c r="JKT32" s="86"/>
      <c r="JKV32" s="83"/>
      <c r="JKW32" s="83"/>
      <c r="JKX32" s="84"/>
      <c r="JKY32" s="85"/>
      <c r="JKZ32" s="19"/>
      <c r="JLB32" s="86"/>
      <c r="JLD32" s="83"/>
      <c r="JLE32" s="83"/>
      <c r="JLF32" s="84"/>
      <c r="JLG32" s="85"/>
      <c r="JLH32" s="19"/>
      <c r="JLJ32" s="86"/>
      <c r="JLL32" s="83"/>
      <c r="JLM32" s="83"/>
      <c r="JLN32" s="84"/>
      <c r="JLO32" s="85"/>
      <c r="JLP32" s="19"/>
      <c r="JLR32" s="86"/>
      <c r="JLT32" s="83"/>
      <c r="JLU32" s="83"/>
      <c r="JLV32" s="84"/>
      <c r="JLW32" s="85"/>
      <c r="JLX32" s="19"/>
      <c r="JLZ32" s="86"/>
      <c r="JMB32" s="83"/>
      <c r="JMC32" s="83"/>
      <c r="JMD32" s="84"/>
      <c r="JME32" s="85"/>
      <c r="JMF32" s="19"/>
      <c r="JMH32" s="86"/>
      <c r="JMJ32" s="83"/>
      <c r="JMK32" s="83"/>
      <c r="JML32" s="84"/>
      <c r="JMM32" s="85"/>
      <c r="JMN32" s="19"/>
      <c r="JMP32" s="86"/>
      <c r="JMR32" s="83"/>
      <c r="JMS32" s="83"/>
      <c r="JMT32" s="84"/>
      <c r="JMU32" s="85"/>
      <c r="JMV32" s="19"/>
      <c r="JMX32" s="86"/>
      <c r="JMZ32" s="83"/>
      <c r="JNA32" s="83"/>
      <c r="JNB32" s="84"/>
      <c r="JNC32" s="85"/>
      <c r="JND32" s="19"/>
      <c r="JNF32" s="86"/>
      <c r="JNH32" s="83"/>
      <c r="JNI32" s="83"/>
      <c r="JNJ32" s="84"/>
      <c r="JNK32" s="85"/>
      <c r="JNL32" s="19"/>
      <c r="JNN32" s="86"/>
      <c r="JNP32" s="83"/>
      <c r="JNQ32" s="83"/>
      <c r="JNR32" s="84"/>
      <c r="JNS32" s="85"/>
      <c r="JNT32" s="19"/>
      <c r="JNV32" s="86"/>
      <c r="JNX32" s="83"/>
      <c r="JNY32" s="83"/>
      <c r="JNZ32" s="84"/>
      <c r="JOA32" s="85"/>
      <c r="JOB32" s="19"/>
      <c r="JOD32" s="86"/>
      <c r="JOF32" s="83"/>
      <c r="JOG32" s="83"/>
      <c r="JOH32" s="84"/>
      <c r="JOI32" s="85"/>
      <c r="JOJ32" s="19"/>
      <c r="JOL32" s="86"/>
      <c r="JON32" s="83"/>
      <c r="JOO32" s="83"/>
      <c r="JOP32" s="84"/>
      <c r="JOQ32" s="85"/>
      <c r="JOR32" s="19"/>
      <c r="JOT32" s="86"/>
      <c r="JOV32" s="83"/>
      <c r="JOW32" s="83"/>
      <c r="JOX32" s="84"/>
      <c r="JOY32" s="85"/>
      <c r="JOZ32" s="19"/>
      <c r="JPB32" s="86"/>
      <c r="JPD32" s="83"/>
      <c r="JPE32" s="83"/>
      <c r="JPF32" s="84"/>
      <c r="JPG32" s="85"/>
      <c r="JPH32" s="19"/>
      <c r="JPJ32" s="86"/>
      <c r="JPL32" s="83"/>
      <c r="JPM32" s="83"/>
      <c r="JPN32" s="84"/>
      <c r="JPO32" s="85"/>
      <c r="JPP32" s="19"/>
      <c r="JPR32" s="86"/>
      <c r="JPT32" s="83"/>
      <c r="JPU32" s="83"/>
      <c r="JPV32" s="84"/>
      <c r="JPW32" s="85"/>
      <c r="JPX32" s="19"/>
      <c r="JPZ32" s="86"/>
      <c r="JQB32" s="83"/>
      <c r="JQC32" s="83"/>
      <c r="JQD32" s="84"/>
      <c r="JQE32" s="85"/>
      <c r="JQF32" s="19"/>
      <c r="JQH32" s="86"/>
      <c r="JQJ32" s="83"/>
      <c r="JQK32" s="83"/>
      <c r="JQL32" s="84"/>
      <c r="JQM32" s="85"/>
      <c r="JQN32" s="19"/>
      <c r="JQP32" s="86"/>
      <c r="JQR32" s="83"/>
      <c r="JQS32" s="83"/>
      <c r="JQT32" s="84"/>
      <c r="JQU32" s="85"/>
      <c r="JQV32" s="19"/>
      <c r="JQX32" s="86"/>
      <c r="JQZ32" s="83"/>
      <c r="JRA32" s="83"/>
      <c r="JRB32" s="84"/>
      <c r="JRC32" s="85"/>
      <c r="JRD32" s="19"/>
      <c r="JRF32" s="86"/>
      <c r="JRH32" s="83"/>
      <c r="JRI32" s="83"/>
      <c r="JRJ32" s="84"/>
      <c r="JRK32" s="85"/>
      <c r="JRL32" s="19"/>
      <c r="JRN32" s="86"/>
      <c r="JRP32" s="83"/>
      <c r="JRQ32" s="83"/>
      <c r="JRR32" s="84"/>
      <c r="JRS32" s="85"/>
      <c r="JRT32" s="19"/>
      <c r="JRV32" s="86"/>
      <c r="JRX32" s="83"/>
      <c r="JRY32" s="83"/>
      <c r="JRZ32" s="84"/>
      <c r="JSA32" s="85"/>
      <c r="JSB32" s="19"/>
      <c r="JSD32" s="86"/>
      <c r="JSF32" s="83"/>
      <c r="JSG32" s="83"/>
      <c r="JSH32" s="84"/>
      <c r="JSI32" s="85"/>
      <c r="JSJ32" s="19"/>
      <c r="JSL32" s="86"/>
      <c r="JSN32" s="83"/>
      <c r="JSO32" s="83"/>
      <c r="JSP32" s="84"/>
      <c r="JSQ32" s="85"/>
      <c r="JSR32" s="19"/>
      <c r="JST32" s="86"/>
      <c r="JSV32" s="83"/>
      <c r="JSW32" s="83"/>
      <c r="JSX32" s="84"/>
      <c r="JSY32" s="85"/>
      <c r="JSZ32" s="19"/>
      <c r="JTB32" s="86"/>
      <c r="JTD32" s="83"/>
      <c r="JTE32" s="83"/>
      <c r="JTF32" s="84"/>
      <c r="JTG32" s="85"/>
      <c r="JTH32" s="19"/>
      <c r="JTJ32" s="86"/>
      <c r="JTL32" s="83"/>
      <c r="JTM32" s="83"/>
      <c r="JTN32" s="84"/>
      <c r="JTO32" s="85"/>
      <c r="JTP32" s="19"/>
      <c r="JTR32" s="86"/>
      <c r="JTT32" s="83"/>
      <c r="JTU32" s="83"/>
      <c r="JTV32" s="84"/>
      <c r="JTW32" s="85"/>
      <c r="JTX32" s="19"/>
      <c r="JTZ32" s="86"/>
      <c r="JUB32" s="83"/>
      <c r="JUC32" s="83"/>
      <c r="JUD32" s="84"/>
      <c r="JUE32" s="85"/>
      <c r="JUF32" s="19"/>
      <c r="JUH32" s="86"/>
      <c r="JUJ32" s="83"/>
      <c r="JUK32" s="83"/>
      <c r="JUL32" s="84"/>
      <c r="JUM32" s="85"/>
      <c r="JUN32" s="19"/>
      <c r="JUP32" s="86"/>
      <c r="JUR32" s="83"/>
      <c r="JUS32" s="83"/>
      <c r="JUT32" s="84"/>
      <c r="JUU32" s="85"/>
      <c r="JUV32" s="19"/>
      <c r="JUX32" s="86"/>
      <c r="JUZ32" s="83"/>
      <c r="JVA32" s="83"/>
      <c r="JVB32" s="84"/>
      <c r="JVC32" s="85"/>
      <c r="JVD32" s="19"/>
      <c r="JVF32" s="86"/>
      <c r="JVH32" s="83"/>
      <c r="JVI32" s="83"/>
      <c r="JVJ32" s="84"/>
      <c r="JVK32" s="85"/>
      <c r="JVL32" s="19"/>
      <c r="JVN32" s="86"/>
      <c r="JVP32" s="83"/>
      <c r="JVQ32" s="83"/>
      <c r="JVR32" s="84"/>
      <c r="JVS32" s="85"/>
      <c r="JVT32" s="19"/>
      <c r="JVV32" s="86"/>
      <c r="JVX32" s="83"/>
      <c r="JVY32" s="83"/>
      <c r="JVZ32" s="84"/>
      <c r="JWA32" s="85"/>
      <c r="JWB32" s="19"/>
      <c r="JWD32" s="86"/>
      <c r="JWF32" s="83"/>
      <c r="JWG32" s="83"/>
      <c r="JWH32" s="84"/>
      <c r="JWI32" s="85"/>
      <c r="JWJ32" s="19"/>
      <c r="JWL32" s="86"/>
      <c r="JWN32" s="83"/>
      <c r="JWO32" s="83"/>
      <c r="JWP32" s="84"/>
      <c r="JWQ32" s="85"/>
      <c r="JWR32" s="19"/>
      <c r="JWT32" s="86"/>
      <c r="JWV32" s="83"/>
      <c r="JWW32" s="83"/>
      <c r="JWX32" s="84"/>
      <c r="JWY32" s="85"/>
      <c r="JWZ32" s="19"/>
      <c r="JXB32" s="86"/>
      <c r="JXD32" s="83"/>
      <c r="JXE32" s="83"/>
      <c r="JXF32" s="84"/>
      <c r="JXG32" s="85"/>
      <c r="JXH32" s="19"/>
      <c r="JXJ32" s="86"/>
      <c r="JXL32" s="83"/>
      <c r="JXM32" s="83"/>
      <c r="JXN32" s="84"/>
      <c r="JXO32" s="85"/>
      <c r="JXP32" s="19"/>
      <c r="JXR32" s="86"/>
      <c r="JXT32" s="83"/>
      <c r="JXU32" s="83"/>
      <c r="JXV32" s="84"/>
      <c r="JXW32" s="85"/>
      <c r="JXX32" s="19"/>
      <c r="JXZ32" s="86"/>
      <c r="JYB32" s="83"/>
      <c r="JYC32" s="83"/>
      <c r="JYD32" s="84"/>
      <c r="JYE32" s="85"/>
      <c r="JYF32" s="19"/>
      <c r="JYH32" s="86"/>
      <c r="JYJ32" s="83"/>
      <c r="JYK32" s="83"/>
      <c r="JYL32" s="84"/>
      <c r="JYM32" s="85"/>
      <c r="JYN32" s="19"/>
      <c r="JYP32" s="86"/>
      <c r="JYR32" s="83"/>
      <c r="JYS32" s="83"/>
      <c r="JYT32" s="84"/>
      <c r="JYU32" s="85"/>
      <c r="JYV32" s="19"/>
      <c r="JYX32" s="86"/>
      <c r="JYZ32" s="83"/>
      <c r="JZA32" s="83"/>
      <c r="JZB32" s="84"/>
      <c r="JZC32" s="85"/>
      <c r="JZD32" s="19"/>
      <c r="JZF32" s="86"/>
      <c r="JZH32" s="83"/>
      <c r="JZI32" s="83"/>
      <c r="JZJ32" s="84"/>
      <c r="JZK32" s="85"/>
      <c r="JZL32" s="19"/>
      <c r="JZN32" s="86"/>
      <c r="JZP32" s="83"/>
      <c r="JZQ32" s="83"/>
      <c r="JZR32" s="84"/>
      <c r="JZS32" s="85"/>
      <c r="JZT32" s="19"/>
      <c r="JZV32" s="86"/>
      <c r="JZX32" s="83"/>
      <c r="JZY32" s="83"/>
      <c r="JZZ32" s="84"/>
      <c r="KAA32" s="85"/>
      <c r="KAB32" s="19"/>
      <c r="KAD32" s="86"/>
      <c r="KAF32" s="83"/>
      <c r="KAG32" s="83"/>
      <c r="KAH32" s="84"/>
      <c r="KAI32" s="85"/>
      <c r="KAJ32" s="19"/>
      <c r="KAL32" s="86"/>
      <c r="KAN32" s="83"/>
      <c r="KAO32" s="83"/>
      <c r="KAP32" s="84"/>
      <c r="KAQ32" s="85"/>
      <c r="KAR32" s="19"/>
      <c r="KAT32" s="86"/>
      <c r="KAV32" s="83"/>
      <c r="KAW32" s="83"/>
      <c r="KAX32" s="84"/>
      <c r="KAY32" s="85"/>
      <c r="KAZ32" s="19"/>
      <c r="KBB32" s="86"/>
      <c r="KBD32" s="83"/>
      <c r="KBE32" s="83"/>
      <c r="KBF32" s="84"/>
      <c r="KBG32" s="85"/>
      <c r="KBH32" s="19"/>
      <c r="KBJ32" s="86"/>
      <c r="KBL32" s="83"/>
      <c r="KBM32" s="83"/>
      <c r="KBN32" s="84"/>
      <c r="KBO32" s="85"/>
      <c r="KBP32" s="19"/>
      <c r="KBR32" s="86"/>
      <c r="KBT32" s="83"/>
      <c r="KBU32" s="83"/>
      <c r="KBV32" s="84"/>
      <c r="KBW32" s="85"/>
      <c r="KBX32" s="19"/>
      <c r="KBZ32" s="86"/>
      <c r="KCB32" s="83"/>
      <c r="KCC32" s="83"/>
      <c r="KCD32" s="84"/>
      <c r="KCE32" s="85"/>
      <c r="KCF32" s="19"/>
      <c r="KCH32" s="86"/>
      <c r="KCJ32" s="83"/>
      <c r="KCK32" s="83"/>
      <c r="KCL32" s="84"/>
      <c r="KCM32" s="85"/>
      <c r="KCN32" s="19"/>
      <c r="KCP32" s="86"/>
      <c r="KCR32" s="83"/>
      <c r="KCS32" s="83"/>
      <c r="KCT32" s="84"/>
      <c r="KCU32" s="85"/>
      <c r="KCV32" s="19"/>
      <c r="KCX32" s="86"/>
      <c r="KCZ32" s="83"/>
      <c r="KDA32" s="83"/>
      <c r="KDB32" s="84"/>
      <c r="KDC32" s="85"/>
      <c r="KDD32" s="19"/>
      <c r="KDF32" s="86"/>
      <c r="KDH32" s="83"/>
      <c r="KDI32" s="83"/>
      <c r="KDJ32" s="84"/>
      <c r="KDK32" s="85"/>
      <c r="KDL32" s="19"/>
      <c r="KDN32" s="86"/>
      <c r="KDP32" s="83"/>
      <c r="KDQ32" s="83"/>
      <c r="KDR32" s="84"/>
      <c r="KDS32" s="85"/>
      <c r="KDT32" s="19"/>
      <c r="KDV32" s="86"/>
      <c r="KDX32" s="83"/>
      <c r="KDY32" s="83"/>
      <c r="KDZ32" s="84"/>
      <c r="KEA32" s="85"/>
      <c r="KEB32" s="19"/>
      <c r="KED32" s="86"/>
      <c r="KEF32" s="83"/>
      <c r="KEG32" s="83"/>
      <c r="KEH32" s="84"/>
      <c r="KEI32" s="85"/>
      <c r="KEJ32" s="19"/>
      <c r="KEL32" s="86"/>
      <c r="KEN32" s="83"/>
      <c r="KEO32" s="83"/>
      <c r="KEP32" s="84"/>
      <c r="KEQ32" s="85"/>
      <c r="KER32" s="19"/>
      <c r="KET32" s="86"/>
      <c r="KEV32" s="83"/>
      <c r="KEW32" s="83"/>
      <c r="KEX32" s="84"/>
      <c r="KEY32" s="85"/>
      <c r="KEZ32" s="19"/>
      <c r="KFB32" s="86"/>
      <c r="KFD32" s="83"/>
      <c r="KFE32" s="83"/>
      <c r="KFF32" s="84"/>
      <c r="KFG32" s="85"/>
      <c r="KFH32" s="19"/>
      <c r="KFJ32" s="86"/>
      <c r="KFL32" s="83"/>
      <c r="KFM32" s="83"/>
      <c r="KFN32" s="84"/>
      <c r="KFO32" s="85"/>
      <c r="KFP32" s="19"/>
      <c r="KFR32" s="86"/>
      <c r="KFT32" s="83"/>
      <c r="KFU32" s="83"/>
      <c r="KFV32" s="84"/>
      <c r="KFW32" s="85"/>
      <c r="KFX32" s="19"/>
      <c r="KFZ32" s="86"/>
      <c r="KGB32" s="83"/>
      <c r="KGC32" s="83"/>
      <c r="KGD32" s="84"/>
      <c r="KGE32" s="85"/>
      <c r="KGF32" s="19"/>
      <c r="KGH32" s="86"/>
      <c r="KGJ32" s="83"/>
      <c r="KGK32" s="83"/>
      <c r="KGL32" s="84"/>
      <c r="KGM32" s="85"/>
      <c r="KGN32" s="19"/>
      <c r="KGP32" s="86"/>
      <c r="KGR32" s="83"/>
      <c r="KGS32" s="83"/>
      <c r="KGT32" s="84"/>
      <c r="KGU32" s="85"/>
      <c r="KGV32" s="19"/>
      <c r="KGX32" s="86"/>
      <c r="KGZ32" s="83"/>
      <c r="KHA32" s="83"/>
      <c r="KHB32" s="84"/>
      <c r="KHC32" s="85"/>
      <c r="KHD32" s="19"/>
      <c r="KHF32" s="86"/>
      <c r="KHH32" s="83"/>
      <c r="KHI32" s="83"/>
      <c r="KHJ32" s="84"/>
      <c r="KHK32" s="85"/>
      <c r="KHL32" s="19"/>
      <c r="KHN32" s="86"/>
      <c r="KHP32" s="83"/>
      <c r="KHQ32" s="83"/>
      <c r="KHR32" s="84"/>
      <c r="KHS32" s="85"/>
      <c r="KHT32" s="19"/>
      <c r="KHV32" s="86"/>
      <c r="KHX32" s="83"/>
      <c r="KHY32" s="83"/>
      <c r="KHZ32" s="84"/>
      <c r="KIA32" s="85"/>
      <c r="KIB32" s="19"/>
      <c r="KID32" s="86"/>
      <c r="KIF32" s="83"/>
      <c r="KIG32" s="83"/>
      <c r="KIH32" s="84"/>
      <c r="KII32" s="85"/>
      <c r="KIJ32" s="19"/>
      <c r="KIL32" s="86"/>
      <c r="KIN32" s="83"/>
      <c r="KIO32" s="83"/>
      <c r="KIP32" s="84"/>
      <c r="KIQ32" s="85"/>
      <c r="KIR32" s="19"/>
      <c r="KIT32" s="86"/>
      <c r="KIV32" s="83"/>
      <c r="KIW32" s="83"/>
      <c r="KIX32" s="84"/>
      <c r="KIY32" s="85"/>
      <c r="KIZ32" s="19"/>
      <c r="KJB32" s="86"/>
      <c r="KJD32" s="83"/>
      <c r="KJE32" s="83"/>
      <c r="KJF32" s="84"/>
      <c r="KJG32" s="85"/>
      <c r="KJH32" s="19"/>
      <c r="KJJ32" s="86"/>
      <c r="KJL32" s="83"/>
      <c r="KJM32" s="83"/>
      <c r="KJN32" s="84"/>
      <c r="KJO32" s="85"/>
      <c r="KJP32" s="19"/>
      <c r="KJR32" s="86"/>
      <c r="KJT32" s="83"/>
      <c r="KJU32" s="83"/>
      <c r="KJV32" s="84"/>
      <c r="KJW32" s="85"/>
      <c r="KJX32" s="19"/>
      <c r="KJZ32" s="86"/>
      <c r="KKB32" s="83"/>
      <c r="KKC32" s="83"/>
      <c r="KKD32" s="84"/>
      <c r="KKE32" s="85"/>
      <c r="KKF32" s="19"/>
      <c r="KKH32" s="86"/>
      <c r="KKJ32" s="83"/>
      <c r="KKK32" s="83"/>
      <c r="KKL32" s="84"/>
      <c r="KKM32" s="85"/>
      <c r="KKN32" s="19"/>
      <c r="KKP32" s="86"/>
      <c r="KKR32" s="83"/>
      <c r="KKS32" s="83"/>
      <c r="KKT32" s="84"/>
      <c r="KKU32" s="85"/>
      <c r="KKV32" s="19"/>
      <c r="KKX32" s="86"/>
      <c r="KKZ32" s="83"/>
      <c r="KLA32" s="83"/>
      <c r="KLB32" s="84"/>
      <c r="KLC32" s="85"/>
      <c r="KLD32" s="19"/>
      <c r="KLF32" s="86"/>
      <c r="KLH32" s="83"/>
      <c r="KLI32" s="83"/>
      <c r="KLJ32" s="84"/>
      <c r="KLK32" s="85"/>
      <c r="KLL32" s="19"/>
      <c r="KLN32" s="86"/>
      <c r="KLP32" s="83"/>
      <c r="KLQ32" s="83"/>
      <c r="KLR32" s="84"/>
      <c r="KLS32" s="85"/>
      <c r="KLT32" s="19"/>
      <c r="KLV32" s="86"/>
      <c r="KLX32" s="83"/>
      <c r="KLY32" s="83"/>
      <c r="KLZ32" s="84"/>
      <c r="KMA32" s="85"/>
      <c r="KMB32" s="19"/>
      <c r="KMD32" s="86"/>
      <c r="KMF32" s="83"/>
      <c r="KMG32" s="83"/>
      <c r="KMH32" s="84"/>
      <c r="KMI32" s="85"/>
      <c r="KMJ32" s="19"/>
      <c r="KML32" s="86"/>
      <c r="KMN32" s="83"/>
      <c r="KMO32" s="83"/>
      <c r="KMP32" s="84"/>
      <c r="KMQ32" s="85"/>
      <c r="KMR32" s="19"/>
      <c r="KMT32" s="86"/>
      <c r="KMV32" s="83"/>
      <c r="KMW32" s="83"/>
      <c r="KMX32" s="84"/>
      <c r="KMY32" s="85"/>
      <c r="KMZ32" s="19"/>
      <c r="KNB32" s="86"/>
      <c r="KND32" s="83"/>
      <c r="KNE32" s="83"/>
      <c r="KNF32" s="84"/>
      <c r="KNG32" s="85"/>
      <c r="KNH32" s="19"/>
      <c r="KNJ32" s="86"/>
      <c r="KNL32" s="83"/>
      <c r="KNM32" s="83"/>
      <c r="KNN32" s="84"/>
      <c r="KNO32" s="85"/>
      <c r="KNP32" s="19"/>
      <c r="KNR32" s="86"/>
      <c r="KNT32" s="83"/>
      <c r="KNU32" s="83"/>
      <c r="KNV32" s="84"/>
      <c r="KNW32" s="85"/>
      <c r="KNX32" s="19"/>
      <c r="KNZ32" s="86"/>
      <c r="KOB32" s="83"/>
      <c r="KOC32" s="83"/>
      <c r="KOD32" s="84"/>
      <c r="KOE32" s="85"/>
      <c r="KOF32" s="19"/>
      <c r="KOH32" s="86"/>
      <c r="KOJ32" s="83"/>
      <c r="KOK32" s="83"/>
      <c r="KOL32" s="84"/>
      <c r="KOM32" s="85"/>
      <c r="KON32" s="19"/>
      <c r="KOP32" s="86"/>
      <c r="KOR32" s="83"/>
      <c r="KOS32" s="83"/>
      <c r="KOT32" s="84"/>
      <c r="KOU32" s="85"/>
      <c r="KOV32" s="19"/>
      <c r="KOX32" s="86"/>
      <c r="KOZ32" s="83"/>
      <c r="KPA32" s="83"/>
      <c r="KPB32" s="84"/>
      <c r="KPC32" s="85"/>
      <c r="KPD32" s="19"/>
      <c r="KPF32" s="86"/>
      <c r="KPH32" s="83"/>
      <c r="KPI32" s="83"/>
      <c r="KPJ32" s="84"/>
      <c r="KPK32" s="85"/>
      <c r="KPL32" s="19"/>
      <c r="KPN32" s="86"/>
      <c r="KPP32" s="83"/>
      <c r="KPQ32" s="83"/>
      <c r="KPR32" s="84"/>
      <c r="KPS32" s="85"/>
      <c r="KPT32" s="19"/>
      <c r="KPV32" s="86"/>
      <c r="KPX32" s="83"/>
      <c r="KPY32" s="83"/>
      <c r="KPZ32" s="84"/>
      <c r="KQA32" s="85"/>
      <c r="KQB32" s="19"/>
      <c r="KQD32" s="86"/>
      <c r="KQF32" s="83"/>
      <c r="KQG32" s="83"/>
      <c r="KQH32" s="84"/>
      <c r="KQI32" s="85"/>
      <c r="KQJ32" s="19"/>
      <c r="KQL32" s="86"/>
      <c r="KQN32" s="83"/>
      <c r="KQO32" s="83"/>
      <c r="KQP32" s="84"/>
      <c r="KQQ32" s="85"/>
      <c r="KQR32" s="19"/>
      <c r="KQT32" s="86"/>
      <c r="KQV32" s="83"/>
      <c r="KQW32" s="83"/>
      <c r="KQX32" s="84"/>
      <c r="KQY32" s="85"/>
      <c r="KQZ32" s="19"/>
      <c r="KRB32" s="86"/>
      <c r="KRD32" s="83"/>
      <c r="KRE32" s="83"/>
      <c r="KRF32" s="84"/>
      <c r="KRG32" s="85"/>
      <c r="KRH32" s="19"/>
      <c r="KRJ32" s="86"/>
      <c r="KRL32" s="83"/>
      <c r="KRM32" s="83"/>
      <c r="KRN32" s="84"/>
      <c r="KRO32" s="85"/>
      <c r="KRP32" s="19"/>
      <c r="KRR32" s="86"/>
      <c r="KRT32" s="83"/>
      <c r="KRU32" s="83"/>
      <c r="KRV32" s="84"/>
      <c r="KRW32" s="85"/>
      <c r="KRX32" s="19"/>
      <c r="KRZ32" s="86"/>
      <c r="KSB32" s="83"/>
      <c r="KSC32" s="83"/>
      <c r="KSD32" s="84"/>
      <c r="KSE32" s="85"/>
      <c r="KSF32" s="19"/>
      <c r="KSH32" s="86"/>
      <c r="KSJ32" s="83"/>
      <c r="KSK32" s="83"/>
      <c r="KSL32" s="84"/>
      <c r="KSM32" s="85"/>
      <c r="KSN32" s="19"/>
      <c r="KSP32" s="86"/>
      <c r="KSR32" s="83"/>
      <c r="KSS32" s="83"/>
      <c r="KST32" s="84"/>
      <c r="KSU32" s="85"/>
      <c r="KSV32" s="19"/>
      <c r="KSX32" s="86"/>
      <c r="KSZ32" s="83"/>
      <c r="KTA32" s="83"/>
      <c r="KTB32" s="84"/>
      <c r="KTC32" s="85"/>
      <c r="KTD32" s="19"/>
      <c r="KTF32" s="86"/>
      <c r="KTH32" s="83"/>
      <c r="KTI32" s="83"/>
      <c r="KTJ32" s="84"/>
      <c r="KTK32" s="85"/>
      <c r="KTL32" s="19"/>
      <c r="KTN32" s="86"/>
      <c r="KTP32" s="83"/>
      <c r="KTQ32" s="83"/>
      <c r="KTR32" s="84"/>
      <c r="KTS32" s="85"/>
      <c r="KTT32" s="19"/>
      <c r="KTV32" s="86"/>
      <c r="KTX32" s="83"/>
      <c r="KTY32" s="83"/>
      <c r="KTZ32" s="84"/>
      <c r="KUA32" s="85"/>
      <c r="KUB32" s="19"/>
      <c r="KUD32" s="86"/>
      <c r="KUF32" s="83"/>
      <c r="KUG32" s="83"/>
      <c r="KUH32" s="84"/>
      <c r="KUI32" s="85"/>
      <c r="KUJ32" s="19"/>
      <c r="KUL32" s="86"/>
      <c r="KUN32" s="83"/>
      <c r="KUO32" s="83"/>
      <c r="KUP32" s="84"/>
      <c r="KUQ32" s="85"/>
      <c r="KUR32" s="19"/>
      <c r="KUT32" s="86"/>
      <c r="KUV32" s="83"/>
      <c r="KUW32" s="83"/>
      <c r="KUX32" s="84"/>
      <c r="KUY32" s="85"/>
      <c r="KUZ32" s="19"/>
      <c r="KVB32" s="86"/>
      <c r="KVD32" s="83"/>
      <c r="KVE32" s="83"/>
      <c r="KVF32" s="84"/>
      <c r="KVG32" s="85"/>
      <c r="KVH32" s="19"/>
      <c r="KVJ32" s="86"/>
      <c r="KVL32" s="83"/>
      <c r="KVM32" s="83"/>
      <c r="KVN32" s="84"/>
      <c r="KVO32" s="85"/>
      <c r="KVP32" s="19"/>
      <c r="KVR32" s="86"/>
      <c r="KVT32" s="83"/>
      <c r="KVU32" s="83"/>
      <c r="KVV32" s="84"/>
      <c r="KVW32" s="85"/>
      <c r="KVX32" s="19"/>
      <c r="KVZ32" s="86"/>
      <c r="KWB32" s="83"/>
      <c r="KWC32" s="83"/>
      <c r="KWD32" s="84"/>
      <c r="KWE32" s="85"/>
      <c r="KWF32" s="19"/>
      <c r="KWH32" s="86"/>
      <c r="KWJ32" s="83"/>
      <c r="KWK32" s="83"/>
      <c r="KWL32" s="84"/>
      <c r="KWM32" s="85"/>
      <c r="KWN32" s="19"/>
      <c r="KWP32" s="86"/>
      <c r="KWR32" s="83"/>
      <c r="KWS32" s="83"/>
      <c r="KWT32" s="84"/>
      <c r="KWU32" s="85"/>
      <c r="KWV32" s="19"/>
      <c r="KWX32" s="86"/>
      <c r="KWZ32" s="83"/>
      <c r="KXA32" s="83"/>
      <c r="KXB32" s="84"/>
      <c r="KXC32" s="85"/>
      <c r="KXD32" s="19"/>
      <c r="KXF32" s="86"/>
      <c r="KXH32" s="83"/>
      <c r="KXI32" s="83"/>
      <c r="KXJ32" s="84"/>
      <c r="KXK32" s="85"/>
      <c r="KXL32" s="19"/>
      <c r="KXN32" s="86"/>
      <c r="KXP32" s="83"/>
      <c r="KXQ32" s="83"/>
      <c r="KXR32" s="84"/>
      <c r="KXS32" s="85"/>
      <c r="KXT32" s="19"/>
      <c r="KXV32" s="86"/>
      <c r="KXX32" s="83"/>
      <c r="KXY32" s="83"/>
      <c r="KXZ32" s="84"/>
      <c r="KYA32" s="85"/>
      <c r="KYB32" s="19"/>
      <c r="KYD32" s="86"/>
      <c r="KYF32" s="83"/>
      <c r="KYG32" s="83"/>
      <c r="KYH32" s="84"/>
      <c r="KYI32" s="85"/>
      <c r="KYJ32" s="19"/>
      <c r="KYL32" s="86"/>
      <c r="KYN32" s="83"/>
      <c r="KYO32" s="83"/>
      <c r="KYP32" s="84"/>
      <c r="KYQ32" s="85"/>
      <c r="KYR32" s="19"/>
      <c r="KYT32" s="86"/>
      <c r="KYV32" s="83"/>
      <c r="KYW32" s="83"/>
      <c r="KYX32" s="84"/>
      <c r="KYY32" s="85"/>
      <c r="KYZ32" s="19"/>
      <c r="KZB32" s="86"/>
      <c r="KZD32" s="83"/>
      <c r="KZE32" s="83"/>
      <c r="KZF32" s="84"/>
      <c r="KZG32" s="85"/>
      <c r="KZH32" s="19"/>
      <c r="KZJ32" s="86"/>
      <c r="KZL32" s="83"/>
      <c r="KZM32" s="83"/>
      <c r="KZN32" s="84"/>
      <c r="KZO32" s="85"/>
      <c r="KZP32" s="19"/>
      <c r="KZR32" s="86"/>
      <c r="KZT32" s="83"/>
      <c r="KZU32" s="83"/>
      <c r="KZV32" s="84"/>
      <c r="KZW32" s="85"/>
      <c r="KZX32" s="19"/>
      <c r="KZZ32" s="86"/>
      <c r="LAB32" s="83"/>
      <c r="LAC32" s="83"/>
      <c r="LAD32" s="84"/>
      <c r="LAE32" s="85"/>
      <c r="LAF32" s="19"/>
      <c r="LAH32" s="86"/>
      <c r="LAJ32" s="83"/>
      <c r="LAK32" s="83"/>
      <c r="LAL32" s="84"/>
      <c r="LAM32" s="85"/>
      <c r="LAN32" s="19"/>
      <c r="LAP32" s="86"/>
      <c r="LAR32" s="83"/>
      <c r="LAS32" s="83"/>
      <c r="LAT32" s="84"/>
      <c r="LAU32" s="85"/>
      <c r="LAV32" s="19"/>
      <c r="LAX32" s="86"/>
      <c r="LAZ32" s="83"/>
      <c r="LBA32" s="83"/>
      <c r="LBB32" s="84"/>
      <c r="LBC32" s="85"/>
      <c r="LBD32" s="19"/>
      <c r="LBF32" s="86"/>
      <c r="LBH32" s="83"/>
      <c r="LBI32" s="83"/>
      <c r="LBJ32" s="84"/>
      <c r="LBK32" s="85"/>
      <c r="LBL32" s="19"/>
      <c r="LBN32" s="86"/>
      <c r="LBP32" s="83"/>
      <c r="LBQ32" s="83"/>
      <c r="LBR32" s="84"/>
      <c r="LBS32" s="85"/>
      <c r="LBT32" s="19"/>
      <c r="LBV32" s="86"/>
      <c r="LBX32" s="83"/>
      <c r="LBY32" s="83"/>
      <c r="LBZ32" s="84"/>
      <c r="LCA32" s="85"/>
      <c r="LCB32" s="19"/>
      <c r="LCD32" s="86"/>
      <c r="LCF32" s="83"/>
      <c r="LCG32" s="83"/>
      <c r="LCH32" s="84"/>
      <c r="LCI32" s="85"/>
      <c r="LCJ32" s="19"/>
      <c r="LCL32" s="86"/>
      <c r="LCN32" s="83"/>
      <c r="LCO32" s="83"/>
      <c r="LCP32" s="84"/>
      <c r="LCQ32" s="85"/>
      <c r="LCR32" s="19"/>
      <c r="LCT32" s="86"/>
      <c r="LCV32" s="83"/>
      <c r="LCW32" s="83"/>
      <c r="LCX32" s="84"/>
      <c r="LCY32" s="85"/>
      <c r="LCZ32" s="19"/>
      <c r="LDB32" s="86"/>
      <c r="LDD32" s="83"/>
      <c r="LDE32" s="83"/>
      <c r="LDF32" s="84"/>
      <c r="LDG32" s="85"/>
      <c r="LDH32" s="19"/>
      <c r="LDJ32" s="86"/>
      <c r="LDL32" s="83"/>
      <c r="LDM32" s="83"/>
      <c r="LDN32" s="84"/>
      <c r="LDO32" s="85"/>
      <c r="LDP32" s="19"/>
      <c r="LDR32" s="86"/>
      <c r="LDT32" s="83"/>
      <c r="LDU32" s="83"/>
      <c r="LDV32" s="84"/>
      <c r="LDW32" s="85"/>
      <c r="LDX32" s="19"/>
      <c r="LDZ32" s="86"/>
      <c r="LEB32" s="83"/>
      <c r="LEC32" s="83"/>
      <c r="LED32" s="84"/>
      <c r="LEE32" s="85"/>
      <c r="LEF32" s="19"/>
      <c r="LEH32" s="86"/>
      <c r="LEJ32" s="83"/>
      <c r="LEK32" s="83"/>
      <c r="LEL32" s="84"/>
      <c r="LEM32" s="85"/>
      <c r="LEN32" s="19"/>
      <c r="LEP32" s="86"/>
      <c r="LER32" s="83"/>
      <c r="LES32" s="83"/>
      <c r="LET32" s="84"/>
      <c r="LEU32" s="85"/>
      <c r="LEV32" s="19"/>
      <c r="LEX32" s="86"/>
      <c r="LEZ32" s="83"/>
      <c r="LFA32" s="83"/>
      <c r="LFB32" s="84"/>
      <c r="LFC32" s="85"/>
      <c r="LFD32" s="19"/>
      <c r="LFF32" s="86"/>
      <c r="LFH32" s="83"/>
      <c r="LFI32" s="83"/>
      <c r="LFJ32" s="84"/>
      <c r="LFK32" s="85"/>
      <c r="LFL32" s="19"/>
      <c r="LFN32" s="86"/>
      <c r="LFP32" s="83"/>
      <c r="LFQ32" s="83"/>
      <c r="LFR32" s="84"/>
      <c r="LFS32" s="85"/>
      <c r="LFT32" s="19"/>
      <c r="LFV32" s="86"/>
      <c r="LFX32" s="83"/>
      <c r="LFY32" s="83"/>
      <c r="LFZ32" s="84"/>
      <c r="LGA32" s="85"/>
      <c r="LGB32" s="19"/>
      <c r="LGD32" s="86"/>
      <c r="LGF32" s="83"/>
      <c r="LGG32" s="83"/>
      <c r="LGH32" s="84"/>
      <c r="LGI32" s="85"/>
      <c r="LGJ32" s="19"/>
      <c r="LGL32" s="86"/>
      <c r="LGN32" s="83"/>
      <c r="LGO32" s="83"/>
      <c r="LGP32" s="84"/>
      <c r="LGQ32" s="85"/>
      <c r="LGR32" s="19"/>
      <c r="LGT32" s="86"/>
      <c r="LGV32" s="83"/>
      <c r="LGW32" s="83"/>
      <c r="LGX32" s="84"/>
      <c r="LGY32" s="85"/>
      <c r="LGZ32" s="19"/>
      <c r="LHB32" s="86"/>
      <c r="LHD32" s="83"/>
      <c r="LHE32" s="83"/>
      <c r="LHF32" s="84"/>
      <c r="LHG32" s="85"/>
      <c r="LHH32" s="19"/>
      <c r="LHJ32" s="86"/>
      <c r="LHL32" s="83"/>
      <c r="LHM32" s="83"/>
      <c r="LHN32" s="84"/>
      <c r="LHO32" s="85"/>
      <c r="LHP32" s="19"/>
      <c r="LHR32" s="86"/>
      <c r="LHT32" s="83"/>
      <c r="LHU32" s="83"/>
      <c r="LHV32" s="84"/>
      <c r="LHW32" s="85"/>
      <c r="LHX32" s="19"/>
      <c r="LHZ32" s="86"/>
      <c r="LIB32" s="83"/>
      <c r="LIC32" s="83"/>
      <c r="LID32" s="84"/>
      <c r="LIE32" s="85"/>
      <c r="LIF32" s="19"/>
      <c r="LIH32" s="86"/>
      <c r="LIJ32" s="83"/>
      <c r="LIK32" s="83"/>
      <c r="LIL32" s="84"/>
      <c r="LIM32" s="85"/>
      <c r="LIN32" s="19"/>
      <c r="LIP32" s="86"/>
      <c r="LIR32" s="83"/>
      <c r="LIS32" s="83"/>
      <c r="LIT32" s="84"/>
      <c r="LIU32" s="85"/>
      <c r="LIV32" s="19"/>
      <c r="LIX32" s="86"/>
      <c r="LIZ32" s="83"/>
      <c r="LJA32" s="83"/>
      <c r="LJB32" s="84"/>
      <c r="LJC32" s="85"/>
      <c r="LJD32" s="19"/>
      <c r="LJF32" s="86"/>
      <c r="LJH32" s="83"/>
      <c r="LJI32" s="83"/>
      <c r="LJJ32" s="84"/>
      <c r="LJK32" s="85"/>
      <c r="LJL32" s="19"/>
      <c r="LJN32" s="86"/>
      <c r="LJP32" s="83"/>
      <c r="LJQ32" s="83"/>
      <c r="LJR32" s="84"/>
      <c r="LJS32" s="85"/>
      <c r="LJT32" s="19"/>
      <c r="LJV32" s="86"/>
      <c r="LJX32" s="83"/>
      <c r="LJY32" s="83"/>
      <c r="LJZ32" s="84"/>
      <c r="LKA32" s="85"/>
      <c r="LKB32" s="19"/>
      <c r="LKD32" s="86"/>
      <c r="LKF32" s="83"/>
      <c r="LKG32" s="83"/>
      <c r="LKH32" s="84"/>
      <c r="LKI32" s="85"/>
      <c r="LKJ32" s="19"/>
      <c r="LKL32" s="86"/>
      <c r="LKN32" s="83"/>
      <c r="LKO32" s="83"/>
      <c r="LKP32" s="84"/>
      <c r="LKQ32" s="85"/>
      <c r="LKR32" s="19"/>
      <c r="LKT32" s="86"/>
      <c r="LKV32" s="83"/>
      <c r="LKW32" s="83"/>
      <c r="LKX32" s="84"/>
      <c r="LKY32" s="85"/>
      <c r="LKZ32" s="19"/>
      <c r="LLB32" s="86"/>
      <c r="LLD32" s="83"/>
      <c r="LLE32" s="83"/>
      <c r="LLF32" s="84"/>
      <c r="LLG32" s="85"/>
      <c r="LLH32" s="19"/>
      <c r="LLJ32" s="86"/>
      <c r="LLL32" s="83"/>
      <c r="LLM32" s="83"/>
      <c r="LLN32" s="84"/>
      <c r="LLO32" s="85"/>
      <c r="LLP32" s="19"/>
      <c r="LLR32" s="86"/>
      <c r="LLT32" s="83"/>
      <c r="LLU32" s="83"/>
      <c r="LLV32" s="84"/>
      <c r="LLW32" s="85"/>
      <c r="LLX32" s="19"/>
      <c r="LLZ32" s="86"/>
      <c r="LMB32" s="83"/>
      <c r="LMC32" s="83"/>
      <c r="LMD32" s="84"/>
      <c r="LME32" s="85"/>
      <c r="LMF32" s="19"/>
      <c r="LMH32" s="86"/>
      <c r="LMJ32" s="83"/>
      <c r="LMK32" s="83"/>
      <c r="LML32" s="84"/>
      <c r="LMM32" s="85"/>
      <c r="LMN32" s="19"/>
      <c r="LMP32" s="86"/>
      <c r="LMR32" s="83"/>
      <c r="LMS32" s="83"/>
      <c r="LMT32" s="84"/>
      <c r="LMU32" s="85"/>
      <c r="LMV32" s="19"/>
      <c r="LMX32" s="86"/>
      <c r="LMZ32" s="83"/>
      <c r="LNA32" s="83"/>
      <c r="LNB32" s="84"/>
      <c r="LNC32" s="85"/>
      <c r="LND32" s="19"/>
      <c r="LNF32" s="86"/>
      <c r="LNH32" s="83"/>
      <c r="LNI32" s="83"/>
      <c r="LNJ32" s="84"/>
      <c r="LNK32" s="85"/>
      <c r="LNL32" s="19"/>
      <c r="LNN32" s="86"/>
      <c r="LNP32" s="83"/>
      <c r="LNQ32" s="83"/>
      <c r="LNR32" s="84"/>
      <c r="LNS32" s="85"/>
      <c r="LNT32" s="19"/>
      <c r="LNV32" s="86"/>
      <c r="LNX32" s="83"/>
      <c r="LNY32" s="83"/>
      <c r="LNZ32" s="84"/>
      <c r="LOA32" s="85"/>
      <c r="LOB32" s="19"/>
      <c r="LOD32" s="86"/>
      <c r="LOF32" s="83"/>
      <c r="LOG32" s="83"/>
      <c r="LOH32" s="84"/>
      <c r="LOI32" s="85"/>
      <c r="LOJ32" s="19"/>
      <c r="LOL32" s="86"/>
      <c r="LON32" s="83"/>
      <c r="LOO32" s="83"/>
      <c r="LOP32" s="84"/>
      <c r="LOQ32" s="85"/>
      <c r="LOR32" s="19"/>
      <c r="LOT32" s="86"/>
      <c r="LOV32" s="83"/>
      <c r="LOW32" s="83"/>
      <c r="LOX32" s="84"/>
      <c r="LOY32" s="85"/>
      <c r="LOZ32" s="19"/>
      <c r="LPB32" s="86"/>
      <c r="LPD32" s="83"/>
      <c r="LPE32" s="83"/>
      <c r="LPF32" s="84"/>
      <c r="LPG32" s="85"/>
      <c r="LPH32" s="19"/>
      <c r="LPJ32" s="86"/>
      <c r="LPL32" s="83"/>
      <c r="LPM32" s="83"/>
      <c r="LPN32" s="84"/>
      <c r="LPO32" s="85"/>
      <c r="LPP32" s="19"/>
      <c r="LPR32" s="86"/>
      <c r="LPT32" s="83"/>
      <c r="LPU32" s="83"/>
      <c r="LPV32" s="84"/>
      <c r="LPW32" s="85"/>
      <c r="LPX32" s="19"/>
      <c r="LPZ32" s="86"/>
      <c r="LQB32" s="83"/>
      <c r="LQC32" s="83"/>
      <c r="LQD32" s="84"/>
      <c r="LQE32" s="85"/>
      <c r="LQF32" s="19"/>
      <c r="LQH32" s="86"/>
      <c r="LQJ32" s="83"/>
      <c r="LQK32" s="83"/>
      <c r="LQL32" s="84"/>
      <c r="LQM32" s="85"/>
      <c r="LQN32" s="19"/>
      <c r="LQP32" s="86"/>
      <c r="LQR32" s="83"/>
      <c r="LQS32" s="83"/>
      <c r="LQT32" s="84"/>
      <c r="LQU32" s="85"/>
      <c r="LQV32" s="19"/>
      <c r="LQX32" s="86"/>
      <c r="LQZ32" s="83"/>
      <c r="LRA32" s="83"/>
      <c r="LRB32" s="84"/>
      <c r="LRC32" s="85"/>
      <c r="LRD32" s="19"/>
      <c r="LRF32" s="86"/>
      <c r="LRH32" s="83"/>
      <c r="LRI32" s="83"/>
      <c r="LRJ32" s="84"/>
      <c r="LRK32" s="85"/>
      <c r="LRL32" s="19"/>
      <c r="LRN32" s="86"/>
      <c r="LRP32" s="83"/>
      <c r="LRQ32" s="83"/>
      <c r="LRR32" s="84"/>
      <c r="LRS32" s="85"/>
      <c r="LRT32" s="19"/>
      <c r="LRV32" s="86"/>
      <c r="LRX32" s="83"/>
      <c r="LRY32" s="83"/>
      <c r="LRZ32" s="84"/>
      <c r="LSA32" s="85"/>
      <c r="LSB32" s="19"/>
      <c r="LSD32" s="86"/>
      <c r="LSF32" s="83"/>
      <c r="LSG32" s="83"/>
      <c r="LSH32" s="84"/>
      <c r="LSI32" s="85"/>
      <c r="LSJ32" s="19"/>
      <c r="LSL32" s="86"/>
      <c r="LSN32" s="83"/>
      <c r="LSO32" s="83"/>
      <c r="LSP32" s="84"/>
      <c r="LSQ32" s="85"/>
      <c r="LSR32" s="19"/>
      <c r="LST32" s="86"/>
      <c r="LSV32" s="83"/>
      <c r="LSW32" s="83"/>
      <c r="LSX32" s="84"/>
      <c r="LSY32" s="85"/>
      <c r="LSZ32" s="19"/>
      <c r="LTB32" s="86"/>
      <c r="LTD32" s="83"/>
      <c r="LTE32" s="83"/>
      <c r="LTF32" s="84"/>
      <c r="LTG32" s="85"/>
      <c r="LTH32" s="19"/>
      <c r="LTJ32" s="86"/>
      <c r="LTL32" s="83"/>
      <c r="LTM32" s="83"/>
      <c r="LTN32" s="84"/>
      <c r="LTO32" s="85"/>
      <c r="LTP32" s="19"/>
      <c r="LTR32" s="86"/>
      <c r="LTT32" s="83"/>
      <c r="LTU32" s="83"/>
      <c r="LTV32" s="84"/>
      <c r="LTW32" s="85"/>
      <c r="LTX32" s="19"/>
      <c r="LTZ32" s="86"/>
      <c r="LUB32" s="83"/>
      <c r="LUC32" s="83"/>
      <c r="LUD32" s="84"/>
      <c r="LUE32" s="85"/>
      <c r="LUF32" s="19"/>
      <c r="LUH32" s="86"/>
      <c r="LUJ32" s="83"/>
      <c r="LUK32" s="83"/>
      <c r="LUL32" s="84"/>
      <c r="LUM32" s="85"/>
      <c r="LUN32" s="19"/>
      <c r="LUP32" s="86"/>
      <c r="LUR32" s="83"/>
      <c r="LUS32" s="83"/>
      <c r="LUT32" s="84"/>
      <c r="LUU32" s="85"/>
      <c r="LUV32" s="19"/>
      <c r="LUX32" s="86"/>
      <c r="LUZ32" s="83"/>
      <c r="LVA32" s="83"/>
      <c r="LVB32" s="84"/>
      <c r="LVC32" s="85"/>
      <c r="LVD32" s="19"/>
      <c r="LVF32" s="86"/>
      <c r="LVH32" s="83"/>
      <c r="LVI32" s="83"/>
      <c r="LVJ32" s="84"/>
      <c r="LVK32" s="85"/>
      <c r="LVL32" s="19"/>
      <c r="LVN32" s="86"/>
      <c r="LVP32" s="83"/>
      <c r="LVQ32" s="83"/>
      <c r="LVR32" s="84"/>
      <c r="LVS32" s="85"/>
      <c r="LVT32" s="19"/>
      <c r="LVV32" s="86"/>
      <c r="LVX32" s="83"/>
      <c r="LVY32" s="83"/>
      <c r="LVZ32" s="84"/>
      <c r="LWA32" s="85"/>
      <c r="LWB32" s="19"/>
      <c r="LWD32" s="86"/>
      <c r="LWF32" s="83"/>
      <c r="LWG32" s="83"/>
      <c r="LWH32" s="84"/>
      <c r="LWI32" s="85"/>
      <c r="LWJ32" s="19"/>
      <c r="LWL32" s="86"/>
      <c r="LWN32" s="83"/>
      <c r="LWO32" s="83"/>
      <c r="LWP32" s="84"/>
      <c r="LWQ32" s="85"/>
      <c r="LWR32" s="19"/>
      <c r="LWT32" s="86"/>
      <c r="LWV32" s="83"/>
      <c r="LWW32" s="83"/>
      <c r="LWX32" s="84"/>
      <c r="LWY32" s="85"/>
      <c r="LWZ32" s="19"/>
      <c r="LXB32" s="86"/>
      <c r="LXD32" s="83"/>
      <c r="LXE32" s="83"/>
      <c r="LXF32" s="84"/>
      <c r="LXG32" s="85"/>
      <c r="LXH32" s="19"/>
      <c r="LXJ32" s="86"/>
      <c r="LXL32" s="83"/>
      <c r="LXM32" s="83"/>
      <c r="LXN32" s="84"/>
      <c r="LXO32" s="85"/>
      <c r="LXP32" s="19"/>
      <c r="LXR32" s="86"/>
      <c r="LXT32" s="83"/>
      <c r="LXU32" s="83"/>
      <c r="LXV32" s="84"/>
      <c r="LXW32" s="85"/>
      <c r="LXX32" s="19"/>
      <c r="LXZ32" s="86"/>
      <c r="LYB32" s="83"/>
      <c r="LYC32" s="83"/>
      <c r="LYD32" s="84"/>
      <c r="LYE32" s="85"/>
      <c r="LYF32" s="19"/>
      <c r="LYH32" s="86"/>
      <c r="LYJ32" s="83"/>
      <c r="LYK32" s="83"/>
      <c r="LYL32" s="84"/>
      <c r="LYM32" s="85"/>
      <c r="LYN32" s="19"/>
      <c r="LYP32" s="86"/>
      <c r="LYR32" s="83"/>
      <c r="LYS32" s="83"/>
      <c r="LYT32" s="84"/>
      <c r="LYU32" s="85"/>
      <c r="LYV32" s="19"/>
      <c r="LYX32" s="86"/>
      <c r="LYZ32" s="83"/>
      <c r="LZA32" s="83"/>
      <c r="LZB32" s="84"/>
      <c r="LZC32" s="85"/>
      <c r="LZD32" s="19"/>
      <c r="LZF32" s="86"/>
      <c r="LZH32" s="83"/>
      <c r="LZI32" s="83"/>
      <c r="LZJ32" s="84"/>
      <c r="LZK32" s="85"/>
      <c r="LZL32" s="19"/>
      <c r="LZN32" s="86"/>
      <c r="LZP32" s="83"/>
      <c r="LZQ32" s="83"/>
      <c r="LZR32" s="84"/>
      <c r="LZS32" s="85"/>
      <c r="LZT32" s="19"/>
      <c r="LZV32" s="86"/>
      <c r="LZX32" s="83"/>
      <c r="LZY32" s="83"/>
      <c r="LZZ32" s="84"/>
      <c r="MAA32" s="85"/>
      <c r="MAB32" s="19"/>
      <c r="MAD32" s="86"/>
      <c r="MAF32" s="83"/>
      <c r="MAG32" s="83"/>
      <c r="MAH32" s="84"/>
      <c r="MAI32" s="85"/>
      <c r="MAJ32" s="19"/>
      <c r="MAL32" s="86"/>
      <c r="MAN32" s="83"/>
      <c r="MAO32" s="83"/>
      <c r="MAP32" s="84"/>
      <c r="MAQ32" s="85"/>
      <c r="MAR32" s="19"/>
      <c r="MAT32" s="86"/>
      <c r="MAV32" s="83"/>
      <c r="MAW32" s="83"/>
      <c r="MAX32" s="84"/>
      <c r="MAY32" s="85"/>
      <c r="MAZ32" s="19"/>
      <c r="MBB32" s="86"/>
      <c r="MBD32" s="83"/>
      <c r="MBE32" s="83"/>
      <c r="MBF32" s="84"/>
      <c r="MBG32" s="85"/>
      <c r="MBH32" s="19"/>
      <c r="MBJ32" s="86"/>
      <c r="MBL32" s="83"/>
      <c r="MBM32" s="83"/>
      <c r="MBN32" s="84"/>
      <c r="MBO32" s="85"/>
      <c r="MBP32" s="19"/>
      <c r="MBR32" s="86"/>
      <c r="MBT32" s="83"/>
      <c r="MBU32" s="83"/>
      <c r="MBV32" s="84"/>
      <c r="MBW32" s="85"/>
      <c r="MBX32" s="19"/>
      <c r="MBZ32" s="86"/>
      <c r="MCB32" s="83"/>
      <c r="MCC32" s="83"/>
      <c r="MCD32" s="84"/>
      <c r="MCE32" s="85"/>
      <c r="MCF32" s="19"/>
      <c r="MCH32" s="86"/>
      <c r="MCJ32" s="83"/>
      <c r="MCK32" s="83"/>
      <c r="MCL32" s="84"/>
      <c r="MCM32" s="85"/>
      <c r="MCN32" s="19"/>
      <c r="MCP32" s="86"/>
      <c r="MCR32" s="83"/>
      <c r="MCS32" s="83"/>
      <c r="MCT32" s="84"/>
      <c r="MCU32" s="85"/>
      <c r="MCV32" s="19"/>
      <c r="MCX32" s="86"/>
      <c r="MCZ32" s="83"/>
      <c r="MDA32" s="83"/>
      <c r="MDB32" s="84"/>
      <c r="MDC32" s="85"/>
      <c r="MDD32" s="19"/>
      <c r="MDF32" s="86"/>
      <c r="MDH32" s="83"/>
      <c r="MDI32" s="83"/>
      <c r="MDJ32" s="84"/>
      <c r="MDK32" s="85"/>
      <c r="MDL32" s="19"/>
      <c r="MDN32" s="86"/>
      <c r="MDP32" s="83"/>
      <c r="MDQ32" s="83"/>
      <c r="MDR32" s="84"/>
      <c r="MDS32" s="85"/>
      <c r="MDT32" s="19"/>
      <c r="MDV32" s="86"/>
      <c r="MDX32" s="83"/>
      <c r="MDY32" s="83"/>
      <c r="MDZ32" s="84"/>
      <c r="MEA32" s="85"/>
      <c r="MEB32" s="19"/>
      <c r="MED32" s="86"/>
      <c r="MEF32" s="83"/>
      <c r="MEG32" s="83"/>
      <c r="MEH32" s="84"/>
      <c r="MEI32" s="85"/>
      <c r="MEJ32" s="19"/>
      <c r="MEL32" s="86"/>
      <c r="MEN32" s="83"/>
      <c r="MEO32" s="83"/>
      <c r="MEP32" s="84"/>
      <c r="MEQ32" s="85"/>
      <c r="MER32" s="19"/>
      <c r="MET32" s="86"/>
      <c r="MEV32" s="83"/>
      <c r="MEW32" s="83"/>
      <c r="MEX32" s="84"/>
      <c r="MEY32" s="85"/>
      <c r="MEZ32" s="19"/>
      <c r="MFB32" s="86"/>
      <c r="MFD32" s="83"/>
      <c r="MFE32" s="83"/>
      <c r="MFF32" s="84"/>
      <c r="MFG32" s="85"/>
      <c r="MFH32" s="19"/>
      <c r="MFJ32" s="86"/>
      <c r="MFL32" s="83"/>
      <c r="MFM32" s="83"/>
      <c r="MFN32" s="84"/>
      <c r="MFO32" s="85"/>
      <c r="MFP32" s="19"/>
      <c r="MFR32" s="86"/>
      <c r="MFT32" s="83"/>
      <c r="MFU32" s="83"/>
      <c r="MFV32" s="84"/>
      <c r="MFW32" s="85"/>
      <c r="MFX32" s="19"/>
      <c r="MFZ32" s="86"/>
      <c r="MGB32" s="83"/>
      <c r="MGC32" s="83"/>
      <c r="MGD32" s="84"/>
      <c r="MGE32" s="85"/>
      <c r="MGF32" s="19"/>
      <c r="MGH32" s="86"/>
      <c r="MGJ32" s="83"/>
      <c r="MGK32" s="83"/>
      <c r="MGL32" s="84"/>
      <c r="MGM32" s="85"/>
      <c r="MGN32" s="19"/>
      <c r="MGP32" s="86"/>
      <c r="MGR32" s="83"/>
      <c r="MGS32" s="83"/>
      <c r="MGT32" s="84"/>
      <c r="MGU32" s="85"/>
      <c r="MGV32" s="19"/>
      <c r="MGX32" s="86"/>
      <c r="MGZ32" s="83"/>
      <c r="MHA32" s="83"/>
      <c r="MHB32" s="84"/>
      <c r="MHC32" s="85"/>
      <c r="MHD32" s="19"/>
      <c r="MHF32" s="86"/>
      <c r="MHH32" s="83"/>
      <c r="MHI32" s="83"/>
      <c r="MHJ32" s="84"/>
      <c r="MHK32" s="85"/>
      <c r="MHL32" s="19"/>
      <c r="MHN32" s="86"/>
      <c r="MHP32" s="83"/>
      <c r="MHQ32" s="83"/>
      <c r="MHR32" s="84"/>
      <c r="MHS32" s="85"/>
      <c r="MHT32" s="19"/>
      <c r="MHV32" s="86"/>
      <c r="MHX32" s="83"/>
      <c r="MHY32" s="83"/>
      <c r="MHZ32" s="84"/>
      <c r="MIA32" s="85"/>
      <c r="MIB32" s="19"/>
      <c r="MID32" s="86"/>
      <c r="MIF32" s="83"/>
      <c r="MIG32" s="83"/>
      <c r="MIH32" s="84"/>
      <c r="MII32" s="85"/>
      <c r="MIJ32" s="19"/>
      <c r="MIL32" s="86"/>
      <c r="MIN32" s="83"/>
      <c r="MIO32" s="83"/>
      <c r="MIP32" s="84"/>
      <c r="MIQ32" s="85"/>
      <c r="MIR32" s="19"/>
      <c r="MIT32" s="86"/>
      <c r="MIV32" s="83"/>
      <c r="MIW32" s="83"/>
      <c r="MIX32" s="84"/>
      <c r="MIY32" s="85"/>
      <c r="MIZ32" s="19"/>
      <c r="MJB32" s="86"/>
      <c r="MJD32" s="83"/>
      <c r="MJE32" s="83"/>
      <c r="MJF32" s="84"/>
      <c r="MJG32" s="85"/>
      <c r="MJH32" s="19"/>
      <c r="MJJ32" s="86"/>
      <c r="MJL32" s="83"/>
      <c r="MJM32" s="83"/>
      <c r="MJN32" s="84"/>
      <c r="MJO32" s="85"/>
      <c r="MJP32" s="19"/>
      <c r="MJR32" s="86"/>
      <c r="MJT32" s="83"/>
      <c r="MJU32" s="83"/>
      <c r="MJV32" s="84"/>
      <c r="MJW32" s="85"/>
      <c r="MJX32" s="19"/>
      <c r="MJZ32" s="86"/>
      <c r="MKB32" s="83"/>
      <c r="MKC32" s="83"/>
      <c r="MKD32" s="84"/>
      <c r="MKE32" s="85"/>
      <c r="MKF32" s="19"/>
      <c r="MKH32" s="86"/>
      <c r="MKJ32" s="83"/>
      <c r="MKK32" s="83"/>
      <c r="MKL32" s="84"/>
      <c r="MKM32" s="85"/>
      <c r="MKN32" s="19"/>
      <c r="MKP32" s="86"/>
      <c r="MKR32" s="83"/>
      <c r="MKS32" s="83"/>
      <c r="MKT32" s="84"/>
      <c r="MKU32" s="85"/>
      <c r="MKV32" s="19"/>
      <c r="MKX32" s="86"/>
      <c r="MKZ32" s="83"/>
      <c r="MLA32" s="83"/>
      <c r="MLB32" s="84"/>
      <c r="MLC32" s="85"/>
      <c r="MLD32" s="19"/>
      <c r="MLF32" s="86"/>
      <c r="MLH32" s="83"/>
      <c r="MLI32" s="83"/>
      <c r="MLJ32" s="84"/>
      <c r="MLK32" s="85"/>
      <c r="MLL32" s="19"/>
      <c r="MLN32" s="86"/>
      <c r="MLP32" s="83"/>
      <c r="MLQ32" s="83"/>
      <c r="MLR32" s="84"/>
      <c r="MLS32" s="85"/>
      <c r="MLT32" s="19"/>
      <c r="MLV32" s="86"/>
      <c r="MLX32" s="83"/>
      <c r="MLY32" s="83"/>
      <c r="MLZ32" s="84"/>
      <c r="MMA32" s="85"/>
      <c r="MMB32" s="19"/>
      <c r="MMD32" s="86"/>
      <c r="MMF32" s="83"/>
      <c r="MMG32" s="83"/>
      <c r="MMH32" s="84"/>
      <c r="MMI32" s="85"/>
      <c r="MMJ32" s="19"/>
      <c r="MML32" s="86"/>
      <c r="MMN32" s="83"/>
      <c r="MMO32" s="83"/>
      <c r="MMP32" s="84"/>
      <c r="MMQ32" s="85"/>
      <c r="MMR32" s="19"/>
      <c r="MMT32" s="86"/>
      <c r="MMV32" s="83"/>
      <c r="MMW32" s="83"/>
      <c r="MMX32" s="84"/>
      <c r="MMY32" s="85"/>
      <c r="MMZ32" s="19"/>
      <c r="MNB32" s="86"/>
      <c r="MND32" s="83"/>
      <c r="MNE32" s="83"/>
      <c r="MNF32" s="84"/>
      <c r="MNG32" s="85"/>
      <c r="MNH32" s="19"/>
      <c r="MNJ32" s="86"/>
      <c r="MNL32" s="83"/>
      <c r="MNM32" s="83"/>
      <c r="MNN32" s="84"/>
      <c r="MNO32" s="85"/>
      <c r="MNP32" s="19"/>
      <c r="MNR32" s="86"/>
      <c r="MNT32" s="83"/>
      <c r="MNU32" s="83"/>
      <c r="MNV32" s="84"/>
      <c r="MNW32" s="85"/>
      <c r="MNX32" s="19"/>
      <c r="MNZ32" s="86"/>
      <c r="MOB32" s="83"/>
      <c r="MOC32" s="83"/>
      <c r="MOD32" s="84"/>
      <c r="MOE32" s="85"/>
      <c r="MOF32" s="19"/>
      <c r="MOH32" s="86"/>
      <c r="MOJ32" s="83"/>
      <c r="MOK32" s="83"/>
      <c r="MOL32" s="84"/>
      <c r="MOM32" s="85"/>
      <c r="MON32" s="19"/>
      <c r="MOP32" s="86"/>
      <c r="MOR32" s="83"/>
      <c r="MOS32" s="83"/>
      <c r="MOT32" s="84"/>
      <c r="MOU32" s="85"/>
      <c r="MOV32" s="19"/>
      <c r="MOX32" s="86"/>
      <c r="MOZ32" s="83"/>
      <c r="MPA32" s="83"/>
      <c r="MPB32" s="84"/>
      <c r="MPC32" s="85"/>
      <c r="MPD32" s="19"/>
      <c r="MPF32" s="86"/>
      <c r="MPH32" s="83"/>
      <c r="MPI32" s="83"/>
      <c r="MPJ32" s="84"/>
      <c r="MPK32" s="85"/>
      <c r="MPL32" s="19"/>
      <c r="MPN32" s="86"/>
      <c r="MPP32" s="83"/>
      <c r="MPQ32" s="83"/>
      <c r="MPR32" s="84"/>
      <c r="MPS32" s="85"/>
      <c r="MPT32" s="19"/>
      <c r="MPV32" s="86"/>
      <c r="MPX32" s="83"/>
      <c r="MPY32" s="83"/>
      <c r="MPZ32" s="84"/>
      <c r="MQA32" s="85"/>
      <c r="MQB32" s="19"/>
      <c r="MQD32" s="86"/>
      <c r="MQF32" s="83"/>
      <c r="MQG32" s="83"/>
      <c r="MQH32" s="84"/>
      <c r="MQI32" s="85"/>
      <c r="MQJ32" s="19"/>
      <c r="MQL32" s="86"/>
      <c r="MQN32" s="83"/>
      <c r="MQO32" s="83"/>
      <c r="MQP32" s="84"/>
      <c r="MQQ32" s="85"/>
      <c r="MQR32" s="19"/>
      <c r="MQT32" s="86"/>
      <c r="MQV32" s="83"/>
      <c r="MQW32" s="83"/>
      <c r="MQX32" s="84"/>
      <c r="MQY32" s="85"/>
      <c r="MQZ32" s="19"/>
      <c r="MRB32" s="86"/>
      <c r="MRD32" s="83"/>
      <c r="MRE32" s="83"/>
      <c r="MRF32" s="84"/>
      <c r="MRG32" s="85"/>
      <c r="MRH32" s="19"/>
      <c r="MRJ32" s="86"/>
      <c r="MRL32" s="83"/>
      <c r="MRM32" s="83"/>
      <c r="MRN32" s="84"/>
      <c r="MRO32" s="85"/>
      <c r="MRP32" s="19"/>
      <c r="MRR32" s="86"/>
      <c r="MRT32" s="83"/>
      <c r="MRU32" s="83"/>
      <c r="MRV32" s="84"/>
      <c r="MRW32" s="85"/>
      <c r="MRX32" s="19"/>
      <c r="MRZ32" s="86"/>
      <c r="MSB32" s="83"/>
      <c r="MSC32" s="83"/>
      <c r="MSD32" s="84"/>
      <c r="MSE32" s="85"/>
      <c r="MSF32" s="19"/>
      <c r="MSH32" s="86"/>
      <c r="MSJ32" s="83"/>
      <c r="MSK32" s="83"/>
      <c r="MSL32" s="84"/>
      <c r="MSM32" s="85"/>
      <c r="MSN32" s="19"/>
      <c r="MSP32" s="86"/>
      <c r="MSR32" s="83"/>
      <c r="MSS32" s="83"/>
      <c r="MST32" s="84"/>
      <c r="MSU32" s="85"/>
      <c r="MSV32" s="19"/>
      <c r="MSX32" s="86"/>
      <c r="MSZ32" s="83"/>
      <c r="MTA32" s="83"/>
      <c r="MTB32" s="84"/>
      <c r="MTC32" s="85"/>
      <c r="MTD32" s="19"/>
      <c r="MTF32" s="86"/>
      <c r="MTH32" s="83"/>
      <c r="MTI32" s="83"/>
      <c r="MTJ32" s="84"/>
      <c r="MTK32" s="85"/>
      <c r="MTL32" s="19"/>
      <c r="MTN32" s="86"/>
      <c r="MTP32" s="83"/>
      <c r="MTQ32" s="83"/>
      <c r="MTR32" s="84"/>
      <c r="MTS32" s="85"/>
      <c r="MTT32" s="19"/>
      <c r="MTV32" s="86"/>
      <c r="MTX32" s="83"/>
      <c r="MTY32" s="83"/>
      <c r="MTZ32" s="84"/>
      <c r="MUA32" s="85"/>
      <c r="MUB32" s="19"/>
      <c r="MUD32" s="86"/>
      <c r="MUF32" s="83"/>
      <c r="MUG32" s="83"/>
      <c r="MUH32" s="84"/>
      <c r="MUI32" s="85"/>
      <c r="MUJ32" s="19"/>
      <c r="MUL32" s="86"/>
      <c r="MUN32" s="83"/>
      <c r="MUO32" s="83"/>
      <c r="MUP32" s="84"/>
      <c r="MUQ32" s="85"/>
      <c r="MUR32" s="19"/>
      <c r="MUT32" s="86"/>
      <c r="MUV32" s="83"/>
      <c r="MUW32" s="83"/>
      <c r="MUX32" s="84"/>
      <c r="MUY32" s="85"/>
      <c r="MUZ32" s="19"/>
      <c r="MVB32" s="86"/>
      <c r="MVD32" s="83"/>
      <c r="MVE32" s="83"/>
      <c r="MVF32" s="84"/>
      <c r="MVG32" s="85"/>
      <c r="MVH32" s="19"/>
      <c r="MVJ32" s="86"/>
      <c r="MVL32" s="83"/>
      <c r="MVM32" s="83"/>
      <c r="MVN32" s="84"/>
      <c r="MVO32" s="85"/>
      <c r="MVP32" s="19"/>
      <c r="MVR32" s="86"/>
      <c r="MVT32" s="83"/>
      <c r="MVU32" s="83"/>
      <c r="MVV32" s="84"/>
      <c r="MVW32" s="85"/>
      <c r="MVX32" s="19"/>
      <c r="MVZ32" s="86"/>
      <c r="MWB32" s="83"/>
      <c r="MWC32" s="83"/>
      <c r="MWD32" s="84"/>
      <c r="MWE32" s="85"/>
      <c r="MWF32" s="19"/>
      <c r="MWH32" s="86"/>
      <c r="MWJ32" s="83"/>
      <c r="MWK32" s="83"/>
      <c r="MWL32" s="84"/>
      <c r="MWM32" s="85"/>
      <c r="MWN32" s="19"/>
      <c r="MWP32" s="86"/>
      <c r="MWR32" s="83"/>
      <c r="MWS32" s="83"/>
      <c r="MWT32" s="84"/>
      <c r="MWU32" s="85"/>
      <c r="MWV32" s="19"/>
      <c r="MWX32" s="86"/>
      <c r="MWZ32" s="83"/>
      <c r="MXA32" s="83"/>
      <c r="MXB32" s="84"/>
      <c r="MXC32" s="85"/>
      <c r="MXD32" s="19"/>
      <c r="MXF32" s="86"/>
      <c r="MXH32" s="83"/>
      <c r="MXI32" s="83"/>
      <c r="MXJ32" s="84"/>
      <c r="MXK32" s="85"/>
      <c r="MXL32" s="19"/>
      <c r="MXN32" s="86"/>
      <c r="MXP32" s="83"/>
      <c r="MXQ32" s="83"/>
      <c r="MXR32" s="84"/>
      <c r="MXS32" s="85"/>
      <c r="MXT32" s="19"/>
      <c r="MXV32" s="86"/>
      <c r="MXX32" s="83"/>
      <c r="MXY32" s="83"/>
      <c r="MXZ32" s="84"/>
      <c r="MYA32" s="85"/>
      <c r="MYB32" s="19"/>
      <c r="MYD32" s="86"/>
      <c r="MYF32" s="83"/>
      <c r="MYG32" s="83"/>
      <c r="MYH32" s="84"/>
      <c r="MYI32" s="85"/>
      <c r="MYJ32" s="19"/>
      <c r="MYL32" s="86"/>
      <c r="MYN32" s="83"/>
      <c r="MYO32" s="83"/>
      <c r="MYP32" s="84"/>
      <c r="MYQ32" s="85"/>
      <c r="MYR32" s="19"/>
      <c r="MYT32" s="86"/>
      <c r="MYV32" s="83"/>
      <c r="MYW32" s="83"/>
      <c r="MYX32" s="84"/>
      <c r="MYY32" s="85"/>
      <c r="MYZ32" s="19"/>
      <c r="MZB32" s="86"/>
      <c r="MZD32" s="83"/>
      <c r="MZE32" s="83"/>
      <c r="MZF32" s="84"/>
      <c r="MZG32" s="85"/>
      <c r="MZH32" s="19"/>
      <c r="MZJ32" s="86"/>
      <c r="MZL32" s="83"/>
      <c r="MZM32" s="83"/>
      <c r="MZN32" s="84"/>
      <c r="MZO32" s="85"/>
      <c r="MZP32" s="19"/>
      <c r="MZR32" s="86"/>
      <c r="MZT32" s="83"/>
      <c r="MZU32" s="83"/>
      <c r="MZV32" s="84"/>
      <c r="MZW32" s="85"/>
      <c r="MZX32" s="19"/>
      <c r="MZZ32" s="86"/>
      <c r="NAB32" s="83"/>
      <c r="NAC32" s="83"/>
      <c r="NAD32" s="84"/>
      <c r="NAE32" s="85"/>
      <c r="NAF32" s="19"/>
      <c r="NAH32" s="86"/>
      <c r="NAJ32" s="83"/>
      <c r="NAK32" s="83"/>
      <c r="NAL32" s="84"/>
      <c r="NAM32" s="85"/>
      <c r="NAN32" s="19"/>
      <c r="NAP32" s="86"/>
      <c r="NAR32" s="83"/>
      <c r="NAS32" s="83"/>
      <c r="NAT32" s="84"/>
      <c r="NAU32" s="85"/>
      <c r="NAV32" s="19"/>
      <c r="NAX32" s="86"/>
      <c r="NAZ32" s="83"/>
      <c r="NBA32" s="83"/>
      <c r="NBB32" s="84"/>
      <c r="NBC32" s="85"/>
      <c r="NBD32" s="19"/>
      <c r="NBF32" s="86"/>
      <c r="NBH32" s="83"/>
      <c r="NBI32" s="83"/>
      <c r="NBJ32" s="84"/>
      <c r="NBK32" s="85"/>
      <c r="NBL32" s="19"/>
      <c r="NBN32" s="86"/>
      <c r="NBP32" s="83"/>
      <c r="NBQ32" s="83"/>
      <c r="NBR32" s="84"/>
      <c r="NBS32" s="85"/>
      <c r="NBT32" s="19"/>
      <c r="NBV32" s="86"/>
      <c r="NBX32" s="83"/>
      <c r="NBY32" s="83"/>
      <c r="NBZ32" s="84"/>
      <c r="NCA32" s="85"/>
      <c r="NCB32" s="19"/>
      <c r="NCD32" s="86"/>
      <c r="NCF32" s="83"/>
      <c r="NCG32" s="83"/>
      <c r="NCH32" s="84"/>
      <c r="NCI32" s="85"/>
      <c r="NCJ32" s="19"/>
      <c r="NCL32" s="86"/>
      <c r="NCN32" s="83"/>
      <c r="NCO32" s="83"/>
      <c r="NCP32" s="84"/>
      <c r="NCQ32" s="85"/>
      <c r="NCR32" s="19"/>
      <c r="NCT32" s="86"/>
      <c r="NCV32" s="83"/>
      <c r="NCW32" s="83"/>
      <c r="NCX32" s="84"/>
      <c r="NCY32" s="85"/>
      <c r="NCZ32" s="19"/>
      <c r="NDB32" s="86"/>
      <c r="NDD32" s="83"/>
      <c r="NDE32" s="83"/>
      <c r="NDF32" s="84"/>
      <c r="NDG32" s="85"/>
      <c r="NDH32" s="19"/>
      <c r="NDJ32" s="86"/>
      <c r="NDL32" s="83"/>
      <c r="NDM32" s="83"/>
      <c r="NDN32" s="84"/>
      <c r="NDO32" s="85"/>
      <c r="NDP32" s="19"/>
      <c r="NDR32" s="86"/>
      <c r="NDT32" s="83"/>
      <c r="NDU32" s="83"/>
      <c r="NDV32" s="84"/>
      <c r="NDW32" s="85"/>
      <c r="NDX32" s="19"/>
      <c r="NDZ32" s="86"/>
      <c r="NEB32" s="83"/>
      <c r="NEC32" s="83"/>
      <c r="NED32" s="84"/>
      <c r="NEE32" s="85"/>
      <c r="NEF32" s="19"/>
      <c r="NEH32" s="86"/>
      <c r="NEJ32" s="83"/>
      <c r="NEK32" s="83"/>
      <c r="NEL32" s="84"/>
      <c r="NEM32" s="85"/>
      <c r="NEN32" s="19"/>
      <c r="NEP32" s="86"/>
      <c r="NER32" s="83"/>
      <c r="NES32" s="83"/>
      <c r="NET32" s="84"/>
      <c r="NEU32" s="85"/>
      <c r="NEV32" s="19"/>
      <c r="NEX32" s="86"/>
      <c r="NEZ32" s="83"/>
      <c r="NFA32" s="83"/>
      <c r="NFB32" s="84"/>
      <c r="NFC32" s="85"/>
      <c r="NFD32" s="19"/>
      <c r="NFF32" s="86"/>
      <c r="NFH32" s="83"/>
      <c r="NFI32" s="83"/>
      <c r="NFJ32" s="84"/>
      <c r="NFK32" s="85"/>
      <c r="NFL32" s="19"/>
      <c r="NFN32" s="86"/>
      <c r="NFP32" s="83"/>
      <c r="NFQ32" s="83"/>
      <c r="NFR32" s="84"/>
      <c r="NFS32" s="85"/>
      <c r="NFT32" s="19"/>
      <c r="NFV32" s="86"/>
      <c r="NFX32" s="83"/>
      <c r="NFY32" s="83"/>
      <c r="NFZ32" s="84"/>
      <c r="NGA32" s="85"/>
      <c r="NGB32" s="19"/>
      <c r="NGD32" s="86"/>
      <c r="NGF32" s="83"/>
      <c r="NGG32" s="83"/>
      <c r="NGH32" s="84"/>
      <c r="NGI32" s="85"/>
      <c r="NGJ32" s="19"/>
      <c r="NGL32" s="86"/>
      <c r="NGN32" s="83"/>
      <c r="NGO32" s="83"/>
      <c r="NGP32" s="84"/>
      <c r="NGQ32" s="85"/>
      <c r="NGR32" s="19"/>
      <c r="NGT32" s="86"/>
      <c r="NGV32" s="83"/>
      <c r="NGW32" s="83"/>
      <c r="NGX32" s="84"/>
      <c r="NGY32" s="85"/>
      <c r="NGZ32" s="19"/>
      <c r="NHB32" s="86"/>
      <c r="NHD32" s="83"/>
      <c r="NHE32" s="83"/>
      <c r="NHF32" s="84"/>
      <c r="NHG32" s="85"/>
      <c r="NHH32" s="19"/>
      <c r="NHJ32" s="86"/>
      <c r="NHL32" s="83"/>
      <c r="NHM32" s="83"/>
      <c r="NHN32" s="84"/>
      <c r="NHO32" s="85"/>
      <c r="NHP32" s="19"/>
      <c r="NHR32" s="86"/>
      <c r="NHT32" s="83"/>
      <c r="NHU32" s="83"/>
      <c r="NHV32" s="84"/>
      <c r="NHW32" s="85"/>
      <c r="NHX32" s="19"/>
      <c r="NHZ32" s="86"/>
      <c r="NIB32" s="83"/>
      <c r="NIC32" s="83"/>
      <c r="NID32" s="84"/>
      <c r="NIE32" s="85"/>
      <c r="NIF32" s="19"/>
      <c r="NIH32" s="86"/>
      <c r="NIJ32" s="83"/>
      <c r="NIK32" s="83"/>
      <c r="NIL32" s="84"/>
      <c r="NIM32" s="85"/>
      <c r="NIN32" s="19"/>
      <c r="NIP32" s="86"/>
      <c r="NIR32" s="83"/>
      <c r="NIS32" s="83"/>
      <c r="NIT32" s="84"/>
      <c r="NIU32" s="85"/>
      <c r="NIV32" s="19"/>
      <c r="NIX32" s="86"/>
      <c r="NIZ32" s="83"/>
      <c r="NJA32" s="83"/>
      <c r="NJB32" s="84"/>
      <c r="NJC32" s="85"/>
      <c r="NJD32" s="19"/>
      <c r="NJF32" s="86"/>
      <c r="NJH32" s="83"/>
      <c r="NJI32" s="83"/>
      <c r="NJJ32" s="84"/>
      <c r="NJK32" s="85"/>
      <c r="NJL32" s="19"/>
      <c r="NJN32" s="86"/>
      <c r="NJP32" s="83"/>
      <c r="NJQ32" s="83"/>
      <c r="NJR32" s="84"/>
      <c r="NJS32" s="85"/>
      <c r="NJT32" s="19"/>
      <c r="NJV32" s="86"/>
      <c r="NJX32" s="83"/>
      <c r="NJY32" s="83"/>
      <c r="NJZ32" s="84"/>
      <c r="NKA32" s="85"/>
      <c r="NKB32" s="19"/>
      <c r="NKD32" s="86"/>
      <c r="NKF32" s="83"/>
      <c r="NKG32" s="83"/>
      <c r="NKH32" s="84"/>
      <c r="NKI32" s="85"/>
      <c r="NKJ32" s="19"/>
      <c r="NKL32" s="86"/>
      <c r="NKN32" s="83"/>
      <c r="NKO32" s="83"/>
      <c r="NKP32" s="84"/>
      <c r="NKQ32" s="85"/>
      <c r="NKR32" s="19"/>
      <c r="NKT32" s="86"/>
      <c r="NKV32" s="83"/>
      <c r="NKW32" s="83"/>
      <c r="NKX32" s="84"/>
      <c r="NKY32" s="85"/>
      <c r="NKZ32" s="19"/>
      <c r="NLB32" s="86"/>
      <c r="NLD32" s="83"/>
      <c r="NLE32" s="83"/>
      <c r="NLF32" s="84"/>
      <c r="NLG32" s="85"/>
      <c r="NLH32" s="19"/>
      <c r="NLJ32" s="86"/>
      <c r="NLL32" s="83"/>
      <c r="NLM32" s="83"/>
      <c r="NLN32" s="84"/>
      <c r="NLO32" s="85"/>
      <c r="NLP32" s="19"/>
      <c r="NLR32" s="86"/>
      <c r="NLT32" s="83"/>
      <c r="NLU32" s="83"/>
      <c r="NLV32" s="84"/>
      <c r="NLW32" s="85"/>
      <c r="NLX32" s="19"/>
      <c r="NLZ32" s="86"/>
      <c r="NMB32" s="83"/>
      <c r="NMC32" s="83"/>
      <c r="NMD32" s="84"/>
      <c r="NME32" s="85"/>
      <c r="NMF32" s="19"/>
      <c r="NMH32" s="86"/>
      <c r="NMJ32" s="83"/>
      <c r="NMK32" s="83"/>
      <c r="NML32" s="84"/>
      <c r="NMM32" s="85"/>
      <c r="NMN32" s="19"/>
      <c r="NMP32" s="86"/>
      <c r="NMR32" s="83"/>
      <c r="NMS32" s="83"/>
      <c r="NMT32" s="84"/>
      <c r="NMU32" s="85"/>
      <c r="NMV32" s="19"/>
      <c r="NMX32" s="86"/>
      <c r="NMZ32" s="83"/>
      <c r="NNA32" s="83"/>
      <c r="NNB32" s="84"/>
      <c r="NNC32" s="85"/>
      <c r="NND32" s="19"/>
      <c r="NNF32" s="86"/>
      <c r="NNH32" s="83"/>
      <c r="NNI32" s="83"/>
      <c r="NNJ32" s="84"/>
      <c r="NNK32" s="85"/>
      <c r="NNL32" s="19"/>
      <c r="NNN32" s="86"/>
      <c r="NNP32" s="83"/>
      <c r="NNQ32" s="83"/>
      <c r="NNR32" s="84"/>
      <c r="NNS32" s="85"/>
      <c r="NNT32" s="19"/>
      <c r="NNV32" s="86"/>
      <c r="NNX32" s="83"/>
      <c r="NNY32" s="83"/>
      <c r="NNZ32" s="84"/>
      <c r="NOA32" s="85"/>
      <c r="NOB32" s="19"/>
      <c r="NOD32" s="86"/>
      <c r="NOF32" s="83"/>
      <c r="NOG32" s="83"/>
      <c r="NOH32" s="84"/>
      <c r="NOI32" s="85"/>
      <c r="NOJ32" s="19"/>
      <c r="NOL32" s="86"/>
      <c r="NON32" s="83"/>
      <c r="NOO32" s="83"/>
      <c r="NOP32" s="84"/>
      <c r="NOQ32" s="85"/>
      <c r="NOR32" s="19"/>
      <c r="NOT32" s="86"/>
      <c r="NOV32" s="83"/>
      <c r="NOW32" s="83"/>
      <c r="NOX32" s="84"/>
      <c r="NOY32" s="85"/>
      <c r="NOZ32" s="19"/>
      <c r="NPB32" s="86"/>
      <c r="NPD32" s="83"/>
      <c r="NPE32" s="83"/>
      <c r="NPF32" s="84"/>
      <c r="NPG32" s="85"/>
      <c r="NPH32" s="19"/>
      <c r="NPJ32" s="86"/>
      <c r="NPL32" s="83"/>
      <c r="NPM32" s="83"/>
      <c r="NPN32" s="84"/>
      <c r="NPO32" s="85"/>
      <c r="NPP32" s="19"/>
      <c r="NPR32" s="86"/>
      <c r="NPT32" s="83"/>
      <c r="NPU32" s="83"/>
      <c r="NPV32" s="84"/>
      <c r="NPW32" s="85"/>
      <c r="NPX32" s="19"/>
      <c r="NPZ32" s="86"/>
      <c r="NQB32" s="83"/>
      <c r="NQC32" s="83"/>
      <c r="NQD32" s="84"/>
      <c r="NQE32" s="85"/>
      <c r="NQF32" s="19"/>
      <c r="NQH32" s="86"/>
      <c r="NQJ32" s="83"/>
      <c r="NQK32" s="83"/>
      <c r="NQL32" s="84"/>
      <c r="NQM32" s="85"/>
      <c r="NQN32" s="19"/>
      <c r="NQP32" s="86"/>
      <c r="NQR32" s="83"/>
      <c r="NQS32" s="83"/>
      <c r="NQT32" s="84"/>
      <c r="NQU32" s="85"/>
      <c r="NQV32" s="19"/>
      <c r="NQX32" s="86"/>
      <c r="NQZ32" s="83"/>
      <c r="NRA32" s="83"/>
      <c r="NRB32" s="84"/>
      <c r="NRC32" s="85"/>
      <c r="NRD32" s="19"/>
      <c r="NRF32" s="86"/>
      <c r="NRH32" s="83"/>
      <c r="NRI32" s="83"/>
      <c r="NRJ32" s="84"/>
      <c r="NRK32" s="85"/>
      <c r="NRL32" s="19"/>
      <c r="NRN32" s="86"/>
      <c r="NRP32" s="83"/>
      <c r="NRQ32" s="83"/>
      <c r="NRR32" s="84"/>
      <c r="NRS32" s="85"/>
      <c r="NRT32" s="19"/>
      <c r="NRV32" s="86"/>
      <c r="NRX32" s="83"/>
      <c r="NRY32" s="83"/>
      <c r="NRZ32" s="84"/>
      <c r="NSA32" s="85"/>
      <c r="NSB32" s="19"/>
      <c r="NSD32" s="86"/>
      <c r="NSF32" s="83"/>
      <c r="NSG32" s="83"/>
      <c r="NSH32" s="84"/>
      <c r="NSI32" s="85"/>
      <c r="NSJ32" s="19"/>
      <c r="NSL32" s="86"/>
      <c r="NSN32" s="83"/>
      <c r="NSO32" s="83"/>
      <c r="NSP32" s="84"/>
      <c r="NSQ32" s="85"/>
      <c r="NSR32" s="19"/>
      <c r="NST32" s="86"/>
      <c r="NSV32" s="83"/>
      <c r="NSW32" s="83"/>
      <c r="NSX32" s="84"/>
      <c r="NSY32" s="85"/>
      <c r="NSZ32" s="19"/>
      <c r="NTB32" s="86"/>
      <c r="NTD32" s="83"/>
      <c r="NTE32" s="83"/>
      <c r="NTF32" s="84"/>
      <c r="NTG32" s="85"/>
      <c r="NTH32" s="19"/>
      <c r="NTJ32" s="86"/>
      <c r="NTL32" s="83"/>
      <c r="NTM32" s="83"/>
      <c r="NTN32" s="84"/>
      <c r="NTO32" s="85"/>
      <c r="NTP32" s="19"/>
      <c r="NTR32" s="86"/>
      <c r="NTT32" s="83"/>
      <c r="NTU32" s="83"/>
      <c r="NTV32" s="84"/>
      <c r="NTW32" s="85"/>
      <c r="NTX32" s="19"/>
      <c r="NTZ32" s="86"/>
      <c r="NUB32" s="83"/>
      <c r="NUC32" s="83"/>
      <c r="NUD32" s="84"/>
      <c r="NUE32" s="85"/>
      <c r="NUF32" s="19"/>
      <c r="NUH32" s="86"/>
      <c r="NUJ32" s="83"/>
      <c r="NUK32" s="83"/>
      <c r="NUL32" s="84"/>
      <c r="NUM32" s="85"/>
      <c r="NUN32" s="19"/>
      <c r="NUP32" s="86"/>
      <c r="NUR32" s="83"/>
      <c r="NUS32" s="83"/>
      <c r="NUT32" s="84"/>
      <c r="NUU32" s="85"/>
      <c r="NUV32" s="19"/>
      <c r="NUX32" s="86"/>
      <c r="NUZ32" s="83"/>
      <c r="NVA32" s="83"/>
      <c r="NVB32" s="84"/>
      <c r="NVC32" s="85"/>
      <c r="NVD32" s="19"/>
      <c r="NVF32" s="86"/>
      <c r="NVH32" s="83"/>
      <c r="NVI32" s="83"/>
      <c r="NVJ32" s="84"/>
      <c r="NVK32" s="85"/>
      <c r="NVL32" s="19"/>
      <c r="NVN32" s="86"/>
      <c r="NVP32" s="83"/>
      <c r="NVQ32" s="83"/>
      <c r="NVR32" s="84"/>
      <c r="NVS32" s="85"/>
      <c r="NVT32" s="19"/>
      <c r="NVV32" s="86"/>
      <c r="NVX32" s="83"/>
      <c r="NVY32" s="83"/>
      <c r="NVZ32" s="84"/>
      <c r="NWA32" s="85"/>
      <c r="NWB32" s="19"/>
      <c r="NWD32" s="86"/>
      <c r="NWF32" s="83"/>
      <c r="NWG32" s="83"/>
      <c r="NWH32" s="84"/>
      <c r="NWI32" s="85"/>
      <c r="NWJ32" s="19"/>
      <c r="NWL32" s="86"/>
      <c r="NWN32" s="83"/>
      <c r="NWO32" s="83"/>
      <c r="NWP32" s="84"/>
      <c r="NWQ32" s="85"/>
      <c r="NWR32" s="19"/>
      <c r="NWT32" s="86"/>
      <c r="NWV32" s="83"/>
      <c r="NWW32" s="83"/>
      <c r="NWX32" s="84"/>
      <c r="NWY32" s="85"/>
      <c r="NWZ32" s="19"/>
      <c r="NXB32" s="86"/>
      <c r="NXD32" s="83"/>
      <c r="NXE32" s="83"/>
      <c r="NXF32" s="84"/>
      <c r="NXG32" s="85"/>
      <c r="NXH32" s="19"/>
      <c r="NXJ32" s="86"/>
      <c r="NXL32" s="83"/>
      <c r="NXM32" s="83"/>
      <c r="NXN32" s="84"/>
      <c r="NXO32" s="85"/>
      <c r="NXP32" s="19"/>
      <c r="NXR32" s="86"/>
      <c r="NXT32" s="83"/>
      <c r="NXU32" s="83"/>
      <c r="NXV32" s="84"/>
      <c r="NXW32" s="85"/>
      <c r="NXX32" s="19"/>
      <c r="NXZ32" s="86"/>
      <c r="NYB32" s="83"/>
      <c r="NYC32" s="83"/>
      <c r="NYD32" s="84"/>
      <c r="NYE32" s="85"/>
      <c r="NYF32" s="19"/>
      <c r="NYH32" s="86"/>
      <c r="NYJ32" s="83"/>
      <c r="NYK32" s="83"/>
      <c r="NYL32" s="84"/>
      <c r="NYM32" s="85"/>
      <c r="NYN32" s="19"/>
      <c r="NYP32" s="86"/>
      <c r="NYR32" s="83"/>
      <c r="NYS32" s="83"/>
      <c r="NYT32" s="84"/>
      <c r="NYU32" s="85"/>
      <c r="NYV32" s="19"/>
      <c r="NYX32" s="86"/>
      <c r="NYZ32" s="83"/>
      <c r="NZA32" s="83"/>
      <c r="NZB32" s="84"/>
      <c r="NZC32" s="85"/>
      <c r="NZD32" s="19"/>
      <c r="NZF32" s="86"/>
      <c r="NZH32" s="83"/>
      <c r="NZI32" s="83"/>
      <c r="NZJ32" s="84"/>
      <c r="NZK32" s="85"/>
      <c r="NZL32" s="19"/>
      <c r="NZN32" s="86"/>
      <c r="NZP32" s="83"/>
      <c r="NZQ32" s="83"/>
      <c r="NZR32" s="84"/>
      <c r="NZS32" s="85"/>
      <c r="NZT32" s="19"/>
      <c r="NZV32" s="86"/>
      <c r="NZX32" s="83"/>
      <c r="NZY32" s="83"/>
      <c r="NZZ32" s="84"/>
      <c r="OAA32" s="85"/>
      <c r="OAB32" s="19"/>
      <c r="OAD32" s="86"/>
      <c r="OAF32" s="83"/>
      <c r="OAG32" s="83"/>
      <c r="OAH32" s="84"/>
      <c r="OAI32" s="85"/>
      <c r="OAJ32" s="19"/>
      <c r="OAL32" s="86"/>
      <c r="OAN32" s="83"/>
      <c r="OAO32" s="83"/>
      <c r="OAP32" s="84"/>
      <c r="OAQ32" s="85"/>
      <c r="OAR32" s="19"/>
      <c r="OAT32" s="86"/>
      <c r="OAV32" s="83"/>
      <c r="OAW32" s="83"/>
      <c r="OAX32" s="84"/>
      <c r="OAY32" s="85"/>
      <c r="OAZ32" s="19"/>
      <c r="OBB32" s="86"/>
      <c r="OBD32" s="83"/>
      <c r="OBE32" s="83"/>
      <c r="OBF32" s="84"/>
      <c r="OBG32" s="85"/>
      <c r="OBH32" s="19"/>
      <c r="OBJ32" s="86"/>
      <c r="OBL32" s="83"/>
      <c r="OBM32" s="83"/>
      <c r="OBN32" s="84"/>
      <c r="OBO32" s="85"/>
      <c r="OBP32" s="19"/>
      <c r="OBR32" s="86"/>
      <c r="OBT32" s="83"/>
      <c r="OBU32" s="83"/>
      <c r="OBV32" s="84"/>
      <c r="OBW32" s="85"/>
      <c r="OBX32" s="19"/>
      <c r="OBZ32" s="86"/>
      <c r="OCB32" s="83"/>
      <c r="OCC32" s="83"/>
      <c r="OCD32" s="84"/>
      <c r="OCE32" s="85"/>
      <c r="OCF32" s="19"/>
      <c r="OCH32" s="86"/>
      <c r="OCJ32" s="83"/>
      <c r="OCK32" s="83"/>
      <c r="OCL32" s="84"/>
      <c r="OCM32" s="85"/>
      <c r="OCN32" s="19"/>
      <c r="OCP32" s="86"/>
      <c r="OCR32" s="83"/>
      <c r="OCS32" s="83"/>
      <c r="OCT32" s="84"/>
      <c r="OCU32" s="85"/>
      <c r="OCV32" s="19"/>
      <c r="OCX32" s="86"/>
      <c r="OCZ32" s="83"/>
      <c r="ODA32" s="83"/>
      <c r="ODB32" s="84"/>
      <c r="ODC32" s="85"/>
      <c r="ODD32" s="19"/>
      <c r="ODF32" s="86"/>
      <c r="ODH32" s="83"/>
      <c r="ODI32" s="83"/>
      <c r="ODJ32" s="84"/>
      <c r="ODK32" s="85"/>
      <c r="ODL32" s="19"/>
      <c r="ODN32" s="86"/>
      <c r="ODP32" s="83"/>
      <c r="ODQ32" s="83"/>
      <c r="ODR32" s="84"/>
      <c r="ODS32" s="85"/>
      <c r="ODT32" s="19"/>
      <c r="ODV32" s="86"/>
      <c r="ODX32" s="83"/>
      <c r="ODY32" s="83"/>
      <c r="ODZ32" s="84"/>
      <c r="OEA32" s="85"/>
      <c r="OEB32" s="19"/>
      <c r="OED32" s="86"/>
      <c r="OEF32" s="83"/>
      <c r="OEG32" s="83"/>
      <c r="OEH32" s="84"/>
      <c r="OEI32" s="85"/>
      <c r="OEJ32" s="19"/>
      <c r="OEL32" s="86"/>
      <c r="OEN32" s="83"/>
      <c r="OEO32" s="83"/>
      <c r="OEP32" s="84"/>
      <c r="OEQ32" s="85"/>
      <c r="OER32" s="19"/>
      <c r="OET32" s="86"/>
      <c r="OEV32" s="83"/>
      <c r="OEW32" s="83"/>
      <c r="OEX32" s="84"/>
      <c r="OEY32" s="85"/>
      <c r="OEZ32" s="19"/>
      <c r="OFB32" s="86"/>
      <c r="OFD32" s="83"/>
      <c r="OFE32" s="83"/>
      <c r="OFF32" s="84"/>
      <c r="OFG32" s="85"/>
      <c r="OFH32" s="19"/>
      <c r="OFJ32" s="86"/>
      <c r="OFL32" s="83"/>
      <c r="OFM32" s="83"/>
      <c r="OFN32" s="84"/>
      <c r="OFO32" s="85"/>
      <c r="OFP32" s="19"/>
      <c r="OFR32" s="86"/>
      <c r="OFT32" s="83"/>
      <c r="OFU32" s="83"/>
      <c r="OFV32" s="84"/>
      <c r="OFW32" s="85"/>
      <c r="OFX32" s="19"/>
      <c r="OFZ32" s="86"/>
      <c r="OGB32" s="83"/>
      <c r="OGC32" s="83"/>
      <c r="OGD32" s="84"/>
      <c r="OGE32" s="85"/>
      <c r="OGF32" s="19"/>
      <c r="OGH32" s="86"/>
      <c r="OGJ32" s="83"/>
      <c r="OGK32" s="83"/>
      <c r="OGL32" s="84"/>
      <c r="OGM32" s="85"/>
      <c r="OGN32" s="19"/>
      <c r="OGP32" s="86"/>
      <c r="OGR32" s="83"/>
      <c r="OGS32" s="83"/>
      <c r="OGT32" s="84"/>
      <c r="OGU32" s="85"/>
      <c r="OGV32" s="19"/>
      <c r="OGX32" s="86"/>
      <c r="OGZ32" s="83"/>
      <c r="OHA32" s="83"/>
      <c r="OHB32" s="84"/>
      <c r="OHC32" s="85"/>
      <c r="OHD32" s="19"/>
      <c r="OHF32" s="86"/>
      <c r="OHH32" s="83"/>
      <c r="OHI32" s="83"/>
      <c r="OHJ32" s="84"/>
      <c r="OHK32" s="85"/>
      <c r="OHL32" s="19"/>
      <c r="OHN32" s="86"/>
      <c r="OHP32" s="83"/>
      <c r="OHQ32" s="83"/>
      <c r="OHR32" s="84"/>
      <c r="OHS32" s="85"/>
      <c r="OHT32" s="19"/>
      <c r="OHV32" s="86"/>
      <c r="OHX32" s="83"/>
      <c r="OHY32" s="83"/>
      <c r="OHZ32" s="84"/>
      <c r="OIA32" s="85"/>
      <c r="OIB32" s="19"/>
      <c r="OID32" s="86"/>
      <c r="OIF32" s="83"/>
      <c r="OIG32" s="83"/>
      <c r="OIH32" s="84"/>
      <c r="OII32" s="85"/>
      <c r="OIJ32" s="19"/>
      <c r="OIL32" s="86"/>
      <c r="OIN32" s="83"/>
      <c r="OIO32" s="83"/>
      <c r="OIP32" s="84"/>
      <c r="OIQ32" s="85"/>
      <c r="OIR32" s="19"/>
      <c r="OIT32" s="86"/>
      <c r="OIV32" s="83"/>
      <c r="OIW32" s="83"/>
      <c r="OIX32" s="84"/>
      <c r="OIY32" s="85"/>
      <c r="OIZ32" s="19"/>
      <c r="OJB32" s="86"/>
      <c r="OJD32" s="83"/>
      <c r="OJE32" s="83"/>
      <c r="OJF32" s="84"/>
      <c r="OJG32" s="85"/>
      <c r="OJH32" s="19"/>
      <c r="OJJ32" s="86"/>
      <c r="OJL32" s="83"/>
      <c r="OJM32" s="83"/>
      <c r="OJN32" s="84"/>
      <c r="OJO32" s="85"/>
      <c r="OJP32" s="19"/>
      <c r="OJR32" s="86"/>
      <c r="OJT32" s="83"/>
      <c r="OJU32" s="83"/>
      <c r="OJV32" s="84"/>
      <c r="OJW32" s="85"/>
      <c r="OJX32" s="19"/>
      <c r="OJZ32" s="86"/>
      <c r="OKB32" s="83"/>
      <c r="OKC32" s="83"/>
      <c r="OKD32" s="84"/>
      <c r="OKE32" s="85"/>
      <c r="OKF32" s="19"/>
      <c r="OKH32" s="86"/>
      <c r="OKJ32" s="83"/>
      <c r="OKK32" s="83"/>
      <c r="OKL32" s="84"/>
      <c r="OKM32" s="85"/>
      <c r="OKN32" s="19"/>
      <c r="OKP32" s="86"/>
      <c r="OKR32" s="83"/>
      <c r="OKS32" s="83"/>
      <c r="OKT32" s="84"/>
      <c r="OKU32" s="85"/>
      <c r="OKV32" s="19"/>
      <c r="OKX32" s="86"/>
      <c r="OKZ32" s="83"/>
      <c r="OLA32" s="83"/>
      <c r="OLB32" s="84"/>
      <c r="OLC32" s="85"/>
      <c r="OLD32" s="19"/>
      <c r="OLF32" s="86"/>
      <c r="OLH32" s="83"/>
      <c r="OLI32" s="83"/>
      <c r="OLJ32" s="84"/>
      <c r="OLK32" s="85"/>
      <c r="OLL32" s="19"/>
      <c r="OLN32" s="86"/>
      <c r="OLP32" s="83"/>
      <c r="OLQ32" s="83"/>
      <c r="OLR32" s="84"/>
      <c r="OLS32" s="85"/>
      <c r="OLT32" s="19"/>
      <c r="OLV32" s="86"/>
      <c r="OLX32" s="83"/>
      <c r="OLY32" s="83"/>
      <c r="OLZ32" s="84"/>
      <c r="OMA32" s="85"/>
      <c r="OMB32" s="19"/>
      <c r="OMD32" s="86"/>
      <c r="OMF32" s="83"/>
      <c r="OMG32" s="83"/>
      <c r="OMH32" s="84"/>
      <c r="OMI32" s="85"/>
      <c r="OMJ32" s="19"/>
      <c r="OML32" s="86"/>
      <c r="OMN32" s="83"/>
      <c r="OMO32" s="83"/>
      <c r="OMP32" s="84"/>
      <c r="OMQ32" s="85"/>
      <c r="OMR32" s="19"/>
      <c r="OMT32" s="86"/>
      <c r="OMV32" s="83"/>
      <c r="OMW32" s="83"/>
      <c r="OMX32" s="84"/>
      <c r="OMY32" s="85"/>
      <c r="OMZ32" s="19"/>
      <c r="ONB32" s="86"/>
      <c r="OND32" s="83"/>
      <c r="ONE32" s="83"/>
      <c r="ONF32" s="84"/>
      <c r="ONG32" s="85"/>
      <c r="ONH32" s="19"/>
      <c r="ONJ32" s="86"/>
      <c r="ONL32" s="83"/>
      <c r="ONM32" s="83"/>
      <c r="ONN32" s="84"/>
      <c r="ONO32" s="85"/>
      <c r="ONP32" s="19"/>
      <c r="ONR32" s="86"/>
      <c r="ONT32" s="83"/>
      <c r="ONU32" s="83"/>
      <c r="ONV32" s="84"/>
      <c r="ONW32" s="85"/>
      <c r="ONX32" s="19"/>
      <c r="ONZ32" s="86"/>
      <c r="OOB32" s="83"/>
      <c r="OOC32" s="83"/>
      <c r="OOD32" s="84"/>
      <c r="OOE32" s="85"/>
      <c r="OOF32" s="19"/>
      <c r="OOH32" s="86"/>
      <c r="OOJ32" s="83"/>
      <c r="OOK32" s="83"/>
      <c r="OOL32" s="84"/>
      <c r="OOM32" s="85"/>
      <c r="OON32" s="19"/>
      <c r="OOP32" s="86"/>
      <c r="OOR32" s="83"/>
      <c r="OOS32" s="83"/>
      <c r="OOT32" s="84"/>
      <c r="OOU32" s="85"/>
      <c r="OOV32" s="19"/>
      <c r="OOX32" s="86"/>
      <c r="OOZ32" s="83"/>
      <c r="OPA32" s="83"/>
      <c r="OPB32" s="84"/>
      <c r="OPC32" s="85"/>
      <c r="OPD32" s="19"/>
      <c r="OPF32" s="86"/>
      <c r="OPH32" s="83"/>
      <c r="OPI32" s="83"/>
      <c r="OPJ32" s="84"/>
      <c r="OPK32" s="85"/>
      <c r="OPL32" s="19"/>
      <c r="OPN32" s="86"/>
      <c r="OPP32" s="83"/>
      <c r="OPQ32" s="83"/>
      <c r="OPR32" s="84"/>
      <c r="OPS32" s="85"/>
      <c r="OPT32" s="19"/>
      <c r="OPV32" s="86"/>
      <c r="OPX32" s="83"/>
      <c r="OPY32" s="83"/>
      <c r="OPZ32" s="84"/>
      <c r="OQA32" s="85"/>
      <c r="OQB32" s="19"/>
      <c r="OQD32" s="86"/>
      <c r="OQF32" s="83"/>
      <c r="OQG32" s="83"/>
      <c r="OQH32" s="84"/>
      <c r="OQI32" s="85"/>
      <c r="OQJ32" s="19"/>
      <c r="OQL32" s="86"/>
      <c r="OQN32" s="83"/>
      <c r="OQO32" s="83"/>
      <c r="OQP32" s="84"/>
      <c r="OQQ32" s="85"/>
      <c r="OQR32" s="19"/>
      <c r="OQT32" s="86"/>
      <c r="OQV32" s="83"/>
      <c r="OQW32" s="83"/>
      <c r="OQX32" s="84"/>
      <c r="OQY32" s="85"/>
      <c r="OQZ32" s="19"/>
      <c r="ORB32" s="86"/>
      <c r="ORD32" s="83"/>
      <c r="ORE32" s="83"/>
      <c r="ORF32" s="84"/>
      <c r="ORG32" s="85"/>
      <c r="ORH32" s="19"/>
      <c r="ORJ32" s="86"/>
      <c r="ORL32" s="83"/>
      <c r="ORM32" s="83"/>
      <c r="ORN32" s="84"/>
      <c r="ORO32" s="85"/>
      <c r="ORP32" s="19"/>
      <c r="ORR32" s="86"/>
      <c r="ORT32" s="83"/>
      <c r="ORU32" s="83"/>
      <c r="ORV32" s="84"/>
      <c r="ORW32" s="85"/>
      <c r="ORX32" s="19"/>
      <c r="ORZ32" s="86"/>
      <c r="OSB32" s="83"/>
      <c r="OSC32" s="83"/>
      <c r="OSD32" s="84"/>
      <c r="OSE32" s="85"/>
      <c r="OSF32" s="19"/>
      <c r="OSH32" s="86"/>
      <c r="OSJ32" s="83"/>
      <c r="OSK32" s="83"/>
      <c r="OSL32" s="84"/>
      <c r="OSM32" s="85"/>
      <c r="OSN32" s="19"/>
      <c r="OSP32" s="86"/>
      <c r="OSR32" s="83"/>
      <c r="OSS32" s="83"/>
      <c r="OST32" s="84"/>
      <c r="OSU32" s="85"/>
      <c r="OSV32" s="19"/>
      <c r="OSX32" s="86"/>
      <c r="OSZ32" s="83"/>
      <c r="OTA32" s="83"/>
      <c r="OTB32" s="84"/>
      <c r="OTC32" s="85"/>
      <c r="OTD32" s="19"/>
      <c r="OTF32" s="86"/>
      <c r="OTH32" s="83"/>
      <c r="OTI32" s="83"/>
      <c r="OTJ32" s="84"/>
      <c r="OTK32" s="85"/>
      <c r="OTL32" s="19"/>
      <c r="OTN32" s="86"/>
      <c r="OTP32" s="83"/>
      <c r="OTQ32" s="83"/>
      <c r="OTR32" s="84"/>
      <c r="OTS32" s="85"/>
      <c r="OTT32" s="19"/>
      <c r="OTV32" s="86"/>
      <c r="OTX32" s="83"/>
      <c r="OTY32" s="83"/>
      <c r="OTZ32" s="84"/>
      <c r="OUA32" s="85"/>
      <c r="OUB32" s="19"/>
      <c r="OUD32" s="86"/>
      <c r="OUF32" s="83"/>
      <c r="OUG32" s="83"/>
      <c r="OUH32" s="84"/>
      <c r="OUI32" s="85"/>
      <c r="OUJ32" s="19"/>
      <c r="OUL32" s="86"/>
      <c r="OUN32" s="83"/>
      <c r="OUO32" s="83"/>
      <c r="OUP32" s="84"/>
      <c r="OUQ32" s="85"/>
      <c r="OUR32" s="19"/>
      <c r="OUT32" s="86"/>
      <c r="OUV32" s="83"/>
      <c r="OUW32" s="83"/>
      <c r="OUX32" s="84"/>
      <c r="OUY32" s="85"/>
      <c r="OUZ32" s="19"/>
      <c r="OVB32" s="86"/>
      <c r="OVD32" s="83"/>
      <c r="OVE32" s="83"/>
      <c r="OVF32" s="84"/>
      <c r="OVG32" s="85"/>
      <c r="OVH32" s="19"/>
      <c r="OVJ32" s="86"/>
      <c r="OVL32" s="83"/>
      <c r="OVM32" s="83"/>
      <c r="OVN32" s="84"/>
      <c r="OVO32" s="85"/>
      <c r="OVP32" s="19"/>
      <c r="OVR32" s="86"/>
      <c r="OVT32" s="83"/>
      <c r="OVU32" s="83"/>
      <c r="OVV32" s="84"/>
      <c r="OVW32" s="85"/>
      <c r="OVX32" s="19"/>
      <c r="OVZ32" s="86"/>
      <c r="OWB32" s="83"/>
      <c r="OWC32" s="83"/>
      <c r="OWD32" s="84"/>
      <c r="OWE32" s="85"/>
      <c r="OWF32" s="19"/>
      <c r="OWH32" s="86"/>
      <c r="OWJ32" s="83"/>
      <c r="OWK32" s="83"/>
      <c r="OWL32" s="84"/>
      <c r="OWM32" s="85"/>
      <c r="OWN32" s="19"/>
      <c r="OWP32" s="86"/>
      <c r="OWR32" s="83"/>
      <c r="OWS32" s="83"/>
      <c r="OWT32" s="84"/>
      <c r="OWU32" s="85"/>
      <c r="OWV32" s="19"/>
      <c r="OWX32" s="86"/>
      <c r="OWZ32" s="83"/>
      <c r="OXA32" s="83"/>
      <c r="OXB32" s="84"/>
      <c r="OXC32" s="85"/>
      <c r="OXD32" s="19"/>
      <c r="OXF32" s="86"/>
      <c r="OXH32" s="83"/>
      <c r="OXI32" s="83"/>
      <c r="OXJ32" s="84"/>
      <c r="OXK32" s="85"/>
      <c r="OXL32" s="19"/>
      <c r="OXN32" s="86"/>
      <c r="OXP32" s="83"/>
      <c r="OXQ32" s="83"/>
      <c r="OXR32" s="84"/>
      <c r="OXS32" s="85"/>
      <c r="OXT32" s="19"/>
      <c r="OXV32" s="86"/>
      <c r="OXX32" s="83"/>
      <c r="OXY32" s="83"/>
      <c r="OXZ32" s="84"/>
      <c r="OYA32" s="85"/>
      <c r="OYB32" s="19"/>
      <c r="OYD32" s="86"/>
      <c r="OYF32" s="83"/>
      <c r="OYG32" s="83"/>
      <c r="OYH32" s="84"/>
      <c r="OYI32" s="85"/>
      <c r="OYJ32" s="19"/>
      <c r="OYL32" s="86"/>
      <c r="OYN32" s="83"/>
      <c r="OYO32" s="83"/>
      <c r="OYP32" s="84"/>
      <c r="OYQ32" s="85"/>
      <c r="OYR32" s="19"/>
      <c r="OYT32" s="86"/>
      <c r="OYV32" s="83"/>
      <c r="OYW32" s="83"/>
      <c r="OYX32" s="84"/>
      <c r="OYY32" s="85"/>
      <c r="OYZ32" s="19"/>
      <c r="OZB32" s="86"/>
      <c r="OZD32" s="83"/>
      <c r="OZE32" s="83"/>
      <c r="OZF32" s="84"/>
      <c r="OZG32" s="85"/>
      <c r="OZH32" s="19"/>
      <c r="OZJ32" s="86"/>
      <c r="OZL32" s="83"/>
      <c r="OZM32" s="83"/>
      <c r="OZN32" s="84"/>
      <c r="OZO32" s="85"/>
      <c r="OZP32" s="19"/>
      <c r="OZR32" s="86"/>
      <c r="OZT32" s="83"/>
      <c r="OZU32" s="83"/>
      <c r="OZV32" s="84"/>
      <c r="OZW32" s="85"/>
      <c r="OZX32" s="19"/>
      <c r="OZZ32" s="86"/>
      <c r="PAB32" s="83"/>
      <c r="PAC32" s="83"/>
      <c r="PAD32" s="84"/>
      <c r="PAE32" s="85"/>
      <c r="PAF32" s="19"/>
      <c r="PAH32" s="86"/>
      <c r="PAJ32" s="83"/>
      <c r="PAK32" s="83"/>
      <c r="PAL32" s="84"/>
      <c r="PAM32" s="85"/>
      <c r="PAN32" s="19"/>
      <c r="PAP32" s="86"/>
      <c r="PAR32" s="83"/>
      <c r="PAS32" s="83"/>
      <c r="PAT32" s="84"/>
      <c r="PAU32" s="85"/>
      <c r="PAV32" s="19"/>
      <c r="PAX32" s="86"/>
      <c r="PAZ32" s="83"/>
      <c r="PBA32" s="83"/>
      <c r="PBB32" s="84"/>
      <c r="PBC32" s="85"/>
      <c r="PBD32" s="19"/>
      <c r="PBF32" s="86"/>
      <c r="PBH32" s="83"/>
      <c r="PBI32" s="83"/>
      <c r="PBJ32" s="84"/>
      <c r="PBK32" s="85"/>
      <c r="PBL32" s="19"/>
      <c r="PBN32" s="86"/>
      <c r="PBP32" s="83"/>
      <c r="PBQ32" s="83"/>
      <c r="PBR32" s="84"/>
      <c r="PBS32" s="85"/>
      <c r="PBT32" s="19"/>
      <c r="PBV32" s="86"/>
      <c r="PBX32" s="83"/>
      <c r="PBY32" s="83"/>
      <c r="PBZ32" s="84"/>
      <c r="PCA32" s="85"/>
      <c r="PCB32" s="19"/>
      <c r="PCD32" s="86"/>
      <c r="PCF32" s="83"/>
      <c r="PCG32" s="83"/>
      <c r="PCH32" s="84"/>
      <c r="PCI32" s="85"/>
      <c r="PCJ32" s="19"/>
      <c r="PCL32" s="86"/>
      <c r="PCN32" s="83"/>
      <c r="PCO32" s="83"/>
      <c r="PCP32" s="84"/>
      <c r="PCQ32" s="85"/>
      <c r="PCR32" s="19"/>
      <c r="PCT32" s="86"/>
      <c r="PCV32" s="83"/>
      <c r="PCW32" s="83"/>
      <c r="PCX32" s="84"/>
      <c r="PCY32" s="85"/>
      <c r="PCZ32" s="19"/>
      <c r="PDB32" s="86"/>
      <c r="PDD32" s="83"/>
      <c r="PDE32" s="83"/>
      <c r="PDF32" s="84"/>
      <c r="PDG32" s="85"/>
      <c r="PDH32" s="19"/>
      <c r="PDJ32" s="86"/>
      <c r="PDL32" s="83"/>
      <c r="PDM32" s="83"/>
      <c r="PDN32" s="84"/>
      <c r="PDO32" s="85"/>
      <c r="PDP32" s="19"/>
      <c r="PDR32" s="86"/>
      <c r="PDT32" s="83"/>
      <c r="PDU32" s="83"/>
      <c r="PDV32" s="84"/>
      <c r="PDW32" s="85"/>
      <c r="PDX32" s="19"/>
      <c r="PDZ32" s="86"/>
      <c r="PEB32" s="83"/>
      <c r="PEC32" s="83"/>
      <c r="PED32" s="84"/>
      <c r="PEE32" s="85"/>
      <c r="PEF32" s="19"/>
      <c r="PEH32" s="86"/>
      <c r="PEJ32" s="83"/>
      <c r="PEK32" s="83"/>
      <c r="PEL32" s="84"/>
      <c r="PEM32" s="85"/>
      <c r="PEN32" s="19"/>
      <c r="PEP32" s="86"/>
      <c r="PER32" s="83"/>
      <c r="PES32" s="83"/>
      <c r="PET32" s="84"/>
      <c r="PEU32" s="85"/>
      <c r="PEV32" s="19"/>
      <c r="PEX32" s="86"/>
      <c r="PEZ32" s="83"/>
      <c r="PFA32" s="83"/>
      <c r="PFB32" s="84"/>
      <c r="PFC32" s="85"/>
      <c r="PFD32" s="19"/>
      <c r="PFF32" s="86"/>
      <c r="PFH32" s="83"/>
      <c r="PFI32" s="83"/>
      <c r="PFJ32" s="84"/>
      <c r="PFK32" s="85"/>
      <c r="PFL32" s="19"/>
      <c r="PFN32" s="86"/>
      <c r="PFP32" s="83"/>
      <c r="PFQ32" s="83"/>
      <c r="PFR32" s="84"/>
      <c r="PFS32" s="85"/>
      <c r="PFT32" s="19"/>
      <c r="PFV32" s="86"/>
      <c r="PFX32" s="83"/>
      <c r="PFY32" s="83"/>
      <c r="PFZ32" s="84"/>
      <c r="PGA32" s="85"/>
      <c r="PGB32" s="19"/>
      <c r="PGD32" s="86"/>
      <c r="PGF32" s="83"/>
      <c r="PGG32" s="83"/>
      <c r="PGH32" s="84"/>
      <c r="PGI32" s="85"/>
      <c r="PGJ32" s="19"/>
      <c r="PGL32" s="86"/>
      <c r="PGN32" s="83"/>
      <c r="PGO32" s="83"/>
      <c r="PGP32" s="84"/>
      <c r="PGQ32" s="85"/>
      <c r="PGR32" s="19"/>
      <c r="PGT32" s="86"/>
      <c r="PGV32" s="83"/>
      <c r="PGW32" s="83"/>
      <c r="PGX32" s="84"/>
      <c r="PGY32" s="85"/>
      <c r="PGZ32" s="19"/>
      <c r="PHB32" s="86"/>
      <c r="PHD32" s="83"/>
      <c r="PHE32" s="83"/>
      <c r="PHF32" s="84"/>
      <c r="PHG32" s="85"/>
      <c r="PHH32" s="19"/>
      <c r="PHJ32" s="86"/>
      <c r="PHL32" s="83"/>
      <c r="PHM32" s="83"/>
      <c r="PHN32" s="84"/>
      <c r="PHO32" s="85"/>
      <c r="PHP32" s="19"/>
      <c r="PHR32" s="86"/>
      <c r="PHT32" s="83"/>
      <c r="PHU32" s="83"/>
      <c r="PHV32" s="84"/>
      <c r="PHW32" s="85"/>
      <c r="PHX32" s="19"/>
      <c r="PHZ32" s="86"/>
      <c r="PIB32" s="83"/>
      <c r="PIC32" s="83"/>
      <c r="PID32" s="84"/>
      <c r="PIE32" s="85"/>
      <c r="PIF32" s="19"/>
      <c r="PIH32" s="86"/>
      <c r="PIJ32" s="83"/>
      <c r="PIK32" s="83"/>
      <c r="PIL32" s="84"/>
      <c r="PIM32" s="85"/>
      <c r="PIN32" s="19"/>
      <c r="PIP32" s="86"/>
      <c r="PIR32" s="83"/>
      <c r="PIS32" s="83"/>
      <c r="PIT32" s="84"/>
      <c r="PIU32" s="85"/>
      <c r="PIV32" s="19"/>
      <c r="PIX32" s="86"/>
      <c r="PIZ32" s="83"/>
      <c r="PJA32" s="83"/>
      <c r="PJB32" s="84"/>
      <c r="PJC32" s="85"/>
      <c r="PJD32" s="19"/>
      <c r="PJF32" s="86"/>
      <c r="PJH32" s="83"/>
      <c r="PJI32" s="83"/>
      <c r="PJJ32" s="84"/>
      <c r="PJK32" s="85"/>
      <c r="PJL32" s="19"/>
      <c r="PJN32" s="86"/>
      <c r="PJP32" s="83"/>
      <c r="PJQ32" s="83"/>
      <c r="PJR32" s="84"/>
      <c r="PJS32" s="85"/>
      <c r="PJT32" s="19"/>
      <c r="PJV32" s="86"/>
      <c r="PJX32" s="83"/>
      <c r="PJY32" s="83"/>
      <c r="PJZ32" s="84"/>
      <c r="PKA32" s="85"/>
      <c r="PKB32" s="19"/>
      <c r="PKD32" s="86"/>
      <c r="PKF32" s="83"/>
      <c r="PKG32" s="83"/>
      <c r="PKH32" s="84"/>
      <c r="PKI32" s="85"/>
      <c r="PKJ32" s="19"/>
      <c r="PKL32" s="86"/>
      <c r="PKN32" s="83"/>
      <c r="PKO32" s="83"/>
      <c r="PKP32" s="84"/>
      <c r="PKQ32" s="85"/>
      <c r="PKR32" s="19"/>
      <c r="PKT32" s="86"/>
      <c r="PKV32" s="83"/>
      <c r="PKW32" s="83"/>
      <c r="PKX32" s="84"/>
      <c r="PKY32" s="85"/>
      <c r="PKZ32" s="19"/>
      <c r="PLB32" s="86"/>
      <c r="PLD32" s="83"/>
      <c r="PLE32" s="83"/>
      <c r="PLF32" s="84"/>
      <c r="PLG32" s="85"/>
      <c r="PLH32" s="19"/>
      <c r="PLJ32" s="86"/>
      <c r="PLL32" s="83"/>
      <c r="PLM32" s="83"/>
      <c r="PLN32" s="84"/>
      <c r="PLO32" s="85"/>
      <c r="PLP32" s="19"/>
      <c r="PLR32" s="86"/>
      <c r="PLT32" s="83"/>
      <c r="PLU32" s="83"/>
      <c r="PLV32" s="84"/>
      <c r="PLW32" s="85"/>
      <c r="PLX32" s="19"/>
      <c r="PLZ32" s="86"/>
      <c r="PMB32" s="83"/>
      <c r="PMC32" s="83"/>
      <c r="PMD32" s="84"/>
      <c r="PME32" s="85"/>
      <c r="PMF32" s="19"/>
      <c r="PMH32" s="86"/>
      <c r="PMJ32" s="83"/>
      <c r="PMK32" s="83"/>
      <c r="PML32" s="84"/>
      <c r="PMM32" s="85"/>
      <c r="PMN32" s="19"/>
      <c r="PMP32" s="86"/>
      <c r="PMR32" s="83"/>
      <c r="PMS32" s="83"/>
      <c r="PMT32" s="84"/>
      <c r="PMU32" s="85"/>
      <c r="PMV32" s="19"/>
      <c r="PMX32" s="86"/>
      <c r="PMZ32" s="83"/>
      <c r="PNA32" s="83"/>
      <c r="PNB32" s="84"/>
      <c r="PNC32" s="85"/>
      <c r="PND32" s="19"/>
      <c r="PNF32" s="86"/>
      <c r="PNH32" s="83"/>
      <c r="PNI32" s="83"/>
      <c r="PNJ32" s="84"/>
      <c r="PNK32" s="85"/>
      <c r="PNL32" s="19"/>
      <c r="PNN32" s="86"/>
      <c r="PNP32" s="83"/>
      <c r="PNQ32" s="83"/>
      <c r="PNR32" s="84"/>
      <c r="PNS32" s="85"/>
      <c r="PNT32" s="19"/>
      <c r="PNV32" s="86"/>
      <c r="PNX32" s="83"/>
      <c r="PNY32" s="83"/>
      <c r="PNZ32" s="84"/>
      <c r="POA32" s="85"/>
      <c r="POB32" s="19"/>
      <c r="POD32" s="86"/>
      <c r="POF32" s="83"/>
      <c r="POG32" s="83"/>
      <c r="POH32" s="84"/>
      <c r="POI32" s="85"/>
      <c r="POJ32" s="19"/>
      <c r="POL32" s="86"/>
      <c r="PON32" s="83"/>
      <c r="POO32" s="83"/>
      <c r="POP32" s="84"/>
      <c r="POQ32" s="85"/>
      <c r="POR32" s="19"/>
      <c r="POT32" s="86"/>
      <c r="POV32" s="83"/>
      <c r="POW32" s="83"/>
      <c r="POX32" s="84"/>
      <c r="POY32" s="85"/>
      <c r="POZ32" s="19"/>
      <c r="PPB32" s="86"/>
      <c r="PPD32" s="83"/>
      <c r="PPE32" s="83"/>
      <c r="PPF32" s="84"/>
      <c r="PPG32" s="85"/>
      <c r="PPH32" s="19"/>
      <c r="PPJ32" s="86"/>
      <c r="PPL32" s="83"/>
      <c r="PPM32" s="83"/>
      <c r="PPN32" s="84"/>
      <c r="PPO32" s="85"/>
      <c r="PPP32" s="19"/>
      <c r="PPR32" s="86"/>
      <c r="PPT32" s="83"/>
      <c r="PPU32" s="83"/>
      <c r="PPV32" s="84"/>
      <c r="PPW32" s="85"/>
      <c r="PPX32" s="19"/>
      <c r="PPZ32" s="86"/>
      <c r="PQB32" s="83"/>
      <c r="PQC32" s="83"/>
      <c r="PQD32" s="84"/>
      <c r="PQE32" s="85"/>
      <c r="PQF32" s="19"/>
      <c r="PQH32" s="86"/>
      <c r="PQJ32" s="83"/>
      <c r="PQK32" s="83"/>
      <c r="PQL32" s="84"/>
      <c r="PQM32" s="85"/>
      <c r="PQN32" s="19"/>
      <c r="PQP32" s="86"/>
      <c r="PQR32" s="83"/>
      <c r="PQS32" s="83"/>
      <c r="PQT32" s="84"/>
      <c r="PQU32" s="85"/>
      <c r="PQV32" s="19"/>
      <c r="PQX32" s="86"/>
      <c r="PQZ32" s="83"/>
      <c r="PRA32" s="83"/>
      <c r="PRB32" s="84"/>
      <c r="PRC32" s="85"/>
      <c r="PRD32" s="19"/>
      <c r="PRF32" s="86"/>
      <c r="PRH32" s="83"/>
      <c r="PRI32" s="83"/>
      <c r="PRJ32" s="84"/>
      <c r="PRK32" s="85"/>
      <c r="PRL32" s="19"/>
      <c r="PRN32" s="86"/>
      <c r="PRP32" s="83"/>
      <c r="PRQ32" s="83"/>
      <c r="PRR32" s="84"/>
      <c r="PRS32" s="85"/>
      <c r="PRT32" s="19"/>
      <c r="PRV32" s="86"/>
      <c r="PRX32" s="83"/>
      <c r="PRY32" s="83"/>
      <c r="PRZ32" s="84"/>
      <c r="PSA32" s="85"/>
      <c r="PSB32" s="19"/>
      <c r="PSD32" s="86"/>
      <c r="PSF32" s="83"/>
      <c r="PSG32" s="83"/>
      <c r="PSH32" s="84"/>
      <c r="PSI32" s="85"/>
      <c r="PSJ32" s="19"/>
      <c r="PSL32" s="86"/>
      <c r="PSN32" s="83"/>
      <c r="PSO32" s="83"/>
      <c r="PSP32" s="84"/>
      <c r="PSQ32" s="85"/>
      <c r="PSR32" s="19"/>
      <c r="PST32" s="86"/>
      <c r="PSV32" s="83"/>
      <c r="PSW32" s="83"/>
      <c r="PSX32" s="84"/>
      <c r="PSY32" s="85"/>
      <c r="PSZ32" s="19"/>
      <c r="PTB32" s="86"/>
      <c r="PTD32" s="83"/>
      <c r="PTE32" s="83"/>
      <c r="PTF32" s="84"/>
      <c r="PTG32" s="85"/>
      <c r="PTH32" s="19"/>
      <c r="PTJ32" s="86"/>
      <c r="PTL32" s="83"/>
      <c r="PTM32" s="83"/>
      <c r="PTN32" s="84"/>
      <c r="PTO32" s="85"/>
      <c r="PTP32" s="19"/>
      <c r="PTR32" s="86"/>
      <c r="PTT32" s="83"/>
      <c r="PTU32" s="83"/>
      <c r="PTV32" s="84"/>
      <c r="PTW32" s="85"/>
      <c r="PTX32" s="19"/>
      <c r="PTZ32" s="86"/>
      <c r="PUB32" s="83"/>
      <c r="PUC32" s="83"/>
      <c r="PUD32" s="84"/>
      <c r="PUE32" s="85"/>
      <c r="PUF32" s="19"/>
      <c r="PUH32" s="86"/>
      <c r="PUJ32" s="83"/>
      <c r="PUK32" s="83"/>
      <c r="PUL32" s="84"/>
      <c r="PUM32" s="85"/>
      <c r="PUN32" s="19"/>
      <c r="PUP32" s="86"/>
      <c r="PUR32" s="83"/>
      <c r="PUS32" s="83"/>
      <c r="PUT32" s="84"/>
      <c r="PUU32" s="85"/>
      <c r="PUV32" s="19"/>
      <c r="PUX32" s="86"/>
      <c r="PUZ32" s="83"/>
      <c r="PVA32" s="83"/>
      <c r="PVB32" s="84"/>
      <c r="PVC32" s="85"/>
      <c r="PVD32" s="19"/>
      <c r="PVF32" s="86"/>
      <c r="PVH32" s="83"/>
      <c r="PVI32" s="83"/>
      <c r="PVJ32" s="84"/>
      <c r="PVK32" s="85"/>
      <c r="PVL32" s="19"/>
      <c r="PVN32" s="86"/>
      <c r="PVP32" s="83"/>
      <c r="PVQ32" s="83"/>
      <c r="PVR32" s="84"/>
      <c r="PVS32" s="85"/>
      <c r="PVT32" s="19"/>
      <c r="PVV32" s="86"/>
      <c r="PVX32" s="83"/>
      <c r="PVY32" s="83"/>
      <c r="PVZ32" s="84"/>
      <c r="PWA32" s="85"/>
      <c r="PWB32" s="19"/>
      <c r="PWD32" s="86"/>
      <c r="PWF32" s="83"/>
      <c r="PWG32" s="83"/>
      <c r="PWH32" s="84"/>
      <c r="PWI32" s="85"/>
      <c r="PWJ32" s="19"/>
      <c r="PWL32" s="86"/>
      <c r="PWN32" s="83"/>
      <c r="PWO32" s="83"/>
      <c r="PWP32" s="84"/>
      <c r="PWQ32" s="85"/>
      <c r="PWR32" s="19"/>
      <c r="PWT32" s="86"/>
      <c r="PWV32" s="83"/>
      <c r="PWW32" s="83"/>
      <c r="PWX32" s="84"/>
      <c r="PWY32" s="85"/>
      <c r="PWZ32" s="19"/>
      <c r="PXB32" s="86"/>
      <c r="PXD32" s="83"/>
      <c r="PXE32" s="83"/>
      <c r="PXF32" s="84"/>
      <c r="PXG32" s="85"/>
      <c r="PXH32" s="19"/>
      <c r="PXJ32" s="86"/>
      <c r="PXL32" s="83"/>
      <c r="PXM32" s="83"/>
      <c r="PXN32" s="84"/>
      <c r="PXO32" s="85"/>
      <c r="PXP32" s="19"/>
      <c r="PXR32" s="86"/>
      <c r="PXT32" s="83"/>
      <c r="PXU32" s="83"/>
      <c r="PXV32" s="84"/>
      <c r="PXW32" s="85"/>
      <c r="PXX32" s="19"/>
      <c r="PXZ32" s="86"/>
      <c r="PYB32" s="83"/>
      <c r="PYC32" s="83"/>
      <c r="PYD32" s="84"/>
      <c r="PYE32" s="85"/>
      <c r="PYF32" s="19"/>
      <c r="PYH32" s="86"/>
      <c r="PYJ32" s="83"/>
      <c r="PYK32" s="83"/>
      <c r="PYL32" s="84"/>
      <c r="PYM32" s="85"/>
      <c r="PYN32" s="19"/>
      <c r="PYP32" s="86"/>
      <c r="PYR32" s="83"/>
      <c r="PYS32" s="83"/>
      <c r="PYT32" s="84"/>
      <c r="PYU32" s="85"/>
      <c r="PYV32" s="19"/>
      <c r="PYX32" s="86"/>
      <c r="PYZ32" s="83"/>
      <c r="PZA32" s="83"/>
      <c r="PZB32" s="84"/>
      <c r="PZC32" s="85"/>
      <c r="PZD32" s="19"/>
      <c r="PZF32" s="86"/>
      <c r="PZH32" s="83"/>
      <c r="PZI32" s="83"/>
      <c r="PZJ32" s="84"/>
      <c r="PZK32" s="85"/>
      <c r="PZL32" s="19"/>
      <c r="PZN32" s="86"/>
      <c r="PZP32" s="83"/>
      <c r="PZQ32" s="83"/>
      <c r="PZR32" s="84"/>
      <c r="PZS32" s="85"/>
      <c r="PZT32" s="19"/>
      <c r="PZV32" s="86"/>
      <c r="PZX32" s="83"/>
      <c r="PZY32" s="83"/>
      <c r="PZZ32" s="84"/>
      <c r="QAA32" s="85"/>
      <c r="QAB32" s="19"/>
      <c r="QAD32" s="86"/>
      <c r="QAF32" s="83"/>
      <c r="QAG32" s="83"/>
      <c r="QAH32" s="84"/>
      <c r="QAI32" s="85"/>
      <c r="QAJ32" s="19"/>
      <c r="QAL32" s="86"/>
      <c r="QAN32" s="83"/>
      <c r="QAO32" s="83"/>
      <c r="QAP32" s="84"/>
      <c r="QAQ32" s="85"/>
      <c r="QAR32" s="19"/>
      <c r="QAT32" s="86"/>
      <c r="QAV32" s="83"/>
      <c r="QAW32" s="83"/>
      <c r="QAX32" s="84"/>
      <c r="QAY32" s="85"/>
      <c r="QAZ32" s="19"/>
      <c r="QBB32" s="86"/>
      <c r="QBD32" s="83"/>
      <c r="QBE32" s="83"/>
      <c r="QBF32" s="84"/>
      <c r="QBG32" s="85"/>
      <c r="QBH32" s="19"/>
      <c r="QBJ32" s="86"/>
      <c r="QBL32" s="83"/>
      <c r="QBM32" s="83"/>
      <c r="QBN32" s="84"/>
      <c r="QBO32" s="85"/>
      <c r="QBP32" s="19"/>
      <c r="QBR32" s="86"/>
      <c r="QBT32" s="83"/>
      <c r="QBU32" s="83"/>
      <c r="QBV32" s="84"/>
      <c r="QBW32" s="85"/>
      <c r="QBX32" s="19"/>
      <c r="QBZ32" s="86"/>
      <c r="QCB32" s="83"/>
      <c r="QCC32" s="83"/>
      <c r="QCD32" s="84"/>
      <c r="QCE32" s="85"/>
      <c r="QCF32" s="19"/>
      <c r="QCH32" s="86"/>
      <c r="QCJ32" s="83"/>
      <c r="QCK32" s="83"/>
      <c r="QCL32" s="84"/>
      <c r="QCM32" s="85"/>
      <c r="QCN32" s="19"/>
      <c r="QCP32" s="86"/>
      <c r="QCR32" s="83"/>
      <c r="QCS32" s="83"/>
      <c r="QCT32" s="84"/>
      <c r="QCU32" s="85"/>
      <c r="QCV32" s="19"/>
      <c r="QCX32" s="86"/>
      <c r="QCZ32" s="83"/>
      <c r="QDA32" s="83"/>
      <c r="QDB32" s="84"/>
      <c r="QDC32" s="85"/>
      <c r="QDD32" s="19"/>
      <c r="QDF32" s="86"/>
      <c r="QDH32" s="83"/>
      <c r="QDI32" s="83"/>
      <c r="QDJ32" s="84"/>
      <c r="QDK32" s="85"/>
      <c r="QDL32" s="19"/>
      <c r="QDN32" s="86"/>
      <c r="QDP32" s="83"/>
      <c r="QDQ32" s="83"/>
      <c r="QDR32" s="84"/>
      <c r="QDS32" s="85"/>
      <c r="QDT32" s="19"/>
      <c r="QDV32" s="86"/>
      <c r="QDX32" s="83"/>
      <c r="QDY32" s="83"/>
      <c r="QDZ32" s="84"/>
      <c r="QEA32" s="85"/>
      <c r="QEB32" s="19"/>
      <c r="QED32" s="86"/>
      <c r="QEF32" s="83"/>
      <c r="QEG32" s="83"/>
      <c r="QEH32" s="84"/>
      <c r="QEI32" s="85"/>
      <c r="QEJ32" s="19"/>
      <c r="QEL32" s="86"/>
      <c r="QEN32" s="83"/>
      <c r="QEO32" s="83"/>
      <c r="QEP32" s="84"/>
      <c r="QEQ32" s="85"/>
      <c r="QER32" s="19"/>
      <c r="QET32" s="86"/>
      <c r="QEV32" s="83"/>
      <c r="QEW32" s="83"/>
      <c r="QEX32" s="84"/>
      <c r="QEY32" s="85"/>
      <c r="QEZ32" s="19"/>
      <c r="QFB32" s="86"/>
      <c r="QFD32" s="83"/>
      <c r="QFE32" s="83"/>
      <c r="QFF32" s="84"/>
      <c r="QFG32" s="85"/>
      <c r="QFH32" s="19"/>
      <c r="QFJ32" s="86"/>
      <c r="QFL32" s="83"/>
      <c r="QFM32" s="83"/>
      <c r="QFN32" s="84"/>
      <c r="QFO32" s="85"/>
      <c r="QFP32" s="19"/>
      <c r="QFR32" s="86"/>
      <c r="QFT32" s="83"/>
      <c r="QFU32" s="83"/>
      <c r="QFV32" s="84"/>
      <c r="QFW32" s="85"/>
      <c r="QFX32" s="19"/>
      <c r="QFZ32" s="86"/>
      <c r="QGB32" s="83"/>
      <c r="QGC32" s="83"/>
      <c r="QGD32" s="84"/>
      <c r="QGE32" s="85"/>
      <c r="QGF32" s="19"/>
      <c r="QGH32" s="86"/>
      <c r="QGJ32" s="83"/>
      <c r="QGK32" s="83"/>
      <c r="QGL32" s="84"/>
      <c r="QGM32" s="85"/>
      <c r="QGN32" s="19"/>
      <c r="QGP32" s="86"/>
      <c r="QGR32" s="83"/>
      <c r="QGS32" s="83"/>
      <c r="QGT32" s="84"/>
      <c r="QGU32" s="85"/>
      <c r="QGV32" s="19"/>
      <c r="QGX32" s="86"/>
      <c r="QGZ32" s="83"/>
      <c r="QHA32" s="83"/>
      <c r="QHB32" s="84"/>
      <c r="QHC32" s="85"/>
      <c r="QHD32" s="19"/>
      <c r="QHF32" s="86"/>
      <c r="QHH32" s="83"/>
      <c r="QHI32" s="83"/>
      <c r="QHJ32" s="84"/>
      <c r="QHK32" s="85"/>
      <c r="QHL32" s="19"/>
      <c r="QHN32" s="86"/>
      <c r="QHP32" s="83"/>
      <c r="QHQ32" s="83"/>
      <c r="QHR32" s="84"/>
      <c r="QHS32" s="85"/>
      <c r="QHT32" s="19"/>
      <c r="QHV32" s="86"/>
      <c r="QHX32" s="83"/>
      <c r="QHY32" s="83"/>
      <c r="QHZ32" s="84"/>
      <c r="QIA32" s="85"/>
      <c r="QIB32" s="19"/>
      <c r="QID32" s="86"/>
      <c r="QIF32" s="83"/>
      <c r="QIG32" s="83"/>
      <c r="QIH32" s="84"/>
      <c r="QII32" s="85"/>
      <c r="QIJ32" s="19"/>
      <c r="QIL32" s="86"/>
      <c r="QIN32" s="83"/>
      <c r="QIO32" s="83"/>
      <c r="QIP32" s="84"/>
      <c r="QIQ32" s="85"/>
      <c r="QIR32" s="19"/>
      <c r="QIT32" s="86"/>
      <c r="QIV32" s="83"/>
      <c r="QIW32" s="83"/>
      <c r="QIX32" s="84"/>
      <c r="QIY32" s="85"/>
      <c r="QIZ32" s="19"/>
      <c r="QJB32" s="86"/>
      <c r="QJD32" s="83"/>
      <c r="QJE32" s="83"/>
      <c r="QJF32" s="84"/>
      <c r="QJG32" s="85"/>
      <c r="QJH32" s="19"/>
      <c r="QJJ32" s="86"/>
      <c r="QJL32" s="83"/>
      <c r="QJM32" s="83"/>
      <c r="QJN32" s="84"/>
      <c r="QJO32" s="85"/>
      <c r="QJP32" s="19"/>
      <c r="QJR32" s="86"/>
      <c r="QJT32" s="83"/>
      <c r="QJU32" s="83"/>
      <c r="QJV32" s="84"/>
      <c r="QJW32" s="85"/>
      <c r="QJX32" s="19"/>
      <c r="QJZ32" s="86"/>
      <c r="QKB32" s="83"/>
      <c r="QKC32" s="83"/>
      <c r="QKD32" s="84"/>
      <c r="QKE32" s="85"/>
      <c r="QKF32" s="19"/>
      <c r="QKH32" s="86"/>
      <c r="QKJ32" s="83"/>
      <c r="QKK32" s="83"/>
      <c r="QKL32" s="84"/>
      <c r="QKM32" s="85"/>
      <c r="QKN32" s="19"/>
      <c r="QKP32" s="86"/>
      <c r="QKR32" s="83"/>
      <c r="QKS32" s="83"/>
      <c r="QKT32" s="84"/>
      <c r="QKU32" s="85"/>
      <c r="QKV32" s="19"/>
      <c r="QKX32" s="86"/>
      <c r="QKZ32" s="83"/>
      <c r="QLA32" s="83"/>
      <c r="QLB32" s="84"/>
      <c r="QLC32" s="85"/>
      <c r="QLD32" s="19"/>
      <c r="QLF32" s="86"/>
      <c r="QLH32" s="83"/>
      <c r="QLI32" s="83"/>
      <c r="QLJ32" s="84"/>
      <c r="QLK32" s="85"/>
      <c r="QLL32" s="19"/>
      <c r="QLN32" s="86"/>
      <c r="QLP32" s="83"/>
      <c r="QLQ32" s="83"/>
      <c r="QLR32" s="84"/>
      <c r="QLS32" s="85"/>
      <c r="QLT32" s="19"/>
      <c r="QLV32" s="86"/>
      <c r="QLX32" s="83"/>
      <c r="QLY32" s="83"/>
      <c r="QLZ32" s="84"/>
      <c r="QMA32" s="85"/>
      <c r="QMB32" s="19"/>
      <c r="QMD32" s="86"/>
      <c r="QMF32" s="83"/>
      <c r="QMG32" s="83"/>
      <c r="QMH32" s="84"/>
      <c r="QMI32" s="85"/>
      <c r="QMJ32" s="19"/>
      <c r="QML32" s="86"/>
      <c r="QMN32" s="83"/>
      <c r="QMO32" s="83"/>
      <c r="QMP32" s="84"/>
      <c r="QMQ32" s="85"/>
      <c r="QMR32" s="19"/>
      <c r="QMT32" s="86"/>
      <c r="QMV32" s="83"/>
      <c r="QMW32" s="83"/>
      <c r="QMX32" s="84"/>
      <c r="QMY32" s="85"/>
      <c r="QMZ32" s="19"/>
      <c r="QNB32" s="86"/>
      <c r="QND32" s="83"/>
      <c r="QNE32" s="83"/>
      <c r="QNF32" s="84"/>
      <c r="QNG32" s="85"/>
      <c r="QNH32" s="19"/>
      <c r="QNJ32" s="86"/>
      <c r="QNL32" s="83"/>
      <c r="QNM32" s="83"/>
      <c r="QNN32" s="84"/>
      <c r="QNO32" s="85"/>
      <c r="QNP32" s="19"/>
      <c r="QNR32" s="86"/>
      <c r="QNT32" s="83"/>
      <c r="QNU32" s="83"/>
      <c r="QNV32" s="84"/>
      <c r="QNW32" s="85"/>
      <c r="QNX32" s="19"/>
      <c r="QNZ32" s="86"/>
      <c r="QOB32" s="83"/>
      <c r="QOC32" s="83"/>
      <c r="QOD32" s="84"/>
      <c r="QOE32" s="85"/>
      <c r="QOF32" s="19"/>
      <c r="QOH32" s="86"/>
      <c r="QOJ32" s="83"/>
      <c r="QOK32" s="83"/>
      <c r="QOL32" s="84"/>
      <c r="QOM32" s="85"/>
      <c r="QON32" s="19"/>
      <c r="QOP32" s="86"/>
      <c r="QOR32" s="83"/>
      <c r="QOS32" s="83"/>
      <c r="QOT32" s="84"/>
      <c r="QOU32" s="85"/>
      <c r="QOV32" s="19"/>
      <c r="QOX32" s="86"/>
      <c r="QOZ32" s="83"/>
      <c r="QPA32" s="83"/>
      <c r="QPB32" s="84"/>
      <c r="QPC32" s="85"/>
      <c r="QPD32" s="19"/>
      <c r="QPF32" s="86"/>
      <c r="QPH32" s="83"/>
      <c r="QPI32" s="83"/>
      <c r="QPJ32" s="84"/>
      <c r="QPK32" s="85"/>
      <c r="QPL32" s="19"/>
      <c r="QPN32" s="86"/>
      <c r="QPP32" s="83"/>
      <c r="QPQ32" s="83"/>
      <c r="QPR32" s="84"/>
      <c r="QPS32" s="85"/>
      <c r="QPT32" s="19"/>
      <c r="QPV32" s="86"/>
      <c r="QPX32" s="83"/>
      <c r="QPY32" s="83"/>
      <c r="QPZ32" s="84"/>
      <c r="QQA32" s="85"/>
      <c r="QQB32" s="19"/>
      <c r="QQD32" s="86"/>
      <c r="QQF32" s="83"/>
      <c r="QQG32" s="83"/>
      <c r="QQH32" s="84"/>
      <c r="QQI32" s="85"/>
      <c r="QQJ32" s="19"/>
      <c r="QQL32" s="86"/>
      <c r="QQN32" s="83"/>
      <c r="QQO32" s="83"/>
      <c r="QQP32" s="84"/>
      <c r="QQQ32" s="85"/>
      <c r="QQR32" s="19"/>
      <c r="QQT32" s="86"/>
      <c r="QQV32" s="83"/>
      <c r="QQW32" s="83"/>
      <c r="QQX32" s="84"/>
      <c r="QQY32" s="85"/>
      <c r="QQZ32" s="19"/>
      <c r="QRB32" s="86"/>
      <c r="QRD32" s="83"/>
      <c r="QRE32" s="83"/>
      <c r="QRF32" s="84"/>
      <c r="QRG32" s="85"/>
      <c r="QRH32" s="19"/>
      <c r="QRJ32" s="86"/>
      <c r="QRL32" s="83"/>
      <c r="QRM32" s="83"/>
      <c r="QRN32" s="84"/>
      <c r="QRO32" s="85"/>
      <c r="QRP32" s="19"/>
      <c r="QRR32" s="86"/>
      <c r="QRT32" s="83"/>
      <c r="QRU32" s="83"/>
      <c r="QRV32" s="84"/>
      <c r="QRW32" s="85"/>
      <c r="QRX32" s="19"/>
      <c r="QRZ32" s="86"/>
      <c r="QSB32" s="83"/>
      <c r="QSC32" s="83"/>
      <c r="QSD32" s="84"/>
      <c r="QSE32" s="85"/>
      <c r="QSF32" s="19"/>
      <c r="QSH32" s="86"/>
      <c r="QSJ32" s="83"/>
      <c r="QSK32" s="83"/>
      <c r="QSL32" s="84"/>
      <c r="QSM32" s="85"/>
      <c r="QSN32" s="19"/>
      <c r="QSP32" s="86"/>
      <c r="QSR32" s="83"/>
      <c r="QSS32" s="83"/>
      <c r="QST32" s="84"/>
      <c r="QSU32" s="85"/>
      <c r="QSV32" s="19"/>
      <c r="QSX32" s="86"/>
      <c r="QSZ32" s="83"/>
      <c r="QTA32" s="83"/>
      <c r="QTB32" s="84"/>
      <c r="QTC32" s="85"/>
      <c r="QTD32" s="19"/>
      <c r="QTF32" s="86"/>
      <c r="QTH32" s="83"/>
      <c r="QTI32" s="83"/>
      <c r="QTJ32" s="84"/>
      <c r="QTK32" s="85"/>
      <c r="QTL32" s="19"/>
      <c r="QTN32" s="86"/>
      <c r="QTP32" s="83"/>
      <c r="QTQ32" s="83"/>
      <c r="QTR32" s="84"/>
      <c r="QTS32" s="85"/>
      <c r="QTT32" s="19"/>
      <c r="QTV32" s="86"/>
      <c r="QTX32" s="83"/>
      <c r="QTY32" s="83"/>
      <c r="QTZ32" s="84"/>
      <c r="QUA32" s="85"/>
      <c r="QUB32" s="19"/>
      <c r="QUD32" s="86"/>
      <c r="QUF32" s="83"/>
      <c r="QUG32" s="83"/>
      <c r="QUH32" s="84"/>
      <c r="QUI32" s="85"/>
      <c r="QUJ32" s="19"/>
      <c r="QUL32" s="86"/>
      <c r="QUN32" s="83"/>
      <c r="QUO32" s="83"/>
      <c r="QUP32" s="84"/>
      <c r="QUQ32" s="85"/>
      <c r="QUR32" s="19"/>
      <c r="QUT32" s="86"/>
      <c r="QUV32" s="83"/>
      <c r="QUW32" s="83"/>
      <c r="QUX32" s="84"/>
      <c r="QUY32" s="85"/>
      <c r="QUZ32" s="19"/>
      <c r="QVB32" s="86"/>
      <c r="QVD32" s="83"/>
      <c r="QVE32" s="83"/>
      <c r="QVF32" s="84"/>
      <c r="QVG32" s="85"/>
      <c r="QVH32" s="19"/>
      <c r="QVJ32" s="86"/>
      <c r="QVL32" s="83"/>
      <c r="QVM32" s="83"/>
      <c r="QVN32" s="84"/>
      <c r="QVO32" s="85"/>
      <c r="QVP32" s="19"/>
      <c r="QVR32" s="86"/>
      <c r="QVT32" s="83"/>
      <c r="QVU32" s="83"/>
      <c r="QVV32" s="84"/>
      <c r="QVW32" s="85"/>
      <c r="QVX32" s="19"/>
      <c r="QVZ32" s="86"/>
      <c r="QWB32" s="83"/>
      <c r="QWC32" s="83"/>
      <c r="QWD32" s="84"/>
      <c r="QWE32" s="85"/>
      <c r="QWF32" s="19"/>
      <c r="QWH32" s="86"/>
      <c r="QWJ32" s="83"/>
      <c r="QWK32" s="83"/>
      <c r="QWL32" s="84"/>
      <c r="QWM32" s="85"/>
      <c r="QWN32" s="19"/>
      <c r="QWP32" s="86"/>
      <c r="QWR32" s="83"/>
      <c r="QWS32" s="83"/>
      <c r="QWT32" s="84"/>
      <c r="QWU32" s="85"/>
      <c r="QWV32" s="19"/>
      <c r="QWX32" s="86"/>
      <c r="QWZ32" s="83"/>
      <c r="QXA32" s="83"/>
      <c r="QXB32" s="84"/>
      <c r="QXC32" s="85"/>
      <c r="QXD32" s="19"/>
      <c r="QXF32" s="86"/>
      <c r="QXH32" s="83"/>
      <c r="QXI32" s="83"/>
      <c r="QXJ32" s="84"/>
      <c r="QXK32" s="85"/>
      <c r="QXL32" s="19"/>
      <c r="QXN32" s="86"/>
      <c r="QXP32" s="83"/>
      <c r="QXQ32" s="83"/>
      <c r="QXR32" s="84"/>
      <c r="QXS32" s="85"/>
      <c r="QXT32" s="19"/>
      <c r="QXV32" s="86"/>
      <c r="QXX32" s="83"/>
      <c r="QXY32" s="83"/>
      <c r="QXZ32" s="84"/>
      <c r="QYA32" s="85"/>
      <c r="QYB32" s="19"/>
      <c r="QYD32" s="86"/>
      <c r="QYF32" s="83"/>
      <c r="QYG32" s="83"/>
      <c r="QYH32" s="84"/>
      <c r="QYI32" s="85"/>
      <c r="QYJ32" s="19"/>
      <c r="QYL32" s="86"/>
      <c r="QYN32" s="83"/>
      <c r="QYO32" s="83"/>
      <c r="QYP32" s="84"/>
      <c r="QYQ32" s="85"/>
      <c r="QYR32" s="19"/>
      <c r="QYT32" s="86"/>
      <c r="QYV32" s="83"/>
      <c r="QYW32" s="83"/>
      <c r="QYX32" s="84"/>
      <c r="QYY32" s="85"/>
      <c r="QYZ32" s="19"/>
      <c r="QZB32" s="86"/>
      <c r="QZD32" s="83"/>
      <c r="QZE32" s="83"/>
      <c r="QZF32" s="84"/>
      <c r="QZG32" s="85"/>
      <c r="QZH32" s="19"/>
      <c r="QZJ32" s="86"/>
      <c r="QZL32" s="83"/>
      <c r="QZM32" s="83"/>
      <c r="QZN32" s="84"/>
      <c r="QZO32" s="85"/>
      <c r="QZP32" s="19"/>
      <c r="QZR32" s="86"/>
      <c r="QZT32" s="83"/>
      <c r="QZU32" s="83"/>
      <c r="QZV32" s="84"/>
      <c r="QZW32" s="85"/>
      <c r="QZX32" s="19"/>
      <c r="QZZ32" s="86"/>
      <c r="RAB32" s="83"/>
      <c r="RAC32" s="83"/>
      <c r="RAD32" s="84"/>
      <c r="RAE32" s="85"/>
      <c r="RAF32" s="19"/>
      <c r="RAH32" s="86"/>
      <c r="RAJ32" s="83"/>
      <c r="RAK32" s="83"/>
      <c r="RAL32" s="84"/>
      <c r="RAM32" s="85"/>
      <c r="RAN32" s="19"/>
      <c r="RAP32" s="86"/>
      <c r="RAR32" s="83"/>
      <c r="RAS32" s="83"/>
      <c r="RAT32" s="84"/>
      <c r="RAU32" s="85"/>
      <c r="RAV32" s="19"/>
      <c r="RAX32" s="86"/>
      <c r="RAZ32" s="83"/>
      <c r="RBA32" s="83"/>
      <c r="RBB32" s="84"/>
      <c r="RBC32" s="85"/>
      <c r="RBD32" s="19"/>
      <c r="RBF32" s="86"/>
      <c r="RBH32" s="83"/>
      <c r="RBI32" s="83"/>
      <c r="RBJ32" s="84"/>
      <c r="RBK32" s="85"/>
      <c r="RBL32" s="19"/>
      <c r="RBN32" s="86"/>
      <c r="RBP32" s="83"/>
      <c r="RBQ32" s="83"/>
      <c r="RBR32" s="84"/>
      <c r="RBS32" s="85"/>
      <c r="RBT32" s="19"/>
      <c r="RBV32" s="86"/>
      <c r="RBX32" s="83"/>
      <c r="RBY32" s="83"/>
      <c r="RBZ32" s="84"/>
      <c r="RCA32" s="85"/>
      <c r="RCB32" s="19"/>
      <c r="RCD32" s="86"/>
      <c r="RCF32" s="83"/>
      <c r="RCG32" s="83"/>
      <c r="RCH32" s="84"/>
      <c r="RCI32" s="85"/>
      <c r="RCJ32" s="19"/>
      <c r="RCL32" s="86"/>
      <c r="RCN32" s="83"/>
      <c r="RCO32" s="83"/>
      <c r="RCP32" s="84"/>
      <c r="RCQ32" s="85"/>
      <c r="RCR32" s="19"/>
      <c r="RCT32" s="86"/>
      <c r="RCV32" s="83"/>
      <c r="RCW32" s="83"/>
      <c r="RCX32" s="84"/>
      <c r="RCY32" s="85"/>
      <c r="RCZ32" s="19"/>
      <c r="RDB32" s="86"/>
      <c r="RDD32" s="83"/>
      <c r="RDE32" s="83"/>
      <c r="RDF32" s="84"/>
      <c r="RDG32" s="85"/>
      <c r="RDH32" s="19"/>
      <c r="RDJ32" s="86"/>
      <c r="RDL32" s="83"/>
      <c r="RDM32" s="83"/>
      <c r="RDN32" s="84"/>
      <c r="RDO32" s="85"/>
      <c r="RDP32" s="19"/>
      <c r="RDR32" s="86"/>
      <c r="RDT32" s="83"/>
      <c r="RDU32" s="83"/>
      <c r="RDV32" s="84"/>
      <c r="RDW32" s="85"/>
      <c r="RDX32" s="19"/>
      <c r="RDZ32" s="86"/>
      <c r="REB32" s="83"/>
      <c r="REC32" s="83"/>
      <c r="RED32" s="84"/>
      <c r="REE32" s="85"/>
      <c r="REF32" s="19"/>
      <c r="REH32" s="86"/>
      <c r="REJ32" s="83"/>
      <c r="REK32" s="83"/>
      <c r="REL32" s="84"/>
      <c r="REM32" s="85"/>
      <c r="REN32" s="19"/>
      <c r="REP32" s="86"/>
      <c r="RER32" s="83"/>
      <c r="RES32" s="83"/>
      <c r="RET32" s="84"/>
      <c r="REU32" s="85"/>
      <c r="REV32" s="19"/>
      <c r="REX32" s="86"/>
      <c r="REZ32" s="83"/>
      <c r="RFA32" s="83"/>
      <c r="RFB32" s="84"/>
      <c r="RFC32" s="85"/>
      <c r="RFD32" s="19"/>
      <c r="RFF32" s="86"/>
      <c r="RFH32" s="83"/>
      <c r="RFI32" s="83"/>
      <c r="RFJ32" s="84"/>
      <c r="RFK32" s="85"/>
      <c r="RFL32" s="19"/>
      <c r="RFN32" s="86"/>
      <c r="RFP32" s="83"/>
      <c r="RFQ32" s="83"/>
      <c r="RFR32" s="84"/>
      <c r="RFS32" s="85"/>
      <c r="RFT32" s="19"/>
      <c r="RFV32" s="86"/>
      <c r="RFX32" s="83"/>
      <c r="RFY32" s="83"/>
      <c r="RFZ32" s="84"/>
      <c r="RGA32" s="85"/>
      <c r="RGB32" s="19"/>
      <c r="RGD32" s="86"/>
      <c r="RGF32" s="83"/>
      <c r="RGG32" s="83"/>
      <c r="RGH32" s="84"/>
      <c r="RGI32" s="85"/>
      <c r="RGJ32" s="19"/>
      <c r="RGL32" s="86"/>
      <c r="RGN32" s="83"/>
      <c r="RGO32" s="83"/>
      <c r="RGP32" s="84"/>
      <c r="RGQ32" s="85"/>
      <c r="RGR32" s="19"/>
      <c r="RGT32" s="86"/>
      <c r="RGV32" s="83"/>
      <c r="RGW32" s="83"/>
      <c r="RGX32" s="84"/>
      <c r="RGY32" s="85"/>
      <c r="RGZ32" s="19"/>
      <c r="RHB32" s="86"/>
      <c r="RHD32" s="83"/>
      <c r="RHE32" s="83"/>
      <c r="RHF32" s="84"/>
      <c r="RHG32" s="85"/>
      <c r="RHH32" s="19"/>
      <c r="RHJ32" s="86"/>
      <c r="RHL32" s="83"/>
      <c r="RHM32" s="83"/>
      <c r="RHN32" s="84"/>
      <c r="RHO32" s="85"/>
      <c r="RHP32" s="19"/>
      <c r="RHR32" s="86"/>
      <c r="RHT32" s="83"/>
      <c r="RHU32" s="83"/>
      <c r="RHV32" s="84"/>
      <c r="RHW32" s="85"/>
      <c r="RHX32" s="19"/>
      <c r="RHZ32" s="86"/>
      <c r="RIB32" s="83"/>
      <c r="RIC32" s="83"/>
      <c r="RID32" s="84"/>
      <c r="RIE32" s="85"/>
      <c r="RIF32" s="19"/>
      <c r="RIH32" s="86"/>
      <c r="RIJ32" s="83"/>
      <c r="RIK32" s="83"/>
      <c r="RIL32" s="84"/>
      <c r="RIM32" s="85"/>
      <c r="RIN32" s="19"/>
      <c r="RIP32" s="86"/>
      <c r="RIR32" s="83"/>
      <c r="RIS32" s="83"/>
      <c r="RIT32" s="84"/>
      <c r="RIU32" s="85"/>
      <c r="RIV32" s="19"/>
      <c r="RIX32" s="86"/>
      <c r="RIZ32" s="83"/>
      <c r="RJA32" s="83"/>
      <c r="RJB32" s="84"/>
      <c r="RJC32" s="85"/>
      <c r="RJD32" s="19"/>
      <c r="RJF32" s="86"/>
      <c r="RJH32" s="83"/>
      <c r="RJI32" s="83"/>
      <c r="RJJ32" s="84"/>
      <c r="RJK32" s="85"/>
      <c r="RJL32" s="19"/>
      <c r="RJN32" s="86"/>
      <c r="RJP32" s="83"/>
      <c r="RJQ32" s="83"/>
      <c r="RJR32" s="84"/>
      <c r="RJS32" s="85"/>
      <c r="RJT32" s="19"/>
      <c r="RJV32" s="86"/>
      <c r="RJX32" s="83"/>
      <c r="RJY32" s="83"/>
      <c r="RJZ32" s="84"/>
      <c r="RKA32" s="85"/>
      <c r="RKB32" s="19"/>
      <c r="RKD32" s="86"/>
      <c r="RKF32" s="83"/>
      <c r="RKG32" s="83"/>
      <c r="RKH32" s="84"/>
      <c r="RKI32" s="85"/>
      <c r="RKJ32" s="19"/>
      <c r="RKL32" s="86"/>
      <c r="RKN32" s="83"/>
      <c r="RKO32" s="83"/>
      <c r="RKP32" s="84"/>
      <c r="RKQ32" s="85"/>
      <c r="RKR32" s="19"/>
      <c r="RKT32" s="86"/>
      <c r="RKV32" s="83"/>
      <c r="RKW32" s="83"/>
      <c r="RKX32" s="84"/>
      <c r="RKY32" s="85"/>
      <c r="RKZ32" s="19"/>
      <c r="RLB32" s="86"/>
      <c r="RLD32" s="83"/>
      <c r="RLE32" s="83"/>
      <c r="RLF32" s="84"/>
      <c r="RLG32" s="85"/>
      <c r="RLH32" s="19"/>
      <c r="RLJ32" s="86"/>
      <c r="RLL32" s="83"/>
      <c r="RLM32" s="83"/>
      <c r="RLN32" s="84"/>
      <c r="RLO32" s="85"/>
      <c r="RLP32" s="19"/>
      <c r="RLR32" s="86"/>
      <c r="RLT32" s="83"/>
      <c r="RLU32" s="83"/>
      <c r="RLV32" s="84"/>
      <c r="RLW32" s="85"/>
      <c r="RLX32" s="19"/>
      <c r="RLZ32" s="86"/>
      <c r="RMB32" s="83"/>
      <c r="RMC32" s="83"/>
      <c r="RMD32" s="84"/>
      <c r="RME32" s="85"/>
      <c r="RMF32" s="19"/>
      <c r="RMH32" s="86"/>
      <c r="RMJ32" s="83"/>
      <c r="RMK32" s="83"/>
      <c r="RML32" s="84"/>
      <c r="RMM32" s="85"/>
      <c r="RMN32" s="19"/>
      <c r="RMP32" s="86"/>
      <c r="RMR32" s="83"/>
      <c r="RMS32" s="83"/>
      <c r="RMT32" s="84"/>
      <c r="RMU32" s="85"/>
      <c r="RMV32" s="19"/>
      <c r="RMX32" s="86"/>
      <c r="RMZ32" s="83"/>
      <c r="RNA32" s="83"/>
      <c r="RNB32" s="84"/>
      <c r="RNC32" s="85"/>
      <c r="RND32" s="19"/>
      <c r="RNF32" s="86"/>
      <c r="RNH32" s="83"/>
      <c r="RNI32" s="83"/>
      <c r="RNJ32" s="84"/>
      <c r="RNK32" s="85"/>
      <c r="RNL32" s="19"/>
      <c r="RNN32" s="86"/>
      <c r="RNP32" s="83"/>
      <c r="RNQ32" s="83"/>
      <c r="RNR32" s="84"/>
      <c r="RNS32" s="85"/>
      <c r="RNT32" s="19"/>
      <c r="RNV32" s="86"/>
      <c r="RNX32" s="83"/>
      <c r="RNY32" s="83"/>
      <c r="RNZ32" s="84"/>
      <c r="ROA32" s="85"/>
      <c r="ROB32" s="19"/>
      <c r="ROD32" s="86"/>
      <c r="ROF32" s="83"/>
      <c r="ROG32" s="83"/>
      <c r="ROH32" s="84"/>
      <c r="ROI32" s="85"/>
      <c r="ROJ32" s="19"/>
      <c r="ROL32" s="86"/>
      <c r="RON32" s="83"/>
      <c r="ROO32" s="83"/>
      <c r="ROP32" s="84"/>
      <c r="ROQ32" s="85"/>
      <c r="ROR32" s="19"/>
      <c r="ROT32" s="86"/>
      <c r="ROV32" s="83"/>
      <c r="ROW32" s="83"/>
      <c r="ROX32" s="84"/>
      <c r="ROY32" s="85"/>
      <c r="ROZ32" s="19"/>
      <c r="RPB32" s="86"/>
      <c r="RPD32" s="83"/>
      <c r="RPE32" s="83"/>
      <c r="RPF32" s="84"/>
      <c r="RPG32" s="85"/>
      <c r="RPH32" s="19"/>
      <c r="RPJ32" s="86"/>
      <c r="RPL32" s="83"/>
      <c r="RPM32" s="83"/>
      <c r="RPN32" s="84"/>
      <c r="RPO32" s="85"/>
      <c r="RPP32" s="19"/>
      <c r="RPR32" s="86"/>
      <c r="RPT32" s="83"/>
      <c r="RPU32" s="83"/>
      <c r="RPV32" s="84"/>
      <c r="RPW32" s="85"/>
      <c r="RPX32" s="19"/>
      <c r="RPZ32" s="86"/>
      <c r="RQB32" s="83"/>
      <c r="RQC32" s="83"/>
      <c r="RQD32" s="84"/>
      <c r="RQE32" s="85"/>
      <c r="RQF32" s="19"/>
      <c r="RQH32" s="86"/>
      <c r="RQJ32" s="83"/>
      <c r="RQK32" s="83"/>
      <c r="RQL32" s="84"/>
      <c r="RQM32" s="85"/>
      <c r="RQN32" s="19"/>
      <c r="RQP32" s="86"/>
      <c r="RQR32" s="83"/>
      <c r="RQS32" s="83"/>
      <c r="RQT32" s="84"/>
      <c r="RQU32" s="85"/>
      <c r="RQV32" s="19"/>
      <c r="RQX32" s="86"/>
      <c r="RQZ32" s="83"/>
      <c r="RRA32" s="83"/>
      <c r="RRB32" s="84"/>
      <c r="RRC32" s="85"/>
      <c r="RRD32" s="19"/>
      <c r="RRF32" s="86"/>
      <c r="RRH32" s="83"/>
      <c r="RRI32" s="83"/>
      <c r="RRJ32" s="84"/>
      <c r="RRK32" s="85"/>
      <c r="RRL32" s="19"/>
      <c r="RRN32" s="86"/>
      <c r="RRP32" s="83"/>
      <c r="RRQ32" s="83"/>
      <c r="RRR32" s="84"/>
      <c r="RRS32" s="85"/>
      <c r="RRT32" s="19"/>
      <c r="RRV32" s="86"/>
      <c r="RRX32" s="83"/>
      <c r="RRY32" s="83"/>
      <c r="RRZ32" s="84"/>
      <c r="RSA32" s="85"/>
      <c r="RSB32" s="19"/>
      <c r="RSD32" s="86"/>
      <c r="RSF32" s="83"/>
      <c r="RSG32" s="83"/>
      <c r="RSH32" s="84"/>
      <c r="RSI32" s="85"/>
      <c r="RSJ32" s="19"/>
      <c r="RSL32" s="86"/>
      <c r="RSN32" s="83"/>
      <c r="RSO32" s="83"/>
      <c r="RSP32" s="84"/>
      <c r="RSQ32" s="85"/>
      <c r="RSR32" s="19"/>
      <c r="RST32" s="86"/>
      <c r="RSV32" s="83"/>
      <c r="RSW32" s="83"/>
      <c r="RSX32" s="84"/>
      <c r="RSY32" s="85"/>
      <c r="RSZ32" s="19"/>
      <c r="RTB32" s="86"/>
      <c r="RTD32" s="83"/>
      <c r="RTE32" s="83"/>
      <c r="RTF32" s="84"/>
      <c r="RTG32" s="85"/>
      <c r="RTH32" s="19"/>
      <c r="RTJ32" s="86"/>
      <c r="RTL32" s="83"/>
      <c r="RTM32" s="83"/>
      <c r="RTN32" s="84"/>
      <c r="RTO32" s="85"/>
      <c r="RTP32" s="19"/>
      <c r="RTR32" s="86"/>
      <c r="RTT32" s="83"/>
      <c r="RTU32" s="83"/>
      <c r="RTV32" s="84"/>
      <c r="RTW32" s="85"/>
      <c r="RTX32" s="19"/>
      <c r="RTZ32" s="86"/>
      <c r="RUB32" s="83"/>
      <c r="RUC32" s="83"/>
      <c r="RUD32" s="84"/>
      <c r="RUE32" s="85"/>
      <c r="RUF32" s="19"/>
      <c r="RUH32" s="86"/>
      <c r="RUJ32" s="83"/>
      <c r="RUK32" s="83"/>
      <c r="RUL32" s="84"/>
      <c r="RUM32" s="85"/>
      <c r="RUN32" s="19"/>
      <c r="RUP32" s="86"/>
      <c r="RUR32" s="83"/>
      <c r="RUS32" s="83"/>
      <c r="RUT32" s="84"/>
      <c r="RUU32" s="85"/>
      <c r="RUV32" s="19"/>
      <c r="RUX32" s="86"/>
      <c r="RUZ32" s="83"/>
      <c r="RVA32" s="83"/>
      <c r="RVB32" s="84"/>
      <c r="RVC32" s="85"/>
      <c r="RVD32" s="19"/>
      <c r="RVF32" s="86"/>
      <c r="RVH32" s="83"/>
      <c r="RVI32" s="83"/>
      <c r="RVJ32" s="84"/>
      <c r="RVK32" s="85"/>
      <c r="RVL32" s="19"/>
      <c r="RVN32" s="86"/>
      <c r="RVP32" s="83"/>
      <c r="RVQ32" s="83"/>
      <c r="RVR32" s="84"/>
      <c r="RVS32" s="85"/>
      <c r="RVT32" s="19"/>
      <c r="RVV32" s="86"/>
      <c r="RVX32" s="83"/>
      <c r="RVY32" s="83"/>
      <c r="RVZ32" s="84"/>
      <c r="RWA32" s="85"/>
      <c r="RWB32" s="19"/>
      <c r="RWD32" s="86"/>
      <c r="RWF32" s="83"/>
      <c r="RWG32" s="83"/>
      <c r="RWH32" s="84"/>
      <c r="RWI32" s="85"/>
      <c r="RWJ32" s="19"/>
      <c r="RWL32" s="86"/>
      <c r="RWN32" s="83"/>
      <c r="RWO32" s="83"/>
      <c r="RWP32" s="84"/>
      <c r="RWQ32" s="85"/>
      <c r="RWR32" s="19"/>
      <c r="RWT32" s="86"/>
      <c r="RWV32" s="83"/>
      <c r="RWW32" s="83"/>
      <c r="RWX32" s="84"/>
      <c r="RWY32" s="85"/>
      <c r="RWZ32" s="19"/>
      <c r="RXB32" s="86"/>
      <c r="RXD32" s="83"/>
      <c r="RXE32" s="83"/>
      <c r="RXF32" s="84"/>
      <c r="RXG32" s="85"/>
      <c r="RXH32" s="19"/>
      <c r="RXJ32" s="86"/>
      <c r="RXL32" s="83"/>
      <c r="RXM32" s="83"/>
      <c r="RXN32" s="84"/>
      <c r="RXO32" s="85"/>
      <c r="RXP32" s="19"/>
      <c r="RXR32" s="86"/>
      <c r="RXT32" s="83"/>
      <c r="RXU32" s="83"/>
      <c r="RXV32" s="84"/>
      <c r="RXW32" s="85"/>
      <c r="RXX32" s="19"/>
      <c r="RXZ32" s="86"/>
      <c r="RYB32" s="83"/>
      <c r="RYC32" s="83"/>
      <c r="RYD32" s="84"/>
      <c r="RYE32" s="85"/>
      <c r="RYF32" s="19"/>
      <c r="RYH32" s="86"/>
      <c r="RYJ32" s="83"/>
      <c r="RYK32" s="83"/>
      <c r="RYL32" s="84"/>
      <c r="RYM32" s="85"/>
      <c r="RYN32" s="19"/>
      <c r="RYP32" s="86"/>
      <c r="RYR32" s="83"/>
      <c r="RYS32" s="83"/>
      <c r="RYT32" s="84"/>
      <c r="RYU32" s="85"/>
      <c r="RYV32" s="19"/>
      <c r="RYX32" s="86"/>
      <c r="RYZ32" s="83"/>
      <c r="RZA32" s="83"/>
      <c r="RZB32" s="84"/>
      <c r="RZC32" s="85"/>
      <c r="RZD32" s="19"/>
      <c r="RZF32" s="86"/>
      <c r="RZH32" s="83"/>
      <c r="RZI32" s="83"/>
      <c r="RZJ32" s="84"/>
      <c r="RZK32" s="85"/>
      <c r="RZL32" s="19"/>
      <c r="RZN32" s="86"/>
      <c r="RZP32" s="83"/>
      <c r="RZQ32" s="83"/>
      <c r="RZR32" s="84"/>
      <c r="RZS32" s="85"/>
      <c r="RZT32" s="19"/>
      <c r="RZV32" s="86"/>
      <c r="RZX32" s="83"/>
      <c r="RZY32" s="83"/>
      <c r="RZZ32" s="84"/>
      <c r="SAA32" s="85"/>
      <c r="SAB32" s="19"/>
      <c r="SAD32" s="86"/>
      <c r="SAF32" s="83"/>
      <c r="SAG32" s="83"/>
      <c r="SAH32" s="84"/>
      <c r="SAI32" s="85"/>
      <c r="SAJ32" s="19"/>
      <c r="SAL32" s="86"/>
      <c r="SAN32" s="83"/>
      <c r="SAO32" s="83"/>
      <c r="SAP32" s="84"/>
      <c r="SAQ32" s="85"/>
      <c r="SAR32" s="19"/>
      <c r="SAT32" s="86"/>
      <c r="SAV32" s="83"/>
      <c r="SAW32" s="83"/>
      <c r="SAX32" s="84"/>
      <c r="SAY32" s="85"/>
      <c r="SAZ32" s="19"/>
      <c r="SBB32" s="86"/>
      <c r="SBD32" s="83"/>
      <c r="SBE32" s="83"/>
      <c r="SBF32" s="84"/>
      <c r="SBG32" s="85"/>
      <c r="SBH32" s="19"/>
      <c r="SBJ32" s="86"/>
      <c r="SBL32" s="83"/>
      <c r="SBM32" s="83"/>
      <c r="SBN32" s="84"/>
      <c r="SBO32" s="85"/>
      <c r="SBP32" s="19"/>
      <c r="SBR32" s="86"/>
      <c r="SBT32" s="83"/>
      <c r="SBU32" s="83"/>
      <c r="SBV32" s="84"/>
      <c r="SBW32" s="85"/>
      <c r="SBX32" s="19"/>
      <c r="SBZ32" s="86"/>
      <c r="SCB32" s="83"/>
      <c r="SCC32" s="83"/>
      <c r="SCD32" s="84"/>
      <c r="SCE32" s="85"/>
      <c r="SCF32" s="19"/>
      <c r="SCH32" s="86"/>
      <c r="SCJ32" s="83"/>
      <c r="SCK32" s="83"/>
      <c r="SCL32" s="84"/>
      <c r="SCM32" s="85"/>
      <c r="SCN32" s="19"/>
      <c r="SCP32" s="86"/>
      <c r="SCR32" s="83"/>
      <c r="SCS32" s="83"/>
      <c r="SCT32" s="84"/>
      <c r="SCU32" s="85"/>
      <c r="SCV32" s="19"/>
      <c r="SCX32" s="86"/>
      <c r="SCZ32" s="83"/>
      <c r="SDA32" s="83"/>
      <c r="SDB32" s="84"/>
      <c r="SDC32" s="85"/>
      <c r="SDD32" s="19"/>
      <c r="SDF32" s="86"/>
      <c r="SDH32" s="83"/>
      <c r="SDI32" s="83"/>
      <c r="SDJ32" s="84"/>
      <c r="SDK32" s="85"/>
      <c r="SDL32" s="19"/>
      <c r="SDN32" s="86"/>
      <c r="SDP32" s="83"/>
      <c r="SDQ32" s="83"/>
      <c r="SDR32" s="84"/>
      <c r="SDS32" s="85"/>
      <c r="SDT32" s="19"/>
      <c r="SDV32" s="86"/>
      <c r="SDX32" s="83"/>
      <c r="SDY32" s="83"/>
      <c r="SDZ32" s="84"/>
      <c r="SEA32" s="85"/>
      <c r="SEB32" s="19"/>
      <c r="SED32" s="86"/>
      <c r="SEF32" s="83"/>
      <c r="SEG32" s="83"/>
      <c r="SEH32" s="84"/>
      <c r="SEI32" s="85"/>
      <c r="SEJ32" s="19"/>
      <c r="SEL32" s="86"/>
      <c r="SEN32" s="83"/>
      <c r="SEO32" s="83"/>
      <c r="SEP32" s="84"/>
      <c r="SEQ32" s="85"/>
      <c r="SER32" s="19"/>
      <c r="SET32" s="86"/>
      <c r="SEV32" s="83"/>
      <c r="SEW32" s="83"/>
      <c r="SEX32" s="84"/>
      <c r="SEY32" s="85"/>
      <c r="SEZ32" s="19"/>
      <c r="SFB32" s="86"/>
      <c r="SFD32" s="83"/>
      <c r="SFE32" s="83"/>
      <c r="SFF32" s="84"/>
      <c r="SFG32" s="85"/>
      <c r="SFH32" s="19"/>
      <c r="SFJ32" s="86"/>
      <c r="SFL32" s="83"/>
      <c r="SFM32" s="83"/>
      <c r="SFN32" s="84"/>
      <c r="SFO32" s="85"/>
      <c r="SFP32" s="19"/>
      <c r="SFR32" s="86"/>
      <c r="SFT32" s="83"/>
      <c r="SFU32" s="83"/>
      <c r="SFV32" s="84"/>
      <c r="SFW32" s="85"/>
      <c r="SFX32" s="19"/>
      <c r="SFZ32" s="86"/>
      <c r="SGB32" s="83"/>
      <c r="SGC32" s="83"/>
      <c r="SGD32" s="84"/>
      <c r="SGE32" s="85"/>
      <c r="SGF32" s="19"/>
      <c r="SGH32" s="86"/>
      <c r="SGJ32" s="83"/>
      <c r="SGK32" s="83"/>
      <c r="SGL32" s="84"/>
      <c r="SGM32" s="85"/>
      <c r="SGN32" s="19"/>
      <c r="SGP32" s="86"/>
      <c r="SGR32" s="83"/>
      <c r="SGS32" s="83"/>
      <c r="SGT32" s="84"/>
      <c r="SGU32" s="85"/>
      <c r="SGV32" s="19"/>
      <c r="SGX32" s="86"/>
      <c r="SGZ32" s="83"/>
      <c r="SHA32" s="83"/>
      <c r="SHB32" s="84"/>
      <c r="SHC32" s="85"/>
      <c r="SHD32" s="19"/>
      <c r="SHF32" s="86"/>
      <c r="SHH32" s="83"/>
      <c r="SHI32" s="83"/>
      <c r="SHJ32" s="84"/>
      <c r="SHK32" s="85"/>
      <c r="SHL32" s="19"/>
      <c r="SHN32" s="86"/>
      <c r="SHP32" s="83"/>
      <c r="SHQ32" s="83"/>
      <c r="SHR32" s="84"/>
      <c r="SHS32" s="85"/>
      <c r="SHT32" s="19"/>
      <c r="SHV32" s="86"/>
      <c r="SHX32" s="83"/>
      <c r="SHY32" s="83"/>
      <c r="SHZ32" s="84"/>
      <c r="SIA32" s="85"/>
      <c r="SIB32" s="19"/>
      <c r="SID32" s="86"/>
      <c r="SIF32" s="83"/>
      <c r="SIG32" s="83"/>
      <c r="SIH32" s="84"/>
      <c r="SII32" s="85"/>
      <c r="SIJ32" s="19"/>
      <c r="SIL32" s="86"/>
      <c r="SIN32" s="83"/>
      <c r="SIO32" s="83"/>
      <c r="SIP32" s="84"/>
      <c r="SIQ32" s="85"/>
      <c r="SIR32" s="19"/>
      <c r="SIT32" s="86"/>
      <c r="SIV32" s="83"/>
      <c r="SIW32" s="83"/>
      <c r="SIX32" s="84"/>
      <c r="SIY32" s="85"/>
      <c r="SIZ32" s="19"/>
      <c r="SJB32" s="86"/>
      <c r="SJD32" s="83"/>
      <c r="SJE32" s="83"/>
      <c r="SJF32" s="84"/>
      <c r="SJG32" s="85"/>
      <c r="SJH32" s="19"/>
      <c r="SJJ32" s="86"/>
      <c r="SJL32" s="83"/>
      <c r="SJM32" s="83"/>
      <c r="SJN32" s="84"/>
      <c r="SJO32" s="85"/>
      <c r="SJP32" s="19"/>
      <c r="SJR32" s="86"/>
      <c r="SJT32" s="83"/>
      <c r="SJU32" s="83"/>
      <c r="SJV32" s="84"/>
      <c r="SJW32" s="85"/>
      <c r="SJX32" s="19"/>
      <c r="SJZ32" s="86"/>
      <c r="SKB32" s="83"/>
      <c r="SKC32" s="83"/>
      <c r="SKD32" s="84"/>
      <c r="SKE32" s="85"/>
      <c r="SKF32" s="19"/>
      <c r="SKH32" s="86"/>
      <c r="SKJ32" s="83"/>
      <c r="SKK32" s="83"/>
      <c r="SKL32" s="84"/>
      <c r="SKM32" s="85"/>
      <c r="SKN32" s="19"/>
      <c r="SKP32" s="86"/>
      <c r="SKR32" s="83"/>
      <c r="SKS32" s="83"/>
      <c r="SKT32" s="84"/>
      <c r="SKU32" s="85"/>
      <c r="SKV32" s="19"/>
      <c r="SKX32" s="86"/>
      <c r="SKZ32" s="83"/>
      <c r="SLA32" s="83"/>
      <c r="SLB32" s="84"/>
      <c r="SLC32" s="85"/>
      <c r="SLD32" s="19"/>
      <c r="SLF32" s="86"/>
      <c r="SLH32" s="83"/>
      <c r="SLI32" s="83"/>
      <c r="SLJ32" s="84"/>
      <c r="SLK32" s="85"/>
      <c r="SLL32" s="19"/>
      <c r="SLN32" s="86"/>
      <c r="SLP32" s="83"/>
      <c r="SLQ32" s="83"/>
      <c r="SLR32" s="84"/>
      <c r="SLS32" s="85"/>
      <c r="SLT32" s="19"/>
      <c r="SLV32" s="86"/>
      <c r="SLX32" s="83"/>
      <c r="SLY32" s="83"/>
      <c r="SLZ32" s="84"/>
      <c r="SMA32" s="85"/>
      <c r="SMB32" s="19"/>
      <c r="SMD32" s="86"/>
      <c r="SMF32" s="83"/>
      <c r="SMG32" s="83"/>
      <c r="SMH32" s="84"/>
      <c r="SMI32" s="85"/>
      <c r="SMJ32" s="19"/>
      <c r="SML32" s="86"/>
      <c r="SMN32" s="83"/>
      <c r="SMO32" s="83"/>
      <c r="SMP32" s="84"/>
      <c r="SMQ32" s="85"/>
      <c r="SMR32" s="19"/>
      <c r="SMT32" s="86"/>
      <c r="SMV32" s="83"/>
      <c r="SMW32" s="83"/>
      <c r="SMX32" s="84"/>
      <c r="SMY32" s="85"/>
      <c r="SMZ32" s="19"/>
      <c r="SNB32" s="86"/>
      <c r="SND32" s="83"/>
      <c r="SNE32" s="83"/>
      <c r="SNF32" s="84"/>
      <c r="SNG32" s="85"/>
      <c r="SNH32" s="19"/>
      <c r="SNJ32" s="86"/>
      <c r="SNL32" s="83"/>
      <c r="SNM32" s="83"/>
      <c r="SNN32" s="84"/>
      <c r="SNO32" s="85"/>
      <c r="SNP32" s="19"/>
      <c r="SNR32" s="86"/>
      <c r="SNT32" s="83"/>
      <c r="SNU32" s="83"/>
      <c r="SNV32" s="84"/>
      <c r="SNW32" s="85"/>
      <c r="SNX32" s="19"/>
      <c r="SNZ32" s="86"/>
      <c r="SOB32" s="83"/>
      <c r="SOC32" s="83"/>
      <c r="SOD32" s="84"/>
      <c r="SOE32" s="85"/>
      <c r="SOF32" s="19"/>
      <c r="SOH32" s="86"/>
      <c r="SOJ32" s="83"/>
      <c r="SOK32" s="83"/>
      <c r="SOL32" s="84"/>
      <c r="SOM32" s="85"/>
      <c r="SON32" s="19"/>
      <c r="SOP32" s="86"/>
      <c r="SOR32" s="83"/>
      <c r="SOS32" s="83"/>
      <c r="SOT32" s="84"/>
      <c r="SOU32" s="85"/>
      <c r="SOV32" s="19"/>
      <c r="SOX32" s="86"/>
      <c r="SOZ32" s="83"/>
      <c r="SPA32" s="83"/>
      <c r="SPB32" s="84"/>
      <c r="SPC32" s="85"/>
      <c r="SPD32" s="19"/>
      <c r="SPF32" s="86"/>
      <c r="SPH32" s="83"/>
      <c r="SPI32" s="83"/>
      <c r="SPJ32" s="84"/>
      <c r="SPK32" s="85"/>
      <c r="SPL32" s="19"/>
      <c r="SPN32" s="86"/>
      <c r="SPP32" s="83"/>
      <c r="SPQ32" s="83"/>
      <c r="SPR32" s="84"/>
      <c r="SPS32" s="85"/>
      <c r="SPT32" s="19"/>
      <c r="SPV32" s="86"/>
      <c r="SPX32" s="83"/>
      <c r="SPY32" s="83"/>
      <c r="SPZ32" s="84"/>
      <c r="SQA32" s="85"/>
      <c r="SQB32" s="19"/>
      <c r="SQD32" s="86"/>
      <c r="SQF32" s="83"/>
      <c r="SQG32" s="83"/>
      <c r="SQH32" s="84"/>
      <c r="SQI32" s="85"/>
      <c r="SQJ32" s="19"/>
      <c r="SQL32" s="86"/>
      <c r="SQN32" s="83"/>
      <c r="SQO32" s="83"/>
      <c r="SQP32" s="84"/>
      <c r="SQQ32" s="85"/>
      <c r="SQR32" s="19"/>
      <c r="SQT32" s="86"/>
      <c r="SQV32" s="83"/>
      <c r="SQW32" s="83"/>
      <c r="SQX32" s="84"/>
      <c r="SQY32" s="85"/>
      <c r="SQZ32" s="19"/>
      <c r="SRB32" s="86"/>
      <c r="SRD32" s="83"/>
      <c r="SRE32" s="83"/>
      <c r="SRF32" s="84"/>
      <c r="SRG32" s="85"/>
      <c r="SRH32" s="19"/>
      <c r="SRJ32" s="86"/>
      <c r="SRL32" s="83"/>
      <c r="SRM32" s="83"/>
      <c r="SRN32" s="84"/>
      <c r="SRO32" s="85"/>
      <c r="SRP32" s="19"/>
      <c r="SRR32" s="86"/>
      <c r="SRT32" s="83"/>
      <c r="SRU32" s="83"/>
      <c r="SRV32" s="84"/>
      <c r="SRW32" s="85"/>
      <c r="SRX32" s="19"/>
      <c r="SRZ32" s="86"/>
      <c r="SSB32" s="83"/>
      <c r="SSC32" s="83"/>
      <c r="SSD32" s="84"/>
      <c r="SSE32" s="85"/>
      <c r="SSF32" s="19"/>
      <c r="SSH32" s="86"/>
      <c r="SSJ32" s="83"/>
      <c r="SSK32" s="83"/>
      <c r="SSL32" s="84"/>
      <c r="SSM32" s="85"/>
      <c r="SSN32" s="19"/>
      <c r="SSP32" s="86"/>
      <c r="SSR32" s="83"/>
      <c r="SSS32" s="83"/>
      <c r="SST32" s="84"/>
      <c r="SSU32" s="85"/>
      <c r="SSV32" s="19"/>
      <c r="SSX32" s="86"/>
      <c r="SSZ32" s="83"/>
      <c r="STA32" s="83"/>
      <c r="STB32" s="84"/>
      <c r="STC32" s="85"/>
      <c r="STD32" s="19"/>
      <c r="STF32" s="86"/>
      <c r="STH32" s="83"/>
      <c r="STI32" s="83"/>
      <c r="STJ32" s="84"/>
      <c r="STK32" s="85"/>
      <c r="STL32" s="19"/>
      <c r="STN32" s="86"/>
      <c r="STP32" s="83"/>
      <c r="STQ32" s="83"/>
      <c r="STR32" s="84"/>
      <c r="STS32" s="85"/>
      <c r="STT32" s="19"/>
      <c r="STV32" s="86"/>
      <c r="STX32" s="83"/>
      <c r="STY32" s="83"/>
      <c r="STZ32" s="84"/>
      <c r="SUA32" s="85"/>
      <c r="SUB32" s="19"/>
      <c r="SUD32" s="86"/>
      <c r="SUF32" s="83"/>
      <c r="SUG32" s="83"/>
      <c r="SUH32" s="84"/>
      <c r="SUI32" s="85"/>
      <c r="SUJ32" s="19"/>
      <c r="SUL32" s="86"/>
      <c r="SUN32" s="83"/>
      <c r="SUO32" s="83"/>
      <c r="SUP32" s="84"/>
      <c r="SUQ32" s="85"/>
      <c r="SUR32" s="19"/>
      <c r="SUT32" s="86"/>
      <c r="SUV32" s="83"/>
      <c r="SUW32" s="83"/>
      <c r="SUX32" s="84"/>
      <c r="SUY32" s="85"/>
      <c r="SUZ32" s="19"/>
      <c r="SVB32" s="86"/>
      <c r="SVD32" s="83"/>
      <c r="SVE32" s="83"/>
      <c r="SVF32" s="84"/>
      <c r="SVG32" s="85"/>
      <c r="SVH32" s="19"/>
      <c r="SVJ32" s="86"/>
      <c r="SVL32" s="83"/>
      <c r="SVM32" s="83"/>
      <c r="SVN32" s="84"/>
      <c r="SVO32" s="85"/>
      <c r="SVP32" s="19"/>
      <c r="SVR32" s="86"/>
      <c r="SVT32" s="83"/>
      <c r="SVU32" s="83"/>
      <c r="SVV32" s="84"/>
      <c r="SVW32" s="85"/>
      <c r="SVX32" s="19"/>
      <c r="SVZ32" s="86"/>
      <c r="SWB32" s="83"/>
      <c r="SWC32" s="83"/>
      <c r="SWD32" s="84"/>
      <c r="SWE32" s="85"/>
      <c r="SWF32" s="19"/>
      <c r="SWH32" s="86"/>
      <c r="SWJ32" s="83"/>
      <c r="SWK32" s="83"/>
      <c r="SWL32" s="84"/>
      <c r="SWM32" s="85"/>
      <c r="SWN32" s="19"/>
      <c r="SWP32" s="86"/>
      <c r="SWR32" s="83"/>
      <c r="SWS32" s="83"/>
      <c r="SWT32" s="84"/>
      <c r="SWU32" s="85"/>
      <c r="SWV32" s="19"/>
      <c r="SWX32" s="86"/>
      <c r="SWZ32" s="83"/>
      <c r="SXA32" s="83"/>
      <c r="SXB32" s="84"/>
      <c r="SXC32" s="85"/>
      <c r="SXD32" s="19"/>
      <c r="SXF32" s="86"/>
      <c r="SXH32" s="83"/>
      <c r="SXI32" s="83"/>
      <c r="SXJ32" s="84"/>
      <c r="SXK32" s="85"/>
      <c r="SXL32" s="19"/>
      <c r="SXN32" s="86"/>
      <c r="SXP32" s="83"/>
      <c r="SXQ32" s="83"/>
      <c r="SXR32" s="84"/>
      <c r="SXS32" s="85"/>
      <c r="SXT32" s="19"/>
      <c r="SXV32" s="86"/>
      <c r="SXX32" s="83"/>
      <c r="SXY32" s="83"/>
      <c r="SXZ32" s="84"/>
      <c r="SYA32" s="85"/>
      <c r="SYB32" s="19"/>
      <c r="SYD32" s="86"/>
      <c r="SYF32" s="83"/>
      <c r="SYG32" s="83"/>
      <c r="SYH32" s="84"/>
      <c r="SYI32" s="85"/>
      <c r="SYJ32" s="19"/>
      <c r="SYL32" s="86"/>
      <c r="SYN32" s="83"/>
      <c r="SYO32" s="83"/>
      <c r="SYP32" s="84"/>
      <c r="SYQ32" s="85"/>
      <c r="SYR32" s="19"/>
      <c r="SYT32" s="86"/>
      <c r="SYV32" s="83"/>
      <c r="SYW32" s="83"/>
      <c r="SYX32" s="84"/>
      <c r="SYY32" s="85"/>
      <c r="SYZ32" s="19"/>
      <c r="SZB32" s="86"/>
      <c r="SZD32" s="83"/>
      <c r="SZE32" s="83"/>
      <c r="SZF32" s="84"/>
      <c r="SZG32" s="85"/>
      <c r="SZH32" s="19"/>
      <c r="SZJ32" s="86"/>
      <c r="SZL32" s="83"/>
      <c r="SZM32" s="83"/>
      <c r="SZN32" s="84"/>
      <c r="SZO32" s="85"/>
      <c r="SZP32" s="19"/>
      <c r="SZR32" s="86"/>
      <c r="SZT32" s="83"/>
      <c r="SZU32" s="83"/>
      <c r="SZV32" s="84"/>
      <c r="SZW32" s="85"/>
      <c r="SZX32" s="19"/>
      <c r="SZZ32" s="86"/>
      <c r="TAB32" s="83"/>
      <c r="TAC32" s="83"/>
      <c r="TAD32" s="84"/>
      <c r="TAE32" s="85"/>
      <c r="TAF32" s="19"/>
      <c r="TAH32" s="86"/>
      <c r="TAJ32" s="83"/>
      <c r="TAK32" s="83"/>
      <c r="TAL32" s="84"/>
      <c r="TAM32" s="85"/>
      <c r="TAN32" s="19"/>
      <c r="TAP32" s="86"/>
      <c r="TAR32" s="83"/>
      <c r="TAS32" s="83"/>
      <c r="TAT32" s="84"/>
      <c r="TAU32" s="85"/>
      <c r="TAV32" s="19"/>
      <c r="TAX32" s="86"/>
      <c r="TAZ32" s="83"/>
      <c r="TBA32" s="83"/>
      <c r="TBB32" s="84"/>
      <c r="TBC32" s="85"/>
      <c r="TBD32" s="19"/>
      <c r="TBF32" s="86"/>
      <c r="TBH32" s="83"/>
      <c r="TBI32" s="83"/>
      <c r="TBJ32" s="84"/>
      <c r="TBK32" s="85"/>
      <c r="TBL32" s="19"/>
      <c r="TBN32" s="86"/>
      <c r="TBP32" s="83"/>
      <c r="TBQ32" s="83"/>
      <c r="TBR32" s="84"/>
      <c r="TBS32" s="85"/>
      <c r="TBT32" s="19"/>
      <c r="TBV32" s="86"/>
      <c r="TBX32" s="83"/>
      <c r="TBY32" s="83"/>
      <c r="TBZ32" s="84"/>
      <c r="TCA32" s="85"/>
      <c r="TCB32" s="19"/>
      <c r="TCD32" s="86"/>
      <c r="TCF32" s="83"/>
      <c r="TCG32" s="83"/>
      <c r="TCH32" s="84"/>
      <c r="TCI32" s="85"/>
      <c r="TCJ32" s="19"/>
      <c r="TCL32" s="86"/>
      <c r="TCN32" s="83"/>
      <c r="TCO32" s="83"/>
      <c r="TCP32" s="84"/>
      <c r="TCQ32" s="85"/>
      <c r="TCR32" s="19"/>
      <c r="TCT32" s="86"/>
      <c r="TCV32" s="83"/>
      <c r="TCW32" s="83"/>
      <c r="TCX32" s="84"/>
      <c r="TCY32" s="85"/>
      <c r="TCZ32" s="19"/>
      <c r="TDB32" s="86"/>
      <c r="TDD32" s="83"/>
      <c r="TDE32" s="83"/>
      <c r="TDF32" s="84"/>
      <c r="TDG32" s="85"/>
      <c r="TDH32" s="19"/>
      <c r="TDJ32" s="86"/>
      <c r="TDL32" s="83"/>
      <c r="TDM32" s="83"/>
      <c r="TDN32" s="84"/>
      <c r="TDO32" s="85"/>
      <c r="TDP32" s="19"/>
      <c r="TDR32" s="86"/>
      <c r="TDT32" s="83"/>
      <c r="TDU32" s="83"/>
      <c r="TDV32" s="84"/>
      <c r="TDW32" s="85"/>
      <c r="TDX32" s="19"/>
      <c r="TDZ32" s="86"/>
      <c r="TEB32" s="83"/>
      <c r="TEC32" s="83"/>
      <c r="TED32" s="84"/>
      <c r="TEE32" s="85"/>
      <c r="TEF32" s="19"/>
      <c r="TEH32" s="86"/>
      <c r="TEJ32" s="83"/>
      <c r="TEK32" s="83"/>
      <c r="TEL32" s="84"/>
      <c r="TEM32" s="85"/>
      <c r="TEN32" s="19"/>
      <c r="TEP32" s="86"/>
      <c r="TER32" s="83"/>
      <c r="TES32" s="83"/>
      <c r="TET32" s="84"/>
      <c r="TEU32" s="85"/>
      <c r="TEV32" s="19"/>
      <c r="TEX32" s="86"/>
      <c r="TEZ32" s="83"/>
      <c r="TFA32" s="83"/>
      <c r="TFB32" s="84"/>
      <c r="TFC32" s="85"/>
      <c r="TFD32" s="19"/>
      <c r="TFF32" s="86"/>
      <c r="TFH32" s="83"/>
      <c r="TFI32" s="83"/>
      <c r="TFJ32" s="84"/>
      <c r="TFK32" s="85"/>
      <c r="TFL32" s="19"/>
      <c r="TFN32" s="86"/>
      <c r="TFP32" s="83"/>
      <c r="TFQ32" s="83"/>
      <c r="TFR32" s="84"/>
      <c r="TFS32" s="85"/>
      <c r="TFT32" s="19"/>
      <c r="TFV32" s="86"/>
      <c r="TFX32" s="83"/>
      <c r="TFY32" s="83"/>
      <c r="TFZ32" s="84"/>
      <c r="TGA32" s="85"/>
      <c r="TGB32" s="19"/>
      <c r="TGD32" s="86"/>
      <c r="TGF32" s="83"/>
      <c r="TGG32" s="83"/>
      <c r="TGH32" s="84"/>
      <c r="TGI32" s="85"/>
      <c r="TGJ32" s="19"/>
      <c r="TGL32" s="86"/>
      <c r="TGN32" s="83"/>
      <c r="TGO32" s="83"/>
      <c r="TGP32" s="84"/>
      <c r="TGQ32" s="85"/>
      <c r="TGR32" s="19"/>
      <c r="TGT32" s="86"/>
      <c r="TGV32" s="83"/>
      <c r="TGW32" s="83"/>
      <c r="TGX32" s="84"/>
      <c r="TGY32" s="85"/>
      <c r="TGZ32" s="19"/>
      <c r="THB32" s="86"/>
      <c r="THD32" s="83"/>
      <c r="THE32" s="83"/>
      <c r="THF32" s="84"/>
      <c r="THG32" s="85"/>
      <c r="THH32" s="19"/>
      <c r="THJ32" s="86"/>
      <c r="THL32" s="83"/>
      <c r="THM32" s="83"/>
      <c r="THN32" s="84"/>
      <c r="THO32" s="85"/>
      <c r="THP32" s="19"/>
      <c r="THR32" s="86"/>
      <c r="THT32" s="83"/>
      <c r="THU32" s="83"/>
      <c r="THV32" s="84"/>
      <c r="THW32" s="85"/>
      <c r="THX32" s="19"/>
      <c r="THZ32" s="86"/>
      <c r="TIB32" s="83"/>
      <c r="TIC32" s="83"/>
      <c r="TID32" s="84"/>
      <c r="TIE32" s="85"/>
      <c r="TIF32" s="19"/>
      <c r="TIH32" s="86"/>
      <c r="TIJ32" s="83"/>
      <c r="TIK32" s="83"/>
      <c r="TIL32" s="84"/>
      <c r="TIM32" s="85"/>
      <c r="TIN32" s="19"/>
      <c r="TIP32" s="86"/>
      <c r="TIR32" s="83"/>
      <c r="TIS32" s="83"/>
      <c r="TIT32" s="84"/>
      <c r="TIU32" s="85"/>
      <c r="TIV32" s="19"/>
      <c r="TIX32" s="86"/>
      <c r="TIZ32" s="83"/>
      <c r="TJA32" s="83"/>
      <c r="TJB32" s="84"/>
      <c r="TJC32" s="85"/>
      <c r="TJD32" s="19"/>
      <c r="TJF32" s="86"/>
      <c r="TJH32" s="83"/>
      <c r="TJI32" s="83"/>
      <c r="TJJ32" s="84"/>
      <c r="TJK32" s="85"/>
      <c r="TJL32" s="19"/>
      <c r="TJN32" s="86"/>
      <c r="TJP32" s="83"/>
      <c r="TJQ32" s="83"/>
      <c r="TJR32" s="84"/>
      <c r="TJS32" s="85"/>
      <c r="TJT32" s="19"/>
      <c r="TJV32" s="86"/>
      <c r="TJX32" s="83"/>
      <c r="TJY32" s="83"/>
      <c r="TJZ32" s="84"/>
      <c r="TKA32" s="85"/>
      <c r="TKB32" s="19"/>
      <c r="TKD32" s="86"/>
      <c r="TKF32" s="83"/>
      <c r="TKG32" s="83"/>
      <c r="TKH32" s="84"/>
      <c r="TKI32" s="85"/>
      <c r="TKJ32" s="19"/>
      <c r="TKL32" s="86"/>
      <c r="TKN32" s="83"/>
      <c r="TKO32" s="83"/>
      <c r="TKP32" s="84"/>
      <c r="TKQ32" s="85"/>
      <c r="TKR32" s="19"/>
      <c r="TKT32" s="86"/>
      <c r="TKV32" s="83"/>
      <c r="TKW32" s="83"/>
      <c r="TKX32" s="84"/>
      <c r="TKY32" s="85"/>
      <c r="TKZ32" s="19"/>
      <c r="TLB32" s="86"/>
      <c r="TLD32" s="83"/>
      <c r="TLE32" s="83"/>
      <c r="TLF32" s="84"/>
      <c r="TLG32" s="85"/>
      <c r="TLH32" s="19"/>
      <c r="TLJ32" s="86"/>
      <c r="TLL32" s="83"/>
      <c r="TLM32" s="83"/>
      <c r="TLN32" s="84"/>
      <c r="TLO32" s="85"/>
      <c r="TLP32" s="19"/>
      <c r="TLR32" s="86"/>
      <c r="TLT32" s="83"/>
      <c r="TLU32" s="83"/>
      <c r="TLV32" s="84"/>
      <c r="TLW32" s="85"/>
      <c r="TLX32" s="19"/>
      <c r="TLZ32" s="86"/>
      <c r="TMB32" s="83"/>
      <c r="TMC32" s="83"/>
      <c r="TMD32" s="84"/>
      <c r="TME32" s="85"/>
      <c r="TMF32" s="19"/>
      <c r="TMH32" s="86"/>
      <c r="TMJ32" s="83"/>
      <c r="TMK32" s="83"/>
      <c r="TML32" s="84"/>
      <c r="TMM32" s="85"/>
      <c r="TMN32" s="19"/>
      <c r="TMP32" s="86"/>
      <c r="TMR32" s="83"/>
      <c r="TMS32" s="83"/>
      <c r="TMT32" s="84"/>
      <c r="TMU32" s="85"/>
      <c r="TMV32" s="19"/>
      <c r="TMX32" s="86"/>
      <c r="TMZ32" s="83"/>
      <c r="TNA32" s="83"/>
      <c r="TNB32" s="84"/>
      <c r="TNC32" s="85"/>
      <c r="TND32" s="19"/>
      <c r="TNF32" s="86"/>
      <c r="TNH32" s="83"/>
      <c r="TNI32" s="83"/>
      <c r="TNJ32" s="84"/>
      <c r="TNK32" s="85"/>
      <c r="TNL32" s="19"/>
      <c r="TNN32" s="86"/>
      <c r="TNP32" s="83"/>
      <c r="TNQ32" s="83"/>
      <c r="TNR32" s="84"/>
      <c r="TNS32" s="85"/>
      <c r="TNT32" s="19"/>
      <c r="TNV32" s="86"/>
      <c r="TNX32" s="83"/>
      <c r="TNY32" s="83"/>
      <c r="TNZ32" s="84"/>
      <c r="TOA32" s="85"/>
      <c r="TOB32" s="19"/>
      <c r="TOD32" s="86"/>
      <c r="TOF32" s="83"/>
      <c r="TOG32" s="83"/>
      <c r="TOH32" s="84"/>
      <c r="TOI32" s="85"/>
      <c r="TOJ32" s="19"/>
      <c r="TOL32" s="86"/>
      <c r="TON32" s="83"/>
      <c r="TOO32" s="83"/>
      <c r="TOP32" s="84"/>
      <c r="TOQ32" s="85"/>
      <c r="TOR32" s="19"/>
      <c r="TOT32" s="86"/>
      <c r="TOV32" s="83"/>
      <c r="TOW32" s="83"/>
      <c r="TOX32" s="84"/>
      <c r="TOY32" s="85"/>
      <c r="TOZ32" s="19"/>
      <c r="TPB32" s="86"/>
      <c r="TPD32" s="83"/>
      <c r="TPE32" s="83"/>
      <c r="TPF32" s="84"/>
      <c r="TPG32" s="85"/>
      <c r="TPH32" s="19"/>
      <c r="TPJ32" s="86"/>
      <c r="TPL32" s="83"/>
      <c r="TPM32" s="83"/>
      <c r="TPN32" s="84"/>
      <c r="TPO32" s="85"/>
      <c r="TPP32" s="19"/>
      <c r="TPR32" s="86"/>
      <c r="TPT32" s="83"/>
      <c r="TPU32" s="83"/>
      <c r="TPV32" s="84"/>
      <c r="TPW32" s="85"/>
      <c r="TPX32" s="19"/>
      <c r="TPZ32" s="86"/>
      <c r="TQB32" s="83"/>
      <c r="TQC32" s="83"/>
      <c r="TQD32" s="84"/>
      <c r="TQE32" s="85"/>
      <c r="TQF32" s="19"/>
      <c r="TQH32" s="86"/>
      <c r="TQJ32" s="83"/>
      <c r="TQK32" s="83"/>
      <c r="TQL32" s="84"/>
      <c r="TQM32" s="85"/>
      <c r="TQN32" s="19"/>
      <c r="TQP32" s="86"/>
      <c r="TQR32" s="83"/>
      <c r="TQS32" s="83"/>
      <c r="TQT32" s="84"/>
      <c r="TQU32" s="85"/>
      <c r="TQV32" s="19"/>
      <c r="TQX32" s="86"/>
      <c r="TQZ32" s="83"/>
      <c r="TRA32" s="83"/>
      <c r="TRB32" s="84"/>
      <c r="TRC32" s="85"/>
      <c r="TRD32" s="19"/>
      <c r="TRF32" s="86"/>
      <c r="TRH32" s="83"/>
      <c r="TRI32" s="83"/>
      <c r="TRJ32" s="84"/>
      <c r="TRK32" s="85"/>
      <c r="TRL32" s="19"/>
      <c r="TRN32" s="86"/>
      <c r="TRP32" s="83"/>
      <c r="TRQ32" s="83"/>
      <c r="TRR32" s="84"/>
      <c r="TRS32" s="85"/>
      <c r="TRT32" s="19"/>
      <c r="TRV32" s="86"/>
      <c r="TRX32" s="83"/>
      <c r="TRY32" s="83"/>
      <c r="TRZ32" s="84"/>
      <c r="TSA32" s="85"/>
      <c r="TSB32" s="19"/>
      <c r="TSD32" s="86"/>
      <c r="TSF32" s="83"/>
      <c r="TSG32" s="83"/>
      <c r="TSH32" s="84"/>
      <c r="TSI32" s="85"/>
      <c r="TSJ32" s="19"/>
      <c r="TSL32" s="86"/>
      <c r="TSN32" s="83"/>
      <c r="TSO32" s="83"/>
      <c r="TSP32" s="84"/>
      <c r="TSQ32" s="85"/>
      <c r="TSR32" s="19"/>
      <c r="TST32" s="86"/>
      <c r="TSV32" s="83"/>
      <c r="TSW32" s="83"/>
      <c r="TSX32" s="84"/>
      <c r="TSY32" s="85"/>
      <c r="TSZ32" s="19"/>
      <c r="TTB32" s="86"/>
      <c r="TTD32" s="83"/>
      <c r="TTE32" s="83"/>
      <c r="TTF32" s="84"/>
      <c r="TTG32" s="85"/>
      <c r="TTH32" s="19"/>
      <c r="TTJ32" s="86"/>
      <c r="TTL32" s="83"/>
      <c r="TTM32" s="83"/>
      <c r="TTN32" s="84"/>
      <c r="TTO32" s="85"/>
      <c r="TTP32" s="19"/>
      <c r="TTR32" s="86"/>
      <c r="TTT32" s="83"/>
      <c r="TTU32" s="83"/>
      <c r="TTV32" s="84"/>
      <c r="TTW32" s="85"/>
      <c r="TTX32" s="19"/>
      <c r="TTZ32" s="86"/>
      <c r="TUB32" s="83"/>
      <c r="TUC32" s="83"/>
      <c r="TUD32" s="84"/>
      <c r="TUE32" s="85"/>
      <c r="TUF32" s="19"/>
      <c r="TUH32" s="86"/>
      <c r="TUJ32" s="83"/>
      <c r="TUK32" s="83"/>
      <c r="TUL32" s="84"/>
      <c r="TUM32" s="85"/>
      <c r="TUN32" s="19"/>
      <c r="TUP32" s="86"/>
      <c r="TUR32" s="83"/>
      <c r="TUS32" s="83"/>
      <c r="TUT32" s="84"/>
      <c r="TUU32" s="85"/>
      <c r="TUV32" s="19"/>
      <c r="TUX32" s="86"/>
      <c r="TUZ32" s="83"/>
      <c r="TVA32" s="83"/>
      <c r="TVB32" s="84"/>
      <c r="TVC32" s="85"/>
      <c r="TVD32" s="19"/>
      <c r="TVF32" s="86"/>
      <c r="TVH32" s="83"/>
      <c r="TVI32" s="83"/>
      <c r="TVJ32" s="84"/>
      <c r="TVK32" s="85"/>
      <c r="TVL32" s="19"/>
      <c r="TVN32" s="86"/>
      <c r="TVP32" s="83"/>
      <c r="TVQ32" s="83"/>
      <c r="TVR32" s="84"/>
      <c r="TVS32" s="85"/>
      <c r="TVT32" s="19"/>
      <c r="TVV32" s="86"/>
      <c r="TVX32" s="83"/>
      <c r="TVY32" s="83"/>
      <c r="TVZ32" s="84"/>
      <c r="TWA32" s="85"/>
      <c r="TWB32" s="19"/>
      <c r="TWD32" s="86"/>
      <c r="TWF32" s="83"/>
      <c r="TWG32" s="83"/>
      <c r="TWH32" s="84"/>
      <c r="TWI32" s="85"/>
      <c r="TWJ32" s="19"/>
      <c r="TWL32" s="86"/>
      <c r="TWN32" s="83"/>
      <c r="TWO32" s="83"/>
      <c r="TWP32" s="84"/>
      <c r="TWQ32" s="85"/>
      <c r="TWR32" s="19"/>
      <c r="TWT32" s="86"/>
      <c r="TWV32" s="83"/>
      <c r="TWW32" s="83"/>
      <c r="TWX32" s="84"/>
      <c r="TWY32" s="85"/>
      <c r="TWZ32" s="19"/>
      <c r="TXB32" s="86"/>
      <c r="TXD32" s="83"/>
      <c r="TXE32" s="83"/>
      <c r="TXF32" s="84"/>
      <c r="TXG32" s="85"/>
      <c r="TXH32" s="19"/>
      <c r="TXJ32" s="86"/>
      <c r="TXL32" s="83"/>
      <c r="TXM32" s="83"/>
      <c r="TXN32" s="84"/>
      <c r="TXO32" s="85"/>
      <c r="TXP32" s="19"/>
      <c r="TXR32" s="86"/>
      <c r="TXT32" s="83"/>
      <c r="TXU32" s="83"/>
      <c r="TXV32" s="84"/>
      <c r="TXW32" s="85"/>
      <c r="TXX32" s="19"/>
      <c r="TXZ32" s="86"/>
      <c r="TYB32" s="83"/>
      <c r="TYC32" s="83"/>
      <c r="TYD32" s="84"/>
      <c r="TYE32" s="85"/>
      <c r="TYF32" s="19"/>
      <c r="TYH32" s="86"/>
      <c r="TYJ32" s="83"/>
      <c r="TYK32" s="83"/>
      <c r="TYL32" s="84"/>
      <c r="TYM32" s="85"/>
      <c r="TYN32" s="19"/>
      <c r="TYP32" s="86"/>
      <c r="TYR32" s="83"/>
      <c r="TYS32" s="83"/>
      <c r="TYT32" s="84"/>
      <c r="TYU32" s="85"/>
      <c r="TYV32" s="19"/>
      <c r="TYX32" s="86"/>
      <c r="TYZ32" s="83"/>
      <c r="TZA32" s="83"/>
      <c r="TZB32" s="84"/>
      <c r="TZC32" s="85"/>
      <c r="TZD32" s="19"/>
      <c r="TZF32" s="86"/>
      <c r="TZH32" s="83"/>
      <c r="TZI32" s="83"/>
      <c r="TZJ32" s="84"/>
      <c r="TZK32" s="85"/>
      <c r="TZL32" s="19"/>
      <c r="TZN32" s="86"/>
      <c r="TZP32" s="83"/>
      <c r="TZQ32" s="83"/>
      <c r="TZR32" s="84"/>
      <c r="TZS32" s="85"/>
      <c r="TZT32" s="19"/>
      <c r="TZV32" s="86"/>
      <c r="TZX32" s="83"/>
      <c r="TZY32" s="83"/>
      <c r="TZZ32" s="84"/>
      <c r="UAA32" s="85"/>
      <c r="UAB32" s="19"/>
      <c r="UAD32" s="86"/>
      <c r="UAF32" s="83"/>
      <c r="UAG32" s="83"/>
      <c r="UAH32" s="84"/>
      <c r="UAI32" s="85"/>
      <c r="UAJ32" s="19"/>
      <c r="UAL32" s="86"/>
      <c r="UAN32" s="83"/>
      <c r="UAO32" s="83"/>
      <c r="UAP32" s="84"/>
      <c r="UAQ32" s="85"/>
      <c r="UAR32" s="19"/>
      <c r="UAT32" s="86"/>
      <c r="UAV32" s="83"/>
      <c r="UAW32" s="83"/>
      <c r="UAX32" s="84"/>
      <c r="UAY32" s="85"/>
      <c r="UAZ32" s="19"/>
      <c r="UBB32" s="86"/>
      <c r="UBD32" s="83"/>
      <c r="UBE32" s="83"/>
      <c r="UBF32" s="84"/>
      <c r="UBG32" s="85"/>
      <c r="UBH32" s="19"/>
      <c r="UBJ32" s="86"/>
      <c r="UBL32" s="83"/>
      <c r="UBM32" s="83"/>
      <c r="UBN32" s="84"/>
      <c r="UBO32" s="85"/>
      <c r="UBP32" s="19"/>
      <c r="UBR32" s="86"/>
      <c r="UBT32" s="83"/>
      <c r="UBU32" s="83"/>
      <c r="UBV32" s="84"/>
      <c r="UBW32" s="85"/>
      <c r="UBX32" s="19"/>
      <c r="UBZ32" s="86"/>
      <c r="UCB32" s="83"/>
      <c r="UCC32" s="83"/>
      <c r="UCD32" s="84"/>
      <c r="UCE32" s="85"/>
      <c r="UCF32" s="19"/>
      <c r="UCH32" s="86"/>
      <c r="UCJ32" s="83"/>
      <c r="UCK32" s="83"/>
      <c r="UCL32" s="84"/>
      <c r="UCM32" s="85"/>
      <c r="UCN32" s="19"/>
      <c r="UCP32" s="86"/>
      <c r="UCR32" s="83"/>
      <c r="UCS32" s="83"/>
      <c r="UCT32" s="84"/>
      <c r="UCU32" s="85"/>
      <c r="UCV32" s="19"/>
      <c r="UCX32" s="86"/>
      <c r="UCZ32" s="83"/>
      <c r="UDA32" s="83"/>
      <c r="UDB32" s="84"/>
      <c r="UDC32" s="85"/>
      <c r="UDD32" s="19"/>
      <c r="UDF32" s="86"/>
      <c r="UDH32" s="83"/>
      <c r="UDI32" s="83"/>
      <c r="UDJ32" s="84"/>
      <c r="UDK32" s="85"/>
      <c r="UDL32" s="19"/>
      <c r="UDN32" s="86"/>
      <c r="UDP32" s="83"/>
      <c r="UDQ32" s="83"/>
      <c r="UDR32" s="84"/>
      <c r="UDS32" s="85"/>
      <c r="UDT32" s="19"/>
      <c r="UDV32" s="86"/>
      <c r="UDX32" s="83"/>
      <c r="UDY32" s="83"/>
      <c r="UDZ32" s="84"/>
      <c r="UEA32" s="85"/>
      <c r="UEB32" s="19"/>
      <c r="UED32" s="86"/>
      <c r="UEF32" s="83"/>
      <c r="UEG32" s="83"/>
      <c r="UEH32" s="84"/>
      <c r="UEI32" s="85"/>
      <c r="UEJ32" s="19"/>
      <c r="UEL32" s="86"/>
      <c r="UEN32" s="83"/>
      <c r="UEO32" s="83"/>
      <c r="UEP32" s="84"/>
      <c r="UEQ32" s="85"/>
      <c r="UER32" s="19"/>
      <c r="UET32" s="86"/>
      <c r="UEV32" s="83"/>
      <c r="UEW32" s="83"/>
      <c r="UEX32" s="84"/>
      <c r="UEY32" s="85"/>
      <c r="UEZ32" s="19"/>
      <c r="UFB32" s="86"/>
      <c r="UFD32" s="83"/>
      <c r="UFE32" s="83"/>
      <c r="UFF32" s="84"/>
      <c r="UFG32" s="85"/>
      <c r="UFH32" s="19"/>
      <c r="UFJ32" s="86"/>
      <c r="UFL32" s="83"/>
      <c r="UFM32" s="83"/>
      <c r="UFN32" s="84"/>
      <c r="UFO32" s="85"/>
      <c r="UFP32" s="19"/>
      <c r="UFR32" s="86"/>
      <c r="UFT32" s="83"/>
      <c r="UFU32" s="83"/>
      <c r="UFV32" s="84"/>
      <c r="UFW32" s="85"/>
      <c r="UFX32" s="19"/>
      <c r="UFZ32" s="86"/>
      <c r="UGB32" s="83"/>
      <c r="UGC32" s="83"/>
      <c r="UGD32" s="84"/>
      <c r="UGE32" s="85"/>
      <c r="UGF32" s="19"/>
      <c r="UGH32" s="86"/>
      <c r="UGJ32" s="83"/>
      <c r="UGK32" s="83"/>
      <c r="UGL32" s="84"/>
      <c r="UGM32" s="85"/>
      <c r="UGN32" s="19"/>
      <c r="UGP32" s="86"/>
      <c r="UGR32" s="83"/>
      <c r="UGS32" s="83"/>
      <c r="UGT32" s="84"/>
      <c r="UGU32" s="85"/>
      <c r="UGV32" s="19"/>
      <c r="UGX32" s="86"/>
      <c r="UGZ32" s="83"/>
      <c r="UHA32" s="83"/>
      <c r="UHB32" s="84"/>
      <c r="UHC32" s="85"/>
      <c r="UHD32" s="19"/>
      <c r="UHF32" s="86"/>
      <c r="UHH32" s="83"/>
      <c r="UHI32" s="83"/>
      <c r="UHJ32" s="84"/>
      <c r="UHK32" s="85"/>
      <c r="UHL32" s="19"/>
      <c r="UHN32" s="86"/>
      <c r="UHP32" s="83"/>
      <c r="UHQ32" s="83"/>
      <c r="UHR32" s="84"/>
      <c r="UHS32" s="85"/>
      <c r="UHT32" s="19"/>
      <c r="UHV32" s="86"/>
      <c r="UHX32" s="83"/>
      <c r="UHY32" s="83"/>
      <c r="UHZ32" s="84"/>
      <c r="UIA32" s="85"/>
      <c r="UIB32" s="19"/>
      <c r="UID32" s="86"/>
      <c r="UIF32" s="83"/>
      <c r="UIG32" s="83"/>
      <c r="UIH32" s="84"/>
      <c r="UII32" s="85"/>
      <c r="UIJ32" s="19"/>
      <c r="UIL32" s="86"/>
      <c r="UIN32" s="83"/>
      <c r="UIO32" s="83"/>
      <c r="UIP32" s="84"/>
      <c r="UIQ32" s="85"/>
      <c r="UIR32" s="19"/>
      <c r="UIT32" s="86"/>
      <c r="UIV32" s="83"/>
      <c r="UIW32" s="83"/>
      <c r="UIX32" s="84"/>
      <c r="UIY32" s="85"/>
      <c r="UIZ32" s="19"/>
      <c r="UJB32" s="86"/>
      <c r="UJD32" s="83"/>
      <c r="UJE32" s="83"/>
      <c r="UJF32" s="84"/>
      <c r="UJG32" s="85"/>
      <c r="UJH32" s="19"/>
      <c r="UJJ32" s="86"/>
      <c r="UJL32" s="83"/>
      <c r="UJM32" s="83"/>
      <c r="UJN32" s="84"/>
      <c r="UJO32" s="85"/>
      <c r="UJP32" s="19"/>
      <c r="UJR32" s="86"/>
      <c r="UJT32" s="83"/>
      <c r="UJU32" s="83"/>
      <c r="UJV32" s="84"/>
      <c r="UJW32" s="85"/>
      <c r="UJX32" s="19"/>
      <c r="UJZ32" s="86"/>
      <c r="UKB32" s="83"/>
      <c r="UKC32" s="83"/>
      <c r="UKD32" s="84"/>
      <c r="UKE32" s="85"/>
      <c r="UKF32" s="19"/>
      <c r="UKH32" s="86"/>
      <c r="UKJ32" s="83"/>
      <c r="UKK32" s="83"/>
      <c r="UKL32" s="84"/>
      <c r="UKM32" s="85"/>
      <c r="UKN32" s="19"/>
      <c r="UKP32" s="86"/>
      <c r="UKR32" s="83"/>
      <c r="UKS32" s="83"/>
      <c r="UKT32" s="84"/>
      <c r="UKU32" s="85"/>
      <c r="UKV32" s="19"/>
      <c r="UKX32" s="86"/>
      <c r="UKZ32" s="83"/>
      <c r="ULA32" s="83"/>
      <c r="ULB32" s="84"/>
      <c r="ULC32" s="85"/>
      <c r="ULD32" s="19"/>
      <c r="ULF32" s="86"/>
      <c r="ULH32" s="83"/>
      <c r="ULI32" s="83"/>
      <c r="ULJ32" s="84"/>
      <c r="ULK32" s="85"/>
      <c r="ULL32" s="19"/>
      <c r="ULN32" s="86"/>
      <c r="ULP32" s="83"/>
      <c r="ULQ32" s="83"/>
      <c r="ULR32" s="84"/>
      <c r="ULS32" s="85"/>
      <c r="ULT32" s="19"/>
      <c r="ULV32" s="86"/>
      <c r="ULX32" s="83"/>
      <c r="ULY32" s="83"/>
      <c r="ULZ32" s="84"/>
      <c r="UMA32" s="85"/>
      <c r="UMB32" s="19"/>
      <c r="UMD32" s="86"/>
      <c r="UMF32" s="83"/>
      <c r="UMG32" s="83"/>
      <c r="UMH32" s="84"/>
      <c r="UMI32" s="85"/>
      <c r="UMJ32" s="19"/>
      <c r="UML32" s="86"/>
      <c r="UMN32" s="83"/>
      <c r="UMO32" s="83"/>
      <c r="UMP32" s="84"/>
      <c r="UMQ32" s="85"/>
      <c r="UMR32" s="19"/>
      <c r="UMT32" s="86"/>
      <c r="UMV32" s="83"/>
      <c r="UMW32" s="83"/>
      <c r="UMX32" s="84"/>
      <c r="UMY32" s="85"/>
      <c r="UMZ32" s="19"/>
      <c r="UNB32" s="86"/>
      <c r="UND32" s="83"/>
      <c r="UNE32" s="83"/>
      <c r="UNF32" s="84"/>
      <c r="UNG32" s="85"/>
      <c r="UNH32" s="19"/>
      <c r="UNJ32" s="86"/>
      <c r="UNL32" s="83"/>
      <c r="UNM32" s="83"/>
      <c r="UNN32" s="84"/>
      <c r="UNO32" s="85"/>
      <c r="UNP32" s="19"/>
      <c r="UNR32" s="86"/>
      <c r="UNT32" s="83"/>
      <c r="UNU32" s="83"/>
      <c r="UNV32" s="84"/>
      <c r="UNW32" s="85"/>
      <c r="UNX32" s="19"/>
      <c r="UNZ32" s="86"/>
      <c r="UOB32" s="83"/>
      <c r="UOC32" s="83"/>
      <c r="UOD32" s="84"/>
      <c r="UOE32" s="85"/>
      <c r="UOF32" s="19"/>
      <c r="UOH32" s="86"/>
      <c r="UOJ32" s="83"/>
      <c r="UOK32" s="83"/>
      <c r="UOL32" s="84"/>
      <c r="UOM32" s="85"/>
      <c r="UON32" s="19"/>
      <c r="UOP32" s="86"/>
      <c r="UOR32" s="83"/>
      <c r="UOS32" s="83"/>
      <c r="UOT32" s="84"/>
      <c r="UOU32" s="85"/>
      <c r="UOV32" s="19"/>
      <c r="UOX32" s="86"/>
      <c r="UOZ32" s="83"/>
      <c r="UPA32" s="83"/>
      <c r="UPB32" s="84"/>
      <c r="UPC32" s="85"/>
      <c r="UPD32" s="19"/>
      <c r="UPF32" s="86"/>
      <c r="UPH32" s="83"/>
      <c r="UPI32" s="83"/>
      <c r="UPJ32" s="84"/>
      <c r="UPK32" s="85"/>
      <c r="UPL32" s="19"/>
      <c r="UPN32" s="86"/>
      <c r="UPP32" s="83"/>
      <c r="UPQ32" s="83"/>
      <c r="UPR32" s="84"/>
      <c r="UPS32" s="85"/>
      <c r="UPT32" s="19"/>
      <c r="UPV32" s="86"/>
      <c r="UPX32" s="83"/>
      <c r="UPY32" s="83"/>
      <c r="UPZ32" s="84"/>
      <c r="UQA32" s="85"/>
      <c r="UQB32" s="19"/>
      <c r="UQD32" s="86"/>
      <c r="UQF32" s="83"/>
      <c r="UQG32" s="83"/>
      <c r="UQH32" s="84"/>
      <c r="UQI32" s="85"/>
      <c r="UQJ32" s="19"/>
      <c r="UQL32" s="86"/>
      <c r="UQN32" s="83"/>
      <c r="UQO32" s="83"/>
      <c r="UQP32" s="84"/>
      <c r="UQQ32" s="85"/>
      <c r="UQR32" s="19"/>
      <c r="UQT32" s="86"/>
      <c r="UQV32" s="83"/>
      <c r="UQW32" s="83"/>
      <c r="UQX32" s="84"/>
      <c r="UQY32" s="85"/>
      <c r="UQZ32" s="19"/>
      <c r="URB32" s="86"/>
      <c r="URD32" s="83"/>
      <c r="URE32" s="83"/>
      <c r="URF32" s="84"/>
      <c r="URG32" s="85"/>
      <c r="URH32" s="19"/>
      <c r="URJ32" s="86"/>
      <c r="URL32" s="83"/>
      <c r="URM32" s="83"/>
      <c r="URN32" s="84"/>
      <c r="URO32" s="85"/>
      <c r="URP32" s="19"/>
      <c r="URR32" s="86"/>
      <c r="URT32" s="83"/>
      <c r="URU32" s="83"/>
      <c r="URV32" s="84"/>
      <c r="URW32" s="85"/>
      <c r="URX32" s="19"/>
      <c r="URZ32" s="86"/>
      <c r="USB32" s="83"/>
      <c r="USC32" s="83"/>
      <c r="USD32" s="84"/>
      <c r="USE32" s="85"/>
      <c r="USF32" s="19"/>
      <c r="USH32" s="86"/>
      <c r="USJ32" s="83"/>
      <c r="USK32" s="83"/>
      <c r="USL32" s="84"/>
      <c r="USM32" s="85"/>
      <c r="USN32" s="19"/>
      <c r="USP32" s="86"/>
      <c r="USR32" s="83"/>
      <c r="USS32" s="83"/>
      <c r="UST32" s="84"/>
      <c r="USU32" s="85"/>
      <c r="USV32" s="19"/>
      <c r="USX32" s="86"/>
      <c r="USZ32" s="83"/>
      <c r="UTA32" s="83"/>
      <c r="UTB32" s="84"/>
      <c r="UTC32" s="85"/>
      <c r="UTD32" s="19"/>
      <c r="UTF32" s="86"/>
      <c r="UTH32" s="83"/>
      <c r="UTI32" s="83"/>
      <c r="UTJ32" s="84"/>
      <c r="UTK32" s="85"/>
      <c r="UTL32" s="19"/>
      <c r="UTN32" s="86"/>
      <c r="UTP32" s="83"/>
      <c r="UTQ32" s="83"/>
      <c r="UTR32" s="84"/>
      <c r="UTS32" s="85"/>
      <c r="UTT32" s="19"/>
      <c r="UTV32" s="86"/>
      <c r="UTX32" s="83"/>
      <c r="UTY32" s="83"/>
      <c r="UTZ32" s="84"/>
      <c r="UUA32" s="85"/>
      <c r="UUB32" s="19"/>
      <c r="UUD32" s="86"/>
      <c r="UUF32" s="83"/>
      <c r="UUG32" s="83"/>
      <c r="UUH32" s="84"/>
      <c r="UUI32" s="85"/>
      <c r="UUJ32" s="19"/>
      <c r="UUL32" s="86"/>
      <c r="UUN32" s="83"/>
      <c r="UUO32" s="83"/>
      <c r="UUP32" s="84"/>
      <c r="UUQ32" s="85"/>
      <c r="UUR32" s="19"/>
      <c r="UUT32" s="86"/>
      <c r="UUV32" s="83"/>
      <c r="UUW32" s="83"/>
      <c r="UUX32" s="84"/>
      <c r="UUY32" s="85"/>
      <c r="UUZ32" s="19"/>
      <c r="UVB32" s="86"/>
      <c r="UVD32" s="83"/>
      <c r="UVE32" s="83"/>
      <c r="UVF32" s="84"/>
      <c r="UVG32" s="85"/>
      <c r="UVH32" s="19"/>
      <c r="UVJ32" s="86"/>
      <c r="UVL32" s="83"/>
      <c r="UVM32" s="83"/>
      <c r="UVN32" s="84"/>
      <c r="UVO32" s="85"/>
      <c r="UVP32" s="19"/>
      <c r="UVR32" s="86"/>
      <c r="UVT32" s="83"/>
      <c r="UVU32" s="83"/>
      <c r="UVV32" s="84"/>
      <c r="UVW32" s="85"/>
      <c r="UVX32" s="19"/>
      <c r="UVZ32" s="86"/>
      <c r="UWB32" s="83"/>
      <c r="UWC32" s="83"/>
      <c r="UWD32" s="84"/>
      <c r="UWE32" s="85"/>
      <c r="UWF32" s="19"/>
      <c r="UWH32" s="86"/>
      <c r="UWJ32" s="83"/>
      <c r="UWK32" s="83"/>
      <c r="UWL32" s="84"/>
      <c r="UWM32" s="85"/>
      <c r="UWN32" s="19"/>
      <c r="UWP32" s="86"/>
      <c r="UWR32" s="83"/>
      <c r="UWS32" s="83"/>
      <c r="UWT32" s="84"/>
      <c r="UWU32" s="85"/>
      <c r="UWV32" s="19"/>
      <c r="UWX32" s="86"/>
      <c r="UWZ32" s="83"/>
      <c r="UXA32" s="83"/>
      <c r="UXB32" s="84"/>
      <c r="UXC32" s="85"/>
      <c r="UXD32" s="19"/>
      <c r="UXF32" s="86"/>
      <c r="UXH32" s="83"/>
      <c r="UXI32" s="83"/>
      <c r="UXJ32" s="84"/>
      <c r="UXK32" s="85"/>
      <c r="UXL32" s="19"/>
      <c r="UXN32" s="86"/>
      <c r="UXP32" s="83"/>
      <c r="UXQ32" s="83"/>
      <c r="UXR32" s="84"/>
      <c r="UXS32" s="85"/>
      <c r="UXT32" s="19"/>
      <c r="UXV32" s="86"/>
      <c r="UXX32" s="83"/>
      <c r="UXY32" s="83"/>
      <c r="UXZ32" s="84"/>
      <c r="UYA32" s="85"/>
      <c r="UYB32" s="19"/>
      <c r="UYD32" s="86"/>
      <c r="UYF32" s="83"/>
      <c r="UYG32" s="83"/>
      <c r="UYH32" s="84"/>
      <c r="UYI32" s="85"/>
      <c r="UYJ32" s="19"/>
      <c r="UYL32" s="86"/>
      <c r="UYN32" s="83"/>
      <c r="UYO32" s="83"/>
      <c r="UYP32" s="84"/>
      <c r="UYQ32" s="85"/>
      <c r="UYR32" s="19"/>
      <c r="UYT32" s="86"/>
      <c r="UYV32" s="83"/>
      <c r="UYW32" s="83"/>
      <c r="UYX32" s="84"/>
      <c r="UYY32" s="85"/>
      <c r="UYZ32" s="19"/>
      <c r="UZB32" s="86"/>
      <c r="UZD32" s="83"/>
      <c r="UZE32" s="83"/>
      <c r="UZF32" s="84"/>
      <c r="UZG32" s="85"/>
      <c r="UZH32" s="19"/>
      <c r="UZJ32" s="86"/>
      <c r="UZL32" s="83"/>
      <c r="UZM32" s="83"/>
      <c r="UZN32" s="84"/>
      <c r="UZO32" s="85"/>
      <c r="UZP32" s="19"/>
      <c r="UZR32" s="86"/>
      <c r="UZT32" s="83"/>
      <c r="UZU32" s="83"/>
      <c r="UZV32" s="84"/>
      <c r="UZW32" s="85"/>
      <c r="UZX32" s="19"/>
      <c r="UZZ32" s="86"/>
      <c r="VAB32" s="83"/>
      <c r="VAC32" s="83"/>
      <c r="VAD32" s="84"/>
      <c r="VAE32" s="85"/>
      <c r="VAF32" s="19"/>
      <c r="VAH32" s="86"/>
      <c r="VAJ32" s="83"/>
      <c r="VAK32" s="83"/>
      <c r="VAL32" s="84"/>
      <c r="VAM32" s="85"/>
      <c r="VAN32" s="19"/>
      <c r="VAP32" s="86"/>
      <c r="VAR32" s="83"/>
      <c r="VAS32" s="83"/>
      <c r="VAT32" s="84"/>
      <c r="VAU32" s="85"/>
      <c r="VAV32" s="19"/>
      <c r="VAX32" s="86"/>
      <c r="VAZ32" s="83"/>
      <c r="VBA32" s="83"/>
      <c r="VBB32" s="84"/>
      <c r="VBC32" s="85"/>
      <c r="VBD32" s="19"/>
      <c r="VBF32" s="86"/>
      <c r="VBH32" s="83"/>
      <c r="VBI32" s="83"/>
      <c r="VBJ32" s="84"/>
      <c r="VBK32" s="85"/>
      <c r="VBL32" s="19"/>
      <c r="VBN32" s="86"/>
      <c r="VBP32" s="83"/>
      <c r="VBQ32" s="83"/>
      <c r="VBR32" s="84"/>
      <c r="VBS32" s="85"/>
      <c r="VBT32" s="19"/>
      <c r="VBV32" s="86"/>
      <c r="VBX32" s="83"/>
      <c r="VBY32" s="83"/>
      <c r="VBZ32" s="84"/>
      <c r="VCA32" s="85"/>
      <c r="VCB32" s="19"/>
      <c r="VCD32" s="86"/>
      <c r="VCF32" s="83"/>
      <c r="VCG32" s="83"/>
      <c r="VCH32" s="84"/>
      <c r="VCI32" s="85"/>
      <c r="VCJ32" s="19"/>
      <c r="VCL32" s="86"/>
      <c r="VCN32" s="83"/>
      <c r="VCO32" s="83"/>
      <c r="VCP32" s="84"/>
      <c r="VCQ32" s="85"/>
      <c r="VCR32" s="19"/>
      <c r="VCT32" s="86"/>
      <c r="VCV32" s="83"/>
      <c r="VCW32" s="83"/>
      <c r="VCX32" s="84"/>
      <c r="VCY32" s="85"/>
      <c r="VCZ32" s="19"/>
      <c r="VDB32" s="86"/>
      <c r="VDD32" s="83"/>
      <c r="VDE32" s="83"/>
      <c r="VDF32" s="84"/>
      <c r="VDG32" s="85"/>
      <c r="VDH32" s="19"/>
      <c r="VDJ32" s="86"/>
      <c r="VDL32" s="83"/>
      <c r="VDM32" s="83"/>
      <c r="VDN32" s="84"/>
      <c r="VDO32" s="85"/>
      <c r="VDP32" s="19"/>
      <c r="VDR32" s="86"/>
      <c r="VDT32" s="83"/>
      <c r="VDU32" s="83"/>
      <c r="VDV32" s="84"/>
      <c r="VDW32" s="85"/>
      <c r="VDX32" s="19"/>
      <c r="VDZ32" s="86"/>
      <c r="VEB32" s="83"/>
      <c r="VEC32" s="83"/>
      <c r="VED32" s="84"/>
      <c r="VEE32" s="85"/>
      <c r="VEF32" s="19"/>
      <c r="VEH32" s="86"/>
      <c r="VEJ32" s="83"/>
      <c r="VEK32" s="83"/>
      <c r="VEL32" s="84"/>
      <c r="VEM32" s="85"/>
      <c r="VEN32" s="19"/>
      <c r="VEP32" s="86"/>
      <c r="VER32" s="83"/>
      <c r="VES32" s="83"/>
      <c r="VET32" s="84"/>
      <c r="VEU32" s="85"/>
      <c r="VEV32" s="19"/>
      <c r="VEX32" s="86"/>
      <c r="VEZ32" s="83"/>
      <c r="VFA32" s="83"/>
      <c r="VFB32" s="84"/>
      <c r="VFC32" s="85"/>
      <c r="VFD32" s="19"/>
      <c r="VFF32" s="86"/>
      <c r="VFH32" s="83"/>
      <c r="VFI32" s="83"/>
      <c r="VFJ32" s="84"/>
      <c r="VFK32" s="85"/>
      <c r="VFL32" s="19"/>
      <c r="VFN32" s="86"/>
      <c r="VFP32" s="83"/>
      <c r="VFQ32" s="83"/>
      <c r="VFR32" s="84"/>
      <c r="VFS32" s="85"/>
      <c r="VFT32" s="19"/>
      <c r="VFV32" s="86"/>
      <c r="VFX32" s="83"/>
      <c r="VFY32" s="83"/>
      <c r="VFZ32" s="84"/>
      <c r="VGA32" s="85"/>
      <c r="VGB32" s="19"/>
      <c r="VGD32" s="86"/>
      <c r="VGF32" s="83"/>
      <c r="VGG32" s="83"/>
      <c r="VGH32" s="84"/>
      <c r="VGI32" s="85"/>
      <c r="VGJ32" s="19"/>
      <c r="VGL32" s="86"/>
      <c r="VGN32" s="83"/>
      <c r="VGO32" s="83"/>
      <c r="VGP32" s="84"/>
      <c r="VGQ32" s="85"/>
      <c r="VGR32" s="19"/>
      <c r="VGT32" s="86"/>
      <c r="VGV32" s="83"/>
      <c r="VGW32" s="83"/>
      <c r="VGX32" s="84"/>
      <c r="VGY32" s="85"/>
      <c r="VGZ32" s="19"/>
      <c r="VHB32" s="86"/>
      <c r="VHD32" s="83"/>
      <c r="VHE32" s="83"/>
      <c r="VHF32" s="84"/>
      <c r="VHG32" s="85"/>
      <c r="VHH32" s="19"/>
      <c r="VHJ32" s="86"/>
      <c r="VHL32" s="83"/>
      <c r="VHM32" s="83"/>
      <c r="VHN32" s="84"/>
      <c r="VHO32" s="85"/>
      <c r="VHP32" s="19"/>
      <c r="VHR32" s="86"/>
      <c r="VHT32" s="83"/>
      <c r="VHU32" s="83"/>
      <c r="VHV32" s="84"/>
      <c r="VHW32" s="85"/>
      <c r="VHX32" s="19"/>
      <c r="VHZ32" s="86"/>
      <c r="VIB32" s="83"/>
      <c r="VIC32" s="83"/>
      <c r="VID32" s="84"/>
      <c r="VIE32" s="85"/>
      <c r="VIF32" s="19"/>
      <c r="VIH32" s="86"/>
      <c r="VIJ32" s="83"/>
      <c r="VIK32" s="83"/>
      <c r="VIL32" s="84"/>
      <c r="VIM32" s="85"/>
      <c r="VIN32" s="19"/>
      <c r="VIP32" s="86"/>
      <c r="VIR32" s="83"/>
      <c r="VIS32" s="83"/>
      <c r="VIT32" s="84"/>
      <c r="VIU32" s="85"/>
      <c r="VIV32" s="19"/>
      <c r="VIX32" s="86"/>
      <c r="VIZ32" s="83"/>
      <c r="VJA32" s="83"/>
      <c r="VJB32" s="84"/>
      <c r="VJC32" s="85"/>
      <c r="VJD32" s="19"/>
      <c r="VJF32" s="86"/>
      <c r="VJH32" s="83"/>
      <c r="VJI32" s="83"/>
      <c r="VJJ32" s="84"/>
      <c r="VJK32" s="85"/>
      <c r="VJL32" s="19"/>
      <c r="VJN32" s="86"/>
      <c r="VJP32" s="83"/>
      <c r="VJQ32" s="83"/>
      <c r="VJR32" s="84"/>
      <c r="VJS32" s="85"/>
      <c r="VJT32" s="19"/>
      <c r="VJV32" s="86"/>
      <c r="VJX32" s="83"/>
      <c r="VJY32" s="83"/>
      <c r="VJZ32" s="84"/>
      <c r="VKA32" s="85"/>
      <c r="VKB32" s="19"/>
      <c r="VKD32" s="86"/>
      <c r="VKF32" s="83"/>
      <c r="VKG32" s="83"/>
      <c r="VKH32" s="84"/>
      <c r="VKI32" s="85"/>
      <c r="VKJ32" s="19"/>
      <c r="VKL32" s="86"/>
      <c r="VKN32" s="83"/>
      <c r="VKO32" s="83"/>
      <c r="VKP32" s="84"/>
      <c r="VKQ32" s="85"/>
      <c r="VKR32" s="19"/>
      <c r="VKT32" s="86"/>
      <c r="VKV32" s="83"/>
      <c r="VKW32" s="83"/>
      <c r="VKX32" s="84"/>
      <c r="VKY32" s="85"/>
      <c r="VKZ32" s="19"/>
      <c r="VLB32" s="86"/>
      <c r="VLD32" s="83"/>
      <c r="VLE32" s="83"/>
      <c r="VLF32" s="84"/>
      <c r="VLG32" s="85"/>
      <c r="VLH32" s="19"/>
      <c r="VLJ32" s="86"/>
      <c r="VLL32" s="83"/>
      <c r="VLM32" s="83"/>
      <c r="VLN32" s="84"/>
      <c r="VLO32" s="85"/>
      <c r="VLP32" s="19"/>
      <c r="VLR32" s="86"/>
      <c r="VLT32" s="83"/>
      <c r="VLU32" s="83"/>
      <c r="VLV32" s="84"/>
      <c r="VLW32" s="85"/>
      <c r="VLX32" s="19"/>
      <c r="VLZ32" s="86"/>
      <c r="VMB32" s="83"/>
      <c r="VMC32" s="83"/>
      <c r="VMD32" s="84"/>
      <c r="VME32" s="85"/>
      <c r="VMF32" s="19"/>
      <c r="VMH32" s="86"/>
      <c r="VMJ32" s="83"/>
      <c r="VMK32" s="83"/>
      <c r="VML32" s="84"/>
      <c r="VMM32" s="85"/>
      <c r="VMN32" s="19"/>
      <c r="VMP32" s="86"/>
      <c r="VMR32" s="83"/>
      <c r="VMS32" s="83"/>
      <c r="VMT32" s="84"/>
      <c r="VMU32" s="85"/>
      <c r="VMV32" s="19"/>
      <c r="VMX32" s="86"/>
      <c r="VMZ32" s="83"/>
      <c r="VNA32" s="83"/>
      <c r="VNB32" s="84"/>
      <c r="VNC32" s="85"/>
      <c r="VND32" s="19"/>
      <c r="VNF32" s="86"/>
      <c r="VNH32" s="83"/>
      <c r="VNI32" s="83"/>
      <c r="VNJ32" s="84"/>
      <c r="VNK32" s="85"/>
      <c r="VNL32" s="19"/>
      <c r="VNN32" s="86"/>
      <c r="VNP32" s="83"/>
      <c r="VNQ32" s="83"/>
      <c r="VNR32" s="84"/>
      <c r="VNS32" s="85"/>
      <c r="VNT32" s="19"/>
      <c r="VNV32" s="86"/>
      <c r="VNX32" s="83"/>
      <c r="VNY32" s="83"/>
      <c r="VNZ32" s="84"/>
      <c r="VOA32" s="85"/>
      <c r="VOB32" s="19"/>
      <c r="VOD32" s="86"/>
      <c r="VOF32" s="83"/>
      <c r="VOG32" s="83"/>
      <c r="VOH32" s="84"/>
      <c r="VOI32" s="85"/>
      <c r="VOJ32" s="19"/>
      <c r="VOL32" s="86"/>
      <c r="VON32" s="83"/>
      <c r="VOO32" s="83"/>
      <c r="VOP32" s="84"/>
      <c r="VOQ32" s="85"/>
      <c r="VOR32" s="19"/>
      <c r="VOT32" s="86"/>
      <c r="VOV32" s="83"/>
      <c r="VOW32" s="83"/>
      <c r="VOX32" s="84"/>
      <c r="VOY32" s="85"/>
      <c r="VOZ32" s="19"/>
      <c r="VPB32" s="86"/>
      <c r="VPD32" s="83"/>
      <c r="VPE32" s="83"/>
      <c r="VPF32" s="84"/>
      <c r="VPG32" s="85"/>
      <c r="VPH32" s="19"/>
      <c r="VPJ32" s="86"/>
      <c r="VPL32" s="83"/>
      <c r="VPM32" s="83"/>
      <c r="VPN32" s="84"/>
      <c r="VPO32" s="85"/>
      <c r="VPP32" s="19"/>
      <c r="VPR32" s="86"/>
      <c r="VPT32" s="83"/>
      <c r="VPU32" s="83"/>
      <c r="VPV32" s="84"/>
      <c r="VPW32" s="85"/>
      <c r="VPX32" s="19"/>
      <c r="VPZ32" s="86"/>
      <c r="VQB32" s="83"/>
      <c r="VQC32" s="83"/>
      <c r="VQD32" s="84"/>
      <c r="VQE32" s="85"/>
      <c r="VQF32" s="19"/>
      <c r="VQH32" s="86"/>
      <c r="VQJ32" s="83"/>
      <c r="VQK32" s="83"/>
      <c r="VQL32" s="84"/>
      <c r="VQM32" s="85"/>
      <c r="VQN32" s="19"/>
      <c r="VQP32" s="86"/>
      <c r="VQR32" s="83"/>
      <c r="VQS32" s="83"/>
      <c r="VQT32" s="84"/>
      <c r="VQU32" s="85"/>
      <c r="VQV32" s="19"/>
      <c r="VQX32" s="86"/>
      <c r="VQZ32" s="83"/>
      <c r="VRA32" s="83"/>
      <c r="VRB32" s="84"/>
      <c r="VRC32" s="85"/>
      <c r="VRD32" s="19"/>
      <c r="VRF32" s="86"/>
      <c r="VRH32" s="83"/>
      <c r="VRI32" s="83"/>
      <c r="VRJ32" s="84"/>
      <c r="VRK32" s="85"/>
      <c r="VRL32" s="19"/>
      <c r="VRN32" s="86"/>
      <c r="VRP32" s="83"/>
      <c r="VRQ32" s="83"/>
      <c r="VRR32" s="84"/>
      <c r="VRS32" s="85"/>
      <c r="VRT32" s="19"/>
      <c r="VRV32" s="86"/>
      <c r="VRX32" s="83"/>
      <c r="VRY32" s="83"/>
      <c r="VRZ32" s="84"/>
      <c r="VSA32" s="85"/>
      <c r="VSB32" s="19"/>
      <c r="VSD32" s="86"/>
      <c r="VSF32" s="83"/>
      <c r="VSG32" s="83"/>
      <c r="VSH32" s="84"/>
      <c r="VSI32" s="85"/>
      <c r="VSJ32" s="19"/>
      <c r="VSL32" s="86"/>
      <c r="VSN32" s="83"/>
      <c r="VSO32" s="83"/>
      <c r="VSP32" s="84"/>
      <c r="VSQ32" s="85"/>
      <c r="VSR32" s="19"/>
      <c r="VST32" s="86"/>
      <c r="VSV32" s="83"/>
      <c r="VSW32" s="83"/>
      <c r="VSX32" s="84"/>
      <c r="VSY32" s="85"/>
      <c r="VSZ32" s="19"/>
      <c r="VTB32" s="86"/>
      <c r="VTD32" s="83"/>
      <c r="VTE32" s="83"/>
      <c r="VTF32" s="84"/>
      <c r="VTG32" s="85"/>
      <c r="VTH32" s="19"/>
      <c r="VTJ32" s="86"/>
      <c r="VTL32" s="83"/>
      <c r="VTM32" s="83"/>
      <c r="VTN32" s="84"/>
      <c r="VTO32" s="85"/>
      <c r="VTP32" s="19"/>
      <c r="VTR32" s="86"/>
      <c r="VTT32" s="83"/>
      <c r="VTU32" s="83"/>
      <c r="VTV32" s="84"/>
      <c r="VTW32" s="85"/>
      <c r="VTX32" s="19"/>
      <c r="VTZ32" s="86"/>
      <c r="VUB32" s="83"/>
      <c r="VUC32" s="83"/>
      <c r="VUD32" s="84"/>
      <c r="VUE32" s="85"/>
      <c r="VUF32" s="19"/>
      <c r="VUH32" s="86"/>
      <c r="VUJ32" s="83"/>
      <c r="VUK32" s="83"/>
      <c r="VUL32" s="84"/>
      <c r="VUM32" s="85"/>
      <c r="VUN32" s="19"/>
      <c r="VUP32" s="86"/>
      <c r="VUR32" s="83"/>
      <c r="VUS32" s="83"/>
      <c r="VUT32" s="84"/>
      <c r="VUU32" s="85"/>
      <c r="VUV32" s="19"/>
      <c r="VUX32" s="86"/>
      <c r="VUZ32" s="83"/>
      <c r="VVA32" s="83"/>
      <c r="VVB32" s="84"/>
      <c r="VVC32" s="85"/>
      <c r="VVD32" s="19"/>
      <c r="VVF32" s="86"/>
      <c r="VVH32" s="83"/>
      <c r="VVI32" s="83"/>
      <c r="VVJ32" s="84"/>
      <c r="VVK32" s="85"/>
      <c r="VVL32" s="19"/>
      <c r="VVN32" s="86"/>
      <c r="VVP32" s="83"/>
      <c r="VVQ32" s="83"/>
      <c r="VVR32" s="84"/>
      <c r="VVS32" s="85"/>
      <c r="VVT32" s="19"/>
      <c r="VVV32" s="86"/>
      <c r="VVX32" s="83"/>
      <c r="VVY32" s="83"/>
      <c r="VVZ32" s="84"/>
      <c r="VWA32" s="85"/>
      <c r="VWB32" s="19"/>
      <c r="VWD32" s="86"/>
      <c r="VWF32" s="83"/>
      <c r="VWG32" s="83"/>
      <c r="VWH32" s="84"/>
      <c r="VWI32" s="85"/>
      <c r="VWJ32" s="19"/>
      <c r="VWL32" s="86"/>
      <c r="VWN32" s="83"/>
      <c r="VWO32" s="83"/>
      <c r="VWP32" s="84"/>
      <c r="VWQ32" s="85"/>
      <c r="VWR32" s="19"/>
      <c r="VWT32" s="86"/>
      <c r="VWV32" s="83"/>
      <c r="VWW32" s="83"/>
      <c r="VWX32" s="84"/>
      <c r="VWY32" s="85"/>
      <c r="VWZ32" s="19"/>
      <c r="VXB32" s="86"/>
      <c r="VXD32" s="83"/>
      <c r="VXE32" s="83"/>
      <c r="VXF32" s="84"/>
      <c r="VXG32" s="85"/>
      <c r="VXH32" s="19"/>
      <c r="VXJ32" s="86"/>
      <c r="VXL32" s="83"/>
      <c r="VXM32" s="83"/>
      <c r="VXN32" s="84"/>
      <c r="VXO32" s="85"/>
      <c r="VXP32" s="19"/>
      <c r="VXR32" s="86"/>
      <c r="VXT32" s="83"/>
      <c r="VXU32" s="83"/>
      <c r="VXV32" s="84"/>
      <c r="VXW32" s="85"/>
      <c r="VXX32" s="19"/>
      <c r="VXZ32" s="86"/>
      <c r="VYB32" s="83"/>
      <c r="VYC32" s="83"/>
      <c r="VYD32" s="84"/>
      <c r="VYE32" s="85"/>
      <c r="VYF32" s="19"/>
      <c r="VYH32" s="86"/>
      <c r="VYJ32" s="83"/>
      <c r="VYK32" s="83"/>
      <c r="VYL32" s="84"/>
      <c r="VYM32" s="85"/>
      <c r="VYN32" s="19"/>
      <c r="VYP32" s="86"/>
      <c r="VYR32" s="83"/>
      <c r="VYS32" s="83"/>
      <c r="VYT32" s="84"/>
      <c r="VYU32" s="85"/>
      <c r="VYV32" s="19"/>
      <c r="VYX32" s="86"/>
      <c r="VYZ32" s="83"/>
      <c r="VZA32" s="83"/>
      <c r="VZB32" s="84"/>
      <c r="VZC32" s="85"/>
      <c r="VZD32" s="19"/>
      <c r="VZF32" s="86"/>
      <c r="VZH32" s="83"/>
      <c r="VZI32" s="83"/>
      <c r="VZJ32" s="84"/>
      <c r="VZK32" s="85"/>
      <c r="VZL32" s="19"/>
      <c r="VZN32" s="86"/>
      <c r="VZP32" s="83"/>
      <c r="VZQ32" s="83"/>
      <c r="VZR32" s="84"/>
      <c r="VZS32" s="85"/>
      <c r="VZT32" s="19"/>
      <c r="VZV32" s="86"/>
      <c r="VZX32" s="83"/>
      <c r="VZY32" s="83"/>
      <c r="VZZ32" s="84"/>
      <c r="WAA32" s="85"/>
      <c r="WAB32" s="19"/>
      <c r="WAD32" s="86"/>
      <c r="WAF32" s="83"/>
      <c r="WAG32" s="83"/>
      <c r="WAH32" s="84"/>
      <c r="WAI32" s="85"/>
      <c r="WAJ32" s="19"/>
      <c r="WAL32" s="86"/>
      <c r="WAN32" s="83"/>
      <c r="WAO32" s="83"/>
      <c r="WAP32" s="84"/>
      <c r="WAQ32" s="85"/>
      <c r="WAR32" s="19"/>
      <c r="WAT32" s="86"/>
      <c r="WAV32" s="83"/>
      <c r="WAW32" s="83"/>
      <c r="WAX32" s="84"/>
      <c r="WAY32" s="85"/>
      <c r="WAZ32" s="19"/>
      <c r="WBB32" s="86"/>
      <c r="WBD32" s="83"/>
      <c r="WBE32" s="83"/>
      <c r="WBF32" s="84"/>
      <c r="WBG32" s="85"/>
      <c r="WBH32" s="19"/>
      <c r="WBJ32" s="86"/>
      <c r="WBL32" s="83"/>
      <c r="WBM32" s="83"/>
      <c r="WBN32" s="84"/>
      <c r="WBO32" s="85"/>
      <c r="WBP32" s="19"/>
      <c r="WBR32" s="86"/>
      <c r="WBT32" s="83"/>
      <c r="WBU32" s="83"/>
      <c r="WBV32" s="84"/>
      <c r="WBW32" s="85"/>
      <c r="WBX32" s="19"/>
      <c r="WBZ32" s="86"/>
      <c r="WCB32" s="83"/>
      <c r="WCC32" s="83"/>
      <c r="WCD32" s="84"/>
      <c r="WCE32" s="85"/>
      <c r="WCF32" s="19"/>
      <c r="WCH32" s="86"/>
      <c r="WCJ32" s="83"/>
      <c r="WCK32" s="83"/>
      <c r="WCL32" s="84"/>
      <c r="WCM32" s="85"/>
      <c r="WCN32" s="19"/>
      <c r="WCP32" s="86"/>
      <c r="WCR32" s="83"/>
      <c r="WCS32" s="83"/>
      <c r="WCT32" s="84"/>
      <c r="WCU32" s="85"/>
      <c r="WCV32" s="19"/>
      <c r="WCX32" s="86"/>
      <c r="WCZ32" s="83"/>
      <c r="WDA32" s="83"/>
      <c r="WDB32" s="84"/>
      <c r="WDC32" s="85"/>
      <c r="WDD32" s="19"/>
      <c r="WDF32" s="86"/>
      <c r="WDH32" s="83"/>
      <c r="WDI32" s="83"/>
      <c r="WDJ32" s="84"/>
      <c r="WDK32" s="85"/>
      <c r="WDL32" s="19"/>
      <c r="WDN32" s="86"/>
      <c r="WDP32" s="83"/>
      <c r="WDQ32" s="83"/>
      <c r="WDR32" s="84"/>
      <c r="WDS32" s="85"/>
      <c r="WDT32" s="19"/>
      <c r="WDV32" s="86"/>
      <c r="WDX32" s="83"/>
      <c r="WDY32" s="83"/>
      <c r="WDZ32" s="84"/>
      <c r="WEA32" s="85"/>
      <c r="WEB32" s="19"/>
      <c r="WED32" s="86"/>
      <c r="WEF32" s="83"/>
      <c r="WEG32" s="83"/>
      <c r="WEH32" s="84"/>
      <c r="WEI32" s="85"/>
      <c r="WEJ32" s="19"/>
      <c r="WEL32" s="86"/>
      <c r="WEN32" s="83"/>
      <c r="WEO32" s="83"/>
      <c r="WEP32" s="84"/>
      <c r="WEQ32" s="85"/>
      <c r="WER32" s="19"/>
      <c r="WET32" s="86"/>
      <c r="WEV32" s="83"/>
      <c r="WEW32" s="83"/>
      <c r="WEX32" s="84"/>
      <c r="WEY32" s="85"/>
      <c r="WEZ32" s="19"/>
      <c r="WFB32" s="86"/>
      <c r="WFD32" s="83"/>
      <c r="WFE32" s="83"/>
      <c r="WFF32" s="84"/>
      <c r="WFG32" s="85"/>
      <c r="WFH32" s="19"/>
      <c r="WFJ32" s="86"/>
      <c r="WFL32" s="83"/>
      <c r="WFM32" s="83"/>
      <c r="WFN32" s="84"/>
      <c r="WFO32" s="85"/>
      <c r="WFP32" s="19"/>
      <c r="WFR32" s="86"/>
      <c r="WFT32" s="83"/>
      <c r="WFU32" s="83"/>
      <c r="WFV32" s="84"/>
      <c r="WFW32" s="85"/>
      <c r="WFX32" s="19"/>
      <c r="WFZ32" s="86"/>
      <c r="WGB32" s="83"/>
      <c r="WGC32" s="83"/>
      <c r="WGD32" s="84"/>
      <c r="WGE32" s="85"/>
      <c r="WGF32" s="19"/>
      <c r="WGH32" s="86"/>
      <c r="WGJ32" s="83"/>
      <c r="WGK32" s="83"/>
      <c r="WGL32" s="84"/>
      <c r="WGM32" s="85"/>
      <c r="WGN32" s="19"/>
      <c r="WGP32" s="86"/>
      <c r="WGR32" s="83"/>
      <c r="WGS32" s="83"/>
      <c r="WGT32" s="84"/>
      <c r="WGU32" s="85"/>
      <c r="WGV32" s="19"/>
      <c r="WGX32" s="86"/>
      <c r="WGZ32" s="83"/>
      <c r="WHA32" s="83"/>
      <c r="WHB32" s="84"/>
      <c r="WHC32" s="85"/>
      <c r="WHD32" s="19"/>
      <c r="WHF32" s="86"/>
      <c r="WHH32" s="83"/>
      <c r="WHI32" s="83"/>
      <c r="WHJ32" s="84"/>
      <c r="WHK32" s="85"/>
      <c r="WHL32" s="19"/>
      <c r="WHN32" s="86"/>
      <c r="WHP32" s="83"/>
      <c r="WHQ32" s="83"/>
      <c r="WHR32" s="84"/>
      <c r="WHS32" s="85"/>
      <c r="WHT32" s="19"/>
      <c r="WHV32" s="86"/>
      <c r="WHX32" s="83"/>
      <c r="WHY32" s="83"/>
      <c r="WHZ32" s="84"/>
      <c r="WIA32" s="85"/>
      <c r="WIB32" s="19"/>
      <c r="WID32" s="86"/>
      <c r="WIF32" s="83"/>
      <c r="WIG32" s="83"/>
      <c r="WIH32" s="84"/>
      <c r="WII32" s="85"/>
      <c r="WIJ32" s="19"/>
      <c r="WIL32" s="86"/>
      <c r="WIN32" s="83"/>
      <c r="WIO32" s="83"/>
      <c r="WIP32" s="84"/>
      <c r="WIQ32" s="85"/>
      <c r="WIR32" s="19"/>
      <c r="WIT32" s="86"/>
      <c r="WIV32" s="83"/>
      <c r="WIW32" s="83"/>
      <c r="WIX32" s="84"/>
      <c r="WIY32" s="85"/>
      <c r="WIZ32" s="19"/>
      <c r="WJB32" s="86"/>
      <c r="WJD32" s="83"/>
      <c r="WJE32" s="83"/>
      <c r="WJF32" s="84"/>
      <c r="WJG32" s="85"/>
      <c r="WJH32" s="19"/>
      <c r="WJJ32" s="86"/>
      <c r="WJL32" s="83"/>
      <c r="WJM32" s="83"/>
      <c r="WJN32" s="84"/>
      <c r="WJO32" s="85"/>
      <c r="WJP32" s="19"/>
      <c r="WJR32" s="86"/>
      <c r="WJT32" s="83"/>
      <c r="WJU32" s="83"/>
      <c r="WJV32" s="84"/>
      <c r="WJW32" s="85"/>
      <c r="WJX32" s="19"/>
      <c r="WJZ32" s="86"/>
      <c r="WKB32" s="83"/>
      <c r="WKC32" s="83"/>
      <c r="WKD32" s="84"/>
      <c r="WKE32" s="85"/>
      <c r="WKF32" s="19"/>
      <c r="WKH32" s="86"/>
      <c r="WKJ32" s="83"/>
      <c r="WKK32" s="83"/>
      <c r="WKL32" s="84"/>
      <c r="WKM32" s="85"/>
      <c r="WKN32" s="19"/>
      <c r="WKP32" s="86"/>
      <c r="WKR32" s="83"/>
      <c r="WKS32" s="83"/>
      <c r="WKT32" s="84"/>
      <c r="WKU32" s="85"/>
      <c r="WKV32" s="19"/>
      <c r="WKX32" s="86"/>
      <c r="WKZ32" s="83"/>
      <c r="WLA32" s="83"/>
      <c r="WLB32" s="84"/>
      <c r="WLC32" s="85"/>
      <c r="WLD32" s="19"/>
      <c r="WLF32" s="86"/>
      <c r="WLH32" s="83"/>
      <c r="WLI32" s="83"/>
      <c r="WLJ32" s="84"/>
      <c r="WLK32" s="85"/>
      <c r="WLL32" s="19"/>
      <c r="WLN32" s="86"/>
      <c r="WLP32" s="83"/>
      <c r="WLQ32" s="83"/>
      <c r="WLR32" s="84"/>
      <c r="WLS32" s="85"/>
      <c r="WLT32" s="19"/>
      <c r="WLV32" s="86"/>
      <c r="WLX32" s="83"/>
      <c r="WLY32" s="83"/>
      <c r="WLZ32" s="84"/>
      <c r="WMA32" s="85"/>
      <c r="WMB32" s="19"/>
      <c r="WMD32" s="86"/>
      <c r="WMF32" s="83"/>
      <c r="WMG32" s="83"/>
      <c r="WMH32" s="84"/>
      <c r="WMI32" s="85"/>
      <c r="WMJ32" s="19"/>
      <c r="WML32" s="86"/>
      <c r="WMN32" s="83"/>
      <c r="WMO32" s="83"/>
      <c r="WMP32" s="84"/>
      <c r="WMQ32" s="85"/>
      <c r="WMR32" s="19"/>
      <c r="WMT32" s="86"/>
      <c r="WMV32" s="83"/>
      <c r="WMW32" s="83"/>
      <c r="WMX32" s="84"/>
      <c r="WMY32" s="85"/>
      <c r="WMZ32" s="19"/>
      <c r="WNB32" s="86"/>
      <c r="WND32" s="83"/>
      <c r="WNE32" s="83"/>
      <c r="WNF32" s="84"/>
      <c r="WNG32" s="85"/>
      <c r="WNH32" s="19"/>
      <c r="WNJ32" s="86"/>
      <c r="WNL32" s="83"/>
      <c r="WNM32" s="83"/>
      <c r="WNN32" s="84"/>
      <c r="WNO32" s="85"/>
      <c r="WNP32" s="19"/>
      <c r="WNR32" s="86"/>
      <c r="WNT32" s="83"/>
      <c r="WNU32" s="83"/>
      <c r="WNV32" s="84"/>
      <c r="WNW32" s="85"/>
      <c r="WNX32" s="19"/>
      <c r="WNZ32" s="86"/>
      <c r="WOB32" s="83"/>
      <c r="WOC32" s="83"/>
      <c r="WOD32" s="84"/>
      <c r="WOE32" s="85"/>
      <c r="WOF32" s="19"/>
      <c r="WOH32" s="86"/>
      <c r="WOJ32" s="83"/>
      <c r="WOK32" s="83"/>
      <c r="WOL32" s="84"/>
      <c r="WOM32" s="85"/>
      <c r="WON32" s="19"/>
      <c r="WOP32" s="86"/>
      <c r="WOR32" s="83"/>
      <c r="WOS32" s="83"/>
      <c r="WOT32" s="84"/>
      <c r="WOU32" s="85"/>
      <c r="WOV32" s="19"/>
      <c r="WOX32" s="86"/>
      <c r="WOZ32" s="83"/>
      <c r="WPA32" s="83"/>
      <c r="WPB32" s="84"/>
      <c r="WPC32" s="85"/>
      <c r="WPD32" s="19"/>
      <c r="WPF32" s="86"/>
      <c r="WPH32" s="83"/>
      <c r="WPI32" s="83"/>
      <c r="WPJ32" s="84"/>
      <c r="WPK32" s="85"/>
      <c r="WPL32" s="19"/>
      <c r="WPN32" s="86"/>
      <c r="WPP32" s="83"/>
      <c r="WPQ32" s="83"/>
      <c r="WPR32" s="84"/>
      <c r="WPS32" s="85"/>
      <c r="WPT32" s="19"/>
      <c r="WPV32" s="86"/>
      <c r="WPX32" s="83"/>
      <c r="WPY32" s="83"/>
      <c r="WPZ32" s="84"/>
      <c r="WQA32" s="85"/>
      <c r="WQB32" s="19"/>
      <c r="WQD32" s="86"/>
      <c r="WQF32" s="83"/>
      <c r="WQG32" s="83"/>
      <c r="WQH32" s="84"/>
      <c r="WQI32" s="85"/>
      <c r="WQJ32" s="19"/>
      <c r="WQL32" s="86"/>
      <c r="WQN32" s="83"/>
      <c r="WQO32" s="83"/>
      <c r="WQP32" s="84"/>
      <c r="WQQ32" s="85"/>
      <c r="WQR32" s="19"/>
      <c r="WQT32" s="86"/>
      <c r="WQV32" s="83"/>
      <c r="WQW32" s="83"/>
      <c r="WQX32" s="84"/>
      <c r="WQY32" s="85"/>
      <c r="WQZ32" s="19"/>
      <c r="WRB32" s="86"/>
      <c r="WRD32" s="83"/>
      <c r="WRE32" s="83"/>
      <c r="WRF32" s="84"/>
      <c r="WRG32" s="85"/>
      <c r="WRH32" s="19"/>
      <c r="WRJ32" s="86"/>
      <c r="WRL32" s="83"/>
      <c r="WRM32" s="83"/>
      <c r="WRN32" s="84"/>
      <c r="WRO32" s="85"/>
      <c r="WRP32" s="19"/>
      <c r="WRR32" s="86"/>
      <c r="WRT32" s="83"/>
      <c r="WRU32" s="83"/>
      <c r="WRV32" s="84"/>
      <c r="WRW32" s="85"/>
      <c r="WRX32" s="19"/>
      <c r="WRZ32" s="86"/>
      <c r="WSB32" s="83"/>
      <c r="WSC32" s="83"/>
      <c r="WSD32" s="84"/>
      <c r="WSE32" s="85"/>
      <c r="WSF32" s="19"/>
      <c r="WSH32" s="86"/>
      <c r="WSJ32" s="83"/>
      <c r="WSK32" s="83"/>
      <c r="WSL32" s="84"/>
      <c r="WSM32" s="85"/>
      <c r="WSN32" s="19"/>
      <c r="WSP32" s="86"/>
      <c r="WSR32" s="83"/>
      <c r="WSS32" s="83"/>
      <c r="WST32" s="84"/>
      <c r="WSU32" s="85"/>
      <c r="WSV32" s="19"/>
      <c r="WSX32" s="86"/>
      <c r="WSZ32" s="83"/>
      <c r="WTA32" s="83"/>
      <c r="WTB32" s="84"/>
      <c r="WTC32" s="85"/>
      <c r="WTD32" s="19"/>
      <c r="WTF32" s="86"/>
      <c r="WTH32" s="83"/>
      <c r="WTI32" s="83"/>
      <c r="WTJ32" s="84"/>
      <c r="WTK32" s="85"/>
      <c r="WTL32" s="19"/>
      <c r="WTN32" s="86"/>
      <c r="WTP32" s="83"/>
      <c r="WTQ32" s="83"/>
      <c r="WTR32" s="84"/>
      <c r="WTS32" s="85"/>
      <c r="WTT32" s="19"/>
      <c r="WTV32" s="86"/>
      <c r="WTX32" s="83"/>
      <c r="WTY32" s="83"/>
      <c r="WTZ32" s="84"/>
      <c r="WUA32" s="85"/>
      <c r="WUB32" s="19"/>
      <c r="WUD32" s="86"/>
      <c r="WUF32" s="83"/>
      <c r="WUG32" s="83"/>
      <c r="WUH32" s="84"/>
      <c r="WUI32" s="85"/>
      <c r="WUJ32" s="19"/>
      <c r="WUL32" s="86"/>
      <c r="WUN32" s="83"/>
      <c r="WUO32" s="83"/>
      <c r="WUP32" s="84"/>
      <c r="WUQ32" s="85"/>
      <c r="WUR32" s="19"/>
      <c r="WUT32" s="86"/>
      <c r="WUV32" s="83"/>
      <c r="WUW32" s="83"/>
      <c r="WUX32" s="84"/>
      <c r="WUY32" s="85"/>
      <c r="WUZ32" s="19"/>
      <c r="WVB32" s="86"/>
      <c r="WVD32" s="83"/>
      <c r="WVE32" s="83"/>
      <c r="WVF32" s="84"/>
      <c r="WVG32" s="85"/>
      <c r="WVH32" s="19"/>
      <c r="WVJ32" s="86"/>
      <c r="WVL32" s="83"/>
      <c r="WVM32" s="83"/>
      <c r="WVN32" s="84"/>
      <c r="WVO32" s="85"/>
      <c r="WVP32" s="19"/>
      <c r="WVR32" s="86"/>
      <c r="WVT32" s="83"/>
      <c r="WVU32" s="83"/>
      <c r="WVV32" s="84"/>
      <c r="WVW32" s="85"/>
      <c r="WVX32" s="19"/>
      <c r="WVZ32" s="86"/>
      <c r="WWB32" s="83"/>
      <c r="WWC32" s="83"/>
      <c r="WWD32" s="84"/>
      <c r="WWE32" s="85"/>
      <c r="WWF32" s="19"/>
      <c r="WWH32" s="86"/>
      <c r="WWJ32" s="83"/>
      <c r="WWK32" s="83"/>
      <c r="WWL32" s="84"/>
      <c r="WWM32" s="85"/>
      <c r="WWN32" s="19"/>
      <c r="WWP32" s="86"/>
      <c r="WWR32" s="83"/>
      <c r="WWS32" s="83"/>
      <c r="WWT32" s="84"/>
      <c r="WWU32" s="85"/>
      <c r="WWV32" s="19"/>
      <c r="WWX32" s="86"/>
      <c r="WWZ32" s="83"/>
      <c r="WXA32" s="83"/>
      <c r="WXB32" s="84"/>
      <c r="WXC32" s="85"/>
      <c r="WXD32" s="19"/>
      <c r="WXF32" s="86"/>
      <c r="WXH32" s="83"/>
      <c r="WXI32" s="83"/>
      <c r="WXJ32" s="84"/>
      <c r="WXK32" s="85"/>
      <c r="WXL32" s="19"/>
      <c r="WXN32" s="86"/>
      <c r="WXP32" s="83"/>
      <c r="WXQ32" s="83"/>
      <c r="WXR32" s="84"/>
      <c r="WXS32" s="85"/>
      <c r="WXT32" s="19"/>
      <c r="WXV32" s="86"/>
      <c r="WXX32" s="83"/>
      <c r="WXY32" s="83"/>
      <c r="WXZ32" s="84"/>
      <c r="WYA32" s="85"/>
      <c r="WYB32" s="19"/>
      <c r="WYD32" s="86"/>
      <c r="WYF32" s="83"/>
      <c r="WYG32" s="83"/>
      <c r="WYH32" s="84"/>
      <c r="WYI32" s="85"/>
      <c r="WYJ32" s="19"/>
      <c r="WYL32" s="86"/>
      <c r="WYN32" s="83"/>
      <c r="WYO32" s="83"/>
      <c r="WYP32" s="84"/>
      <c r="WYQ32" s="85"/>
      <c r="WYR32" s="19"/>
      <c r="WYT32" s="86"/>
      <c r="WYV32" s="83"/>
      <c r="WYW32" s="83"/>
      <c r="WYX32" s="84"/>
      <c r="WYY32" s="85"/>
      <c r="WYZ32" s="19"/>
      <c r="WZB32" s="86"/>
      <c r="WZD32" s="83"/>
      <c r="WZE32" s="83"/>
      <c r="WZF32" s="84"/>
      <c r="WZG32" s="85"/>
      <c r="WZH32" s="19"/>
      <c r="WZJ32" s="86"/>
      <c r="WZL32" s="83"/>
      <c r="WZM32" s="83"/>
      <c r="WZN32" s="84"/>
      <c r="WZO32" s="85"/>
      <c r="WZP32" s="19"/>
      <c r="WZR32" s="86"/>
      <c r="WZT32" s="83"/>
      <c r="WZU32" s="83"/>
      <c r="WZV32" s="84"/>
      <c r="WZW32" s="85"/>
      <c r="WZX32" s="19"/>
      <c r="WZZ32" s="86"/>
      <c r="XAB32" s="83"/>
      <c r="XAC32" s="83"/>
      <c r="XAD32" s="84"/>
      <c r="XAE32" s="85"/>
      <c r="XAF32" s="19"/>
      <c r="XAH32" s="86"/>
      <c r="XAJ32" s="83"/>
      <c r="XAK32" s="83"/>
      <c r="XAL32" s="84"/>
      <c r="XAM32" s="85"/>
      <c r="XAN32" s="19"/>
      <c r="XAP32" s="86"/>
      <c r="XAR32" s="83"/>
      <c r="XAS32" s="83"/>
      <c r="XAT32" s="84"/>
      <c r="XAU32" s="85"/>
      <c r="XAV32" s="19"/>
      <c r="XAX32" s="86"/>
      <c r="XAZ32" s="83"/>
      <c r="XBA32" s="83"/>
      <c r="XBB32" s="84"/>
      <c r="XBC32" s="85"/>
      <c r="XBD32" s="19"/>
      <c r="XBF32" s="86"/>
      <c r="XBH32" s="83"/>
      <c r="XBI32" s="83"/>
      <c r="XBJ32" s="84"/>
      <c r="XBK32" s="85"/>
      <c r="XBL32" s="19"/>
      <c r="XBN32" s="86"/>
      <c r="XBP32" s="83"/>
      <c r="XBQ32" s="83"/>
      <c r="XBR32" s="84"/>
      <c r="XBS32" s="85"/>
      <c r="XBT32" s="19"/>
      <c r="XBV32" s="86"/>
      <c r="XBX32" s="83"/>
      <c r="XBY32" s="83"/>
      <c r="XBZ32" s="84"/>
      <c r="XCA32" s="85"/>
      <c r="XCB32" s="19"/>
      <c r="XCD32" s="86"/>
      <c r="XCF32" s="83"/>
      <c r="XCG32" s="83"/>
      <c r="XCH32" s="84"/>
      <c r="XCI32" s="85"/>
      <c r="XCJ32" s="19"/>
      <c r="XCL32" s="86"/>
      <c r="XCN32" s="83"/>
      <c r="XCO32" s="83"/>
      <c r="XCP32" s="84"/>
      <c r="XCQ32" s="85"/>
      <c r="XCR32" s="19"/>
      <c r="XCT32" s="86"/>
      <c r="XCV32" s="83"/>
      <c r="XCW32" s="83"/>
      <c r="XCX32" s="84"/>
      <c r="XCY32" s="85"/>
      <c r="XCZ32" s="19"/>
      <c r="XDB32" s="86"/>
      <c r="XDD32" s="83"/>
      <c r="XDE32" s="83"/>
      <c r="XDF32" s="84"/>
      <c r="XDG32" s="85"/>
      <c r="XDH32" s="19"/>
      <c r="XDJ32" s="86"/>
      <c r="XDL32" s="83"/>
      <c r="XDM32" s="83"/>
      <c r="XDN32" s="84"/>
      <c r="XDO32" s="85"/>
      <c r="XDP32" s="19"/>
      <c r="XDR32" s="86"/>
      <c r="XDT32" s="83"/>
      <c r="XDU32" s="83"/>
      <c r="XDV32" s="84"/>
      <c r="XDW32" s="85"/>
      <c r="XDX32" s="19"/>
      <c r="XDZ32" s="86"/>
      <c r="XEB32" s="83"/>
      <c r="XEC32" s="83"/>
      <c r="XED32" s="84"/>
      <c r="XEE32" s="85"/>
      <c r="XEF32" s="19"/>
      <c r="XEH32" s="86"/>
      <c r="XEJ32" s="83"/>
      <c r="XEK32" s="83"/>
      <c r="XEL32" s="84"/>
      <c r="XEM32" s="85"/>
      <c r="XEN32" s="19"/>
      <c r="XEP32" s="86"/>
      <c r="XER32" s="83"/>
      <c r="XES32" s="83"/>
      <c r="XET32" s="84"/>
      <c r="XEU32" s="85"/>
      <c r="XEV32" s="19"/>
      <c r="XEX32" s="86"/>
      <c r="XEZ32" s="83"/>
      <c r="XFA32" s="83"/>
      <c r="XFB32" s="84"/>
      <c r="XFC32" s="85"/>
      <c r="XFD32" s="19"/>
    </row>
    <row r="33" spans="2:12" x14ac:dyDescent="0.25">
      <c r="B33" s="106" t="s">
        <v>24</v>
      </c>
      <c r="C33" s="106"/>
      <c r="D33" s="106"/>
      <c r="E33" s="106"/>
      <c r="F33" s="106"/>
      <c r="G33" s="106"/>
      <c r="H33" s="106"/>
      <c r="I33" s="106"/>
      <c r="J33" s="68">
        <f>SUM(J34:J38)</f>
        <v>37453.5</v>
      </c>
    </row>
    <row r="34" spans="2:12" ht="24" x14ac:dyDescent="0.25">
      <c r="B34" s="8" t="s">
        <v>49</v>
      </c>
      <c r="C34" s="9" t="s">
        <v>61</v>
      </c>
      <c r="D34" s="8" t="s">
        <v>7</v>
      </c>
      <c r="E34" s="11" t="s">
        <v>62</v>
      </c>
      <c r="F34" s="11" t="s">
        <v>9</v>
      </c>
      <c r="G34" s="57">
        <v>1000</v>
      </c>
      <c r="H34" s="20">
        <v>14.46</v>
      </c>
      <c r="I34" s="81">
        <f t="shared" si="8"/>
        <v>17.79</v>
      </c>
      <c r="J34" s="59">
        <f t="shared" si="10"/>
        <v>17790</v>
      </c>
    </row>
    <row r="35" spans="2:12" ht="36" x14ac:dyDescent="0.25">
      <c r="B35" s="8" t="s">
        <v>50</v>
      </c>
      <c r="C35" s="9" t="s">
        <v>63</v>
      </c>
      <c r="D35" s="8" t="s">
        <v>7</v>
      </c>
      <c r="E35" s="11" t="s">
        <v>64</v>
      </c>
      <c r="F35" s="11" t="s">
        <v>9</v>
      </c>
      <c r="G35" s="57">
        <v>1500</v>
      </c>
      <c r="H35" s="20">
        <v>6.03</v>
      </c>
      <c r="I35" s="81">
        <f t="shared" si="8"/>
        <v>7.42</v>
      </c>
      <c r="J35" s="59">
        <f t="shared" si="10"/>
        <v>11130</v>
      </c>
    </row>
    <row r="36" spans="2:12" s="18" customFormat="1" ht="48" x14ac:dyDescent="0.25">
      <c r="B36" s="8" t="s">
        <v>51</v>
      </c>
      <c r="C36" s="8">
        <v>90447</v>
      </c>
      <c r="D36" s="8" t="s">
        <v>23</v>
      </c>
      <c r="E36" s="15" t="s">
        <v>8800</v>
      </c>
      <c r="F36" s="11" t="s">
        <v>38</v>
      </c>
      <c r="G36" s="57">
        <v>150</v>
      </c>
      <c r="H36" s="20">
        <v>12.94</v>
      </c>
      <c r="I36" s="81">
        <f t="shared" si="8"/>
        <v>15.92</v>
      </c>
      <c r="J36" s="59">
        <f t="shared" ref="J36" si="13">IF($D36="","",ROUND(G36*I36,2))</f>
        <v>2388</v>
      </c>
      <c r="L36" s="72"/>
    </row>
    <row r="37" spans="2:12" s="18" customFormat="1" ht="60" x14ac:dyDescent="0.25">
      <c r="B37" s="8" t="s">
        <v>52</v>
      </c>
      <c r="C37" s="8">
        <v>91222</v>
      </c>
      <c r="D37" s="8" t="s">
        <v>23</v>
      </c>
      <c r="E37" s="15" t="s">
        <v>8801</v>
      </c>
      <c r="F37" s="11" t="s">
        <v>38</v>
      </c>
      <c r="G37" s="57">
        <v>150</v>
      </c>
      <c r="H37" s="20">
        <v>11.68</v>
      </c>
      <c r="I37" s="81">
        <f t="shared" si="8"/>
        <v>14.37</v>
      </c>
      <c r="J37" s="59">
        <f t="shared" ref="J37" si="14">IF($D37="","",ROUND(G37*I37,2))</f>
        <v>2155.5</v>
      </c>
      <c r="L37" s="72"/>
    </row>
    <row r="38" spans="2:12" s="18" customFormat="1" ht="59.45" customHeight="1" x14ac:dyDescent="0.25">
      <c r="B38" s="8" t="s">
        <v>53</v>
      </c>
      <c r="C38" s="8">
        <v>90446</v>
      </c>
      <c r="D38" s="8" t="s">
        <v>23</v>
      </c>
      <c r="E38" s="15" t="s">
        <v>8802</v>
      </c>
      <c r="F38" s="11" t="s">
        <v>38</v>
      </c>
      <c r="G38" s="57">
        <v>100</v>
      </c>
      <c r="H38" s="20">
        <v>32.44</v>
      </c>
      <c r="I38" s="81">
        <f t="shared" si="8"/>
        <v>39.9</v>
      </c>
      <c r="J38" s="59">
        <f t="shared" ref="J38" si="15">IF($D38="","",ROUND(G38*I38,2))</f>
        <v>3990</v>
      </c>
      <c r="L38" s="72"/>
    </row>
    <row r="39" spans="2:12" x14ac:dyDescent="0.25">
      <c r="B39" s="106" t="s">
        <v>65</v>
      </c>
      <c r="C39" s="106"/>
      <c r="D39" s="106"/>
      <c r="E39" s="106"/>
      <c r="F39" s="106"/>
      <c r="G39" s="106"/>
      <c r="H39" s="106"/>
      <c r="I39" s="106"/>
      <c r="J39" s="68">
        <f>SUM(J40:J49)</f>
        <v>558710</v>
      </c>
    </row>
    <row r="40" spans="2:12" ht="24" x14ac:dyDescent="0.25">
      <c r="B40" s="8" t="s">
        <v>54</v>
      </c>
      <c r="C40" s="9" t="s">
        <v>66</v>
      </c>
      <c r="D40" s="8" t="s">
        <v>7</v>
      </c>
      <c r="E40" s="11" t="s">
        <v>67</v>
      </c>
      <c r="F40" s="11" t="s">
        <v>9</v>
      </c>
      <c r="G40" s="57">
        <v>2500</v>
      </c>
      <c r="H40" s="20">
        <v>10.19</v>
      </c>
      <c r="I40" s="81">
        <f t="shared" si="8"/>
        <v>12.53</v>
      </c>
      <c r="J40" s="59">
        <f t="shared" ref="J40:J48" si="16">IF($D40="","",ROUND(G40*I40,2))</f>
        <v>31325</v>
      </c>
    </row>
    <row r="41" spans="2:12" ht="24" x14ac:dyDescent="0.25">
      <c r="B41" s="8" t="s">
        <v>55</v>
      </c>
      <c r="C41" s="9" t="s">
        <v>68</v>
      </c>
      <c r="D41" s="8" t="s">
        <v>7</v>
      </c>
      <c r="E41" s="11" t="s">
        <v>69</v>
      </c>
      <c r="F41" s="11" t="s">
        <v>9</v>
      </c>
      <c r="G41" s="57">
        <v>3000</v>
      </c>
      <c r="H41" s="20">
        <v>38.9</v>
      </c>
      <c r="I41" s="81">
        <f t="shared" si="8"/>
        <v>47.85</v>
      </c>
      <c r="J41" s="59">
        <f t="shared" si="16"/>
        <v>143550</v>
      </c>
    </row>
    <row r="42" spans="2:12" ht="48" x14ac:dyDescent="0.25">
      <c r="B42" s="8" t="s">
        <v>8826</v>
      </c>
      <c r="C42" s="9" t="s">
        <v>70</v>
      </c>
      <c r="D42" s="8" t="s">
        <v>7</v>
      </c>
      <c r="E42" s="11" t="s">
        <v>71</v>
      </c>
      <c r="F42" s="11" t="s">
        <v>9</v>
      </c>
      <c r="G42" s="57">
        <v>3000</v>
      </c>
      <c r="H42" s="20">
        <v>32.22</v>
      </c>
      <c r="I42" s="81">
        <f t="shared" si="8"/>
        <v>39.630000000000003</v>
      </c>
      <c r="J42" s="59">
        <f t="shared" si="16"/>
        <v>118890</v>
      </c>
    </row>
    <row r="43" spans="2:12" ht="24" x14ac:dyDescent="0.25">
      <c r="B43" s="8" t="s">
        <v>8809</v>
      </c>
      <c r="C43" s="9" t="s">
        <v>72</v>
      </c>
      <c r="D43" s="8" t="s">
        <v>7</v>
      </c>
      <c r="E43" s="11" t="s">
        <v>73</v>
      </c>
      <c r="F43" s="11" t="s">
        <v>38</v>
      </c>
      <c r="G43" s="57">
        <v>1500</v>
      </c>
      <c r="H43" s="20">
        <v>9.19</v>
      </c>
      <c r="I43" s="81">
        <f t="shared" si="8"/>
        <v>11.3</v>
      </c>
      <c r="J43" s="59">
        <f t="shared" si="16"/>
        <v>16950</v>
      </c>
    </row>
    <row r="44" spans="2:12" ht="24" x14ac:dyDescent="0.25">
      <c r="B44" s="8" t="s">
        <v>8810</v>
      </c>
      <c r="C44" s="9" t="s">
        <v>74</v>
      </c>
      <c r="D44" s="8" t="s">
        <v>7</v>
      </c>
      <c r="E44" s="11" t="s">
        <v>75</v>
      </c>
      <c r="F44" s="11" t="s">
        <v>38</v>
      </c>
      <c r="G44" s="57">
        <v>1500</v>
      </c>
      <c r="H44" s="20">
        <v>25.11</v>
      </c>
      <c r="I44" s="81">
        <f t="shared" si="8"/>
        <v>30.89</v>
      </c>
      <c r="J44" s="59">
        <f t="shared" si="16"/>
        <v>46335</v>
      </c>
    </row>
    <row r="45" spans="2:12" ht="24" x14ac:dyDescent="0.25">
      <c r="B45" s="8" t="s">
        <v>8827</v>
      </c>
      <c r="C45" s="9" t="s">
        <v>76</v>
      </c>
      <c r="D45" s="8" t="s">
        <v>7</v>
      </c>
      <c r="E45" s="11" t="s">
        <v>77</v>
      </c>
      <c r="F45" s="11" t="s">
        <v>38</v>
      </c>
      <c r="G45" s="57">
        <v>1000</v>
      </c>
      <c r="H45" s="20">
        <v>70.87</v>
      </c>
      <c r="I45" s="81">
        <f t="shared" si="8"/>
        <v>87.17</v>
      </c>
      <c r="J45" s="59">
        <f t="shared" si="16"/>
        <v>87170</v>
      </c>
    </row>
    <row r="46" spans="2:12" s="18" customFormat="1" ht="48" x14ac:dyDescent="0.25">
      <c r="B46" s="8" t="s">
        <v>8828</v>
      </c>
      <c r="C46" s="8">
        <v>98546</v>
      </c>
      <c r="D46" s="9" t="s">
        <v>23</v>
      </c>
      <c r="E46" s="15" t="s">
        <v>8811</v>
      </c>
      <c r="F46" s="11" t="s">
        <v>9</v>
      </c>
      <c r="G46" s="57">
        <v>100</v>
      </c>
      <c r="H46" s="8">
        <v>131.65</v>
      </c>
      <c r="I46" s="81">
        <f t="shared" si="8"/>
        <v>161.93</v>
      </c>
      <c r="J46" s="59">
        <f t="shared" si="16"/>
        <v>16193</v>
      </c>
      <c r="L46" s="72" t="s">
        <v>8812</v>
      </c>
    </row>
    <row r="47" spans="2:12" s="18" customFormat="1" ht="36" x14ac:dyDescent="0.25">
      <c r="B47" s="8" t="s">
        <v>8829</v>
      </c>
      <c r="C47" s="8">
        <v>98557</v>
      </c>
      <c r="D47" s="9" t="s">
        <v>23</v>
      </c>
      <c r="E47" s="15" t="s">
        <v>8813</v>
      </c>
      <c r="F47" s="11" t="s">
        <v>9</v>
      </c>
      <c r="G47" s="57">
        <v>200</v>
      </c>
      <c r="H47" s="20">
        <v>42.36</v>
      </c>
      <c r="I47" s="81">
        <f t="shared" si="8"/>
        <v>52.1</v>
      </c>
      <c r="J47" s="59">
        <f t="shared" si="16"/>
        <v>10420</v>
      </c>
      <c r="L47" s="72" t="s">
        <v>8812</v>
      </c>
    </row>
    <row r="48" spans="2:12" s="18" customFormat="1" ht="18.600000000000001" customHeight="1" x14ac:dyDescent="0.25">
      <c r="B48" s="8" t="s">
        <v>496</v>
      </c>
      <c r="C48" s="69" t="s">
        <v>3197</v>
      </c>
      <c r="D48" s="8" t="s">
        <v>184</v>
      </c>
      <c r="E48" s="15" t="s">
        <v>3198</v>
      </c>
      <c r="F48" s="8" t="s">
        <v>38</v>
      </c>
      <c r="G48" s="57">
        <v>200</v>
      </c>
      <c r="H48" s="64">
        <f>IF($C48=" "," ",VLOOKUP($C48,'DES. 201'!$B$11:$G$4115,6,0))</f>
        <v>8.75</v>
      </c>
      <c r="I48" s="81">
        <f>ROUND(H48*(1+$J$4),2)</f>
        <v>10.76</v>
      </c>
      <c r="J48" s="59">
        <f t="shared" si="16"/>
        <v>2152</v>
      </c>
      <c r="L48" s="72"/>
    </row>
    <row r="49" spans="2:131" s="18" customFormat="1" ht="36" x14ac:dyDescent="0.25">
      <c r="B49" s="8" t="s">
        <v>8868</v>
      </c>
      <c r="C49" s="69" t="s">
        <v>3526</v>
      </c>
      <c r="D49" s="8" t="s">
        <v>184</v>
      </c>
      <c r="E49" s="15" t="s">
        <v>3527</v>
      </c>
      <c r="F49" s="8" t="s">
        <v>9</v>
      </c>
      <c r="G49" s="57">
        <v>300</v>
      </c>
      <c r="H49" s="64">
        <f>IF($C49=" "," ",VLOOKUP($C49,'DES. 201'!$B$11:$G$4115,6,0))</f>
        <v>232.32</v>
      </c>
      <c r="I49" s="81">
        <f>ROUND(H49*(1+$J$4),2)</f>
        <v>285.75</v>
      </c>
      <c r="J49" s="59">
        <f t="shared" ref="J49" si="17">IF($D49="","",ROUND(G49*I49,2))</f>
        <v>85725</v>
      </c>
      <c r="L49" s="72" t="s">
        <v>8867</v>
      </c>
    </row>
    <row r="50" spans="2:131" s="2" customFormat="1" ht="15.75" x14ac:dyDescent="0.25">
      <c r="B50" s="17" t="s">
        <v>79</v>
      </c>
      <c r="C50" s="106" t="s">
        <v>80</v>
      </c>
      <c r="D50" s="106"/>
      <c r="E50" s="106"/>
      <c r="F50" s="106"/>
      <c r="G50" s="106"/>
      <c r="H50" s="106"/>
      <c r="I50" s="106"/>
      <c r="J50" s="106"/>
      <c r="K50"/>
      <c r="L50" s="74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2:131" x14ac:dyDescent="0.25">
      <c r="B51" s="106" t="s">
        <v>97</v>
      </c>
      <c r="C51" s="106"/>
      <c r="D51" s="106"/>
      <c r="E51" s="106"/>
      <c r="F51" s="106"/>
      <c r="G51" s="106"/>
      <c r="H51" s="106"/>
      <c r="I51" s="106"/>
      <c r="J51" s="68">
        <f>SUM(J52:J60)</f>
        <v>249064.10000000003</v>
      </c>
    </row>
    <row r="52" spans="2:131" ht="24" x14ac:dyDescent="0.25">
      <c r="B52" s="8" t="s">
        <v>81</v>
      </c>
      <c r="C52" s="9" t="s">
        <v>542</v>
      </c>
      <c r="D52" s="8" t="s">
        <v>184</v>
      </c>
      <c r="E52" s="11" t="s">
        <v>543</v>
      </c>
      <c r="F52" s="11" t="s">
        <v>78</v>
      </c>
      <c r="G52" s="57">
        <v>50</v>
      </c>
      <c r="H52" s="64">
        <f>IF($C52=" "," ",VLOOKUP($C52,'DES. 201'!$B$11:$G$4115,6,0))</f>
        <v>609.57000000000005</v>
      </c>
      <c r="I52" s="81">
        <f>ROUND(H52*(1+$J$4),2)</f>
        <v>749.77</v>
      </c>
      <c r="J52" s="59">
        <f t="shared" ref="J52" si="18">IF($D52="","",ROUND(G52*I52,2))</f>
        <v>37488.5</v>
      </c>
    </row>
    <row r="53" spans="2:131" ht="24" x14ac:dyDescent="0.25">
      <c r="B53" s="8" t="s">
        <v>82</v>
      </c>
      <c r="C53" s="9" t="s">
        <v>544</v>
      </c>
      <c r="D53" s="8" t="s">
        <v>184</v>
      </c>
      <c r="E53" s="11" t="s">
        <v>545</v>
      </c>
      <c r="F53" s="11" t="s">
        <v>78</v>
      </c>
      <c r="G53" s="57">
        <v>50</v>
      </c>
      <c r="H53" s="64">
        <f>IF($C53=" "," ",VLOOKUP($C53,'DES. 201'!$B$11:$G$4115,6,0))</f>
        <v>626.97</v>
      </c>
      <c r="I53" s="81">
        <f t="shared" ref="I53:I58" si="19">ROUND(H53*(1+$J$4),2)</f>
        <v>771.17</v>
      </c>
      <c r="J53" s="59">
        <f t="shared" ref="J53:J58" si="20">IF($D53="","",ROUND(G53*I53,2))</f>
        <v>38558.5</v>
      </c>
    </row>
    <row r="54" spans="2:131" s="63" customFormat="1" ht="12" x14ac:dyDescent="0.2">
      <c r="B54" s="8" t="s">
        <v>83</v>
      </c>
      <c r="C54" s="9" t="s">
        <v>3207</v>
      </c>
      <c r="D54" s="62" t="s">
        <v>184</v>
      </c>
      <c r="E54" s="58" t="str">
        <f>IF($D54="","",VLOOKUP($C54,'[1]200 ONERADO'!$B$3:$H$4201,2,0))</f>
        <v>Folha de porta lisa comum - 60 x 210 cm</v>
      </c>
      <c r="F54" s="58" t="str">
        <f>IF($D54="","",VLOOKUP($C54,'[1]200 ONERADO'!$B$3:$H$4201,3,0))</f>
        <v>un</v>
      </c>
      <c r="G54" s="13">
        <v>30</v>
      </c>
      <c r="H54" s="64">
        <f>IF($C54=" "," ",VLOOKUP($C54,'DES. 201'!$B$11:$G$4115,6,0))</f>
        <v>288.35000000000002</v>
      </c>
      <c r="I54" s="81">
        <f t="shared" si="19"/>
        <v>354.67</v>
      </c>
      <c r="J54" s="59">
        <f t="shared" si="20"/>
        <v>10640.1</v>
      </c>
      <c r="L54" s="72"/>
    </row>
    <row r="55" spans="2:131" s="63" customFormat="1" ht="12" x14ac:dyDescent="0.2">
      <c r="B55" s="8" t="s">
        <v>84</v>
      </c>
      <c r="C55" s="9" t="s">
        <v>3209</v>
      </c>
      <c r="D55" s="62" t="s">
        <v>184</v>
      </c>
      <c r="E55" s="58" t="str">
        <f>IF($D55="","",VLOOKUP($C55,'[1]200 ONERADO'!$B$3:$H$4201,2,0))</f>
        <v>Folha de porta lisa comum - 70 x 210 cm</v>
      </c>
      <c r="F55" s="58" t="str">
        <f>IF($D55="","",VLOOKUP($C55,'[1]200 ONERADO'!$B$3:$H$4201,3,0))</f>
        <v>un</v>
      </c>
      <c r="G55" s="13">
        <v>50</v>
      </c>
      <c r="H55" s="64">
        <f>IF($C55=" "," ",VLOOKUP($C55,'DES. 201'!$B$11:$G$4115,6,0))</f>
        <v>287.27</v>
      </c>
      <c r="I55" s="81">
        <f t="shared" si="19"/>
        <v>353.34</v>
      </c>
      <c r="J55" s="59">
        <f t="shared" si="20"/>
        <v>17667</v>
      </c>
      <c r="L55" s="72"/>
    </row>
    <row r="56" spans="2:131" s="63" customFormat="1" ht="12" x14ac:dyDescent="0.2">
      <c r="B56" s="8" t="s">
        <v>85</v>
      </c>
      <c r="C56" s="9" t="s">
        <v>3211</v>
      </c>
      <c r="D56" s="62" t="s">
        <v>184</v>
      </c>
      <c r="E56" s="58" t="str">
        <f>IF($D56="","",VLOOKUP($C56,'[1]200 ONERADO'!$B$3:$H$4201,2,0))</f>
        <v>Folha de porta lisa comum - 80 x 210 cm</v>
      </c>
      <c r="F56" s="58" t="str">
        <f>IF($D56="","",VLOOKUP($C56,'[1]200 ONERADO'!$B$3:$H$4201,3,0))</f>
        <v>un</v>
      </c>
      <c r="G56" s="13">
        <v>70</v>
      </c>
      <c r="H56" s="64">
        <f>IF($C56=" "," ",VLOOKUP($C56,'DES. 201'!$B$11:$G$4115,6,0))</f>
        <v>293.94</v>
      </c>
      <c r="I56" s="81">
        <f t="shared" si="19"/>
        <v>361.55</v>
      </c>
      <c r="J56" s="59">
        <f t="shared" si="20"/>
        <v>25308.5</v>
      </c>
      <c r="L56" s="72"/>
    </row>
    <row r="57" spans="2:131" s="63" customFormat="1" ht="12" x14ac:dyDescent="0.2">
      <c r="B57" s="8" t="s">
        <v>86</v>
      </c>
      <c r="C57" s="9" t="s">
        <v>3213</v>
      </c>
      <c r="D57" s="62" t="s">
        <v>184</v>
      </c>
      <c r="E57" s="58" t="str">
        <f>IF($D57="","",VLOOKUP($C57,'[1]200 ONERADO'!$B$3:$H$4201,2,0))</f>
        <v>Folha de porta lisa comum - 90 x 210 cm</v>
      </c>
      <c r="F57" s="58" t="str">
        <f>IF($D57="","",VLOOKUP($C57,'[1]200 ONERADO'!$B$3:$H$4201,3,0))</f>
        <v>un</v>
      </c>
      <c r="G57" s="13">
        <v>50</v>
      </c>
      <c r="H57" s="64">
        <f>IF($C57=" "," ",VLOOKUP($C57,'DES. 201'!$B$11:$G$4115,6,0))</f>
        <v>311.33999999999997</v>
      </c>
      <c r="I57" s="81">
        <f t="shared" si="19"/>
        <v>382.95</v>
      </c>
      <c r="J57" s="59">
        <f t="shared" si="20"/>
        <v>19147.5</v>
      </c>
      <c r="L57" s="72"/>
    </row>
    <row r="58" spans="2:131" s="63" customFormat="1" ht="24" x14ac:dyDescent="0.2">
      <c r="B58" s="8" t="s">
        <v>87</v>
      </c>
      <c r="C58" s="9" t="s">
        <v>3125</v>
      </c>
      <c r="D58" s="62" t="s">
        <v>184</v>
      </c>
      <c r="E58" s="58" t="str">
        <f>IF($D58="","",VLOOKUP($C58,'[1]200 ONERADO'!$B$3:$H$4201,2,0))</f>
        <v>Porta lisa com batente madeira - 110 x 210 cm</v>
      </c>
      <c r="F58" s="58" t="str">
        <f>IF($D58="","",VLOOKUP($C58,'[1]200 ONERADO'!$B$3:$H$4201,3,0))</f>
        <v>UN</v>
      </c>
      <c r="G58" s="13">
        <v>20</v>
      </c>
      <c r="H58" s="64">
        <f>IF($C58=" "," ",VLOOKUP($C58,'DES. 201'!$B$11:$G$4115,6,0))</f>
        <v>795.59</v>
      </c>
      <c r="I58" s="81">
        <f t="shared" si="19"/>
        <v>978.58</v>
      </c>
      <c r="J58" s="59">
        <f t="shared" si="20"/>
        <v>19571.599999999999</v>
      </c>
      <c r="L58" s="72"/>
    </row>
    <row r="59" spans="2:131" ht="24" x14ac:dyDescent="0.25">
      <c r="B59" s="8" t="s">
        <v>88</v>
      </c>
      <c r="C59" s="9" t="s">
        <v>98</v>
      </c>
      <c r="D59" s="8" t="s">
        <v>99</v>
      </c>
      <c r="E59" s="15" t="s">
        <v>439</v>
      </c>
      <c r="F59" s="8" t="s">
        <v>78</v>
      </c>
      <c r="G59" s="14">
        <v>20</v>
      </c>
      <c r="H59" s="10">
        <v>720.33</v>
      </c>
      <c r="I59" s="81">
        <f t="shared" ref="I59:I78" si="21">ROUND(H59*(1+$J$4),2)</f>
        <v>886.01</v>
      </c>
      <c r="J59" s="59">
        <f t="shared" ref="J59:J60" si="22">IF($D59="","",ROUND(G59*I59,2))</f>
        <v>17720.2</v>
      </c>
    </row>
    <row r="60" spans="2:131" ht="24" x14ac:dyDescent="0.25">
      <c r="B60" s="8" t="s">
        <v>89</v>
      </c>
      <c r="C60" s="9" t="s">
        <v>440</v>
      </c>
      <c r="D60" s="8" t="s">
        <v>99</v>
      </c>
      <c r="E60" s="15" t="s">
        <v>441</v>
      </c>
      <c r="F60" s="8" t="s">
        <v>78</v>
      </c>
      <c r="G60" s="14">
        <v>20</v>
      </c>
      <c r="H60" s="10">
        <v>2559.44</v>
      </c>
      <c r="I60" s="81">
        <f t="shared" si="21"/>
        <v>3148.11</v>
      </c>
      <c r="J60" s="59">
        <f t="shared" si="22"/>
        <v>62962.2</v>
      </c>
    </row>
    <row r="61" spans="2:131" x14ac:dyDescent="0.25">
      <c r="B61" s="106" t="s">
        <v>100</v>
      </c>
      <c r="C61" s="106"/>
      <c r="D61" s="106"/>
      <c r="E61" s="106"/>
      <c r="F61" s="106"/>
      <c r="G61" s="106"/>
      <c r="H61" s="106"/>
      <c r="I61" s="106"/>
      <c r="J61" s="68">
        <f>SUM(J62:J67)</f>
        <v>68379.799999999988</v>
      </c>
    </row>
    <row r="62" spans="2:131" ht="48" x14ac:dyDescent="0.25">
      <c r="B62" s="8" t="s">
        <v>90</v>
      </c>
      <c r="C62" s="9" t="s">
        <v>101</v>
      </c>
      <c r="D62" s="8" t="s">
        <v>7</v>
      </c>
      <c r="E62" s="11" t="s">
        <v>102</v>
      </c>
      <c r="F62" s="11" t="s">
        <v>78</v>
      </c>
      <c r="G62" s="57">
        <v>70</v>
      </c>
      <c r="H62" s="20">
        <v>369.53</v>
      </c>
      <c r="I62" s="81">
        <f t="shared" si="21"/>
        <v>454.52</v>
      </c>
      <c r="J62" s="59">
        <f t="shared" ref="J62" si="23">IF($D62="","",ROUND(G62*I62,2))</f>
        <v>31816.400000000001</v>
      </c>
    </row>
    <row r="63" spans="2:131" ht="24" x14ac:dyDescent="0.25">
      <c r="B63" s="8" t="s">
        <v>91</v>
      </c>
      <c r="C63" s="9" t="s">
        <v>103</v>
      </c>
      <c r="D63" s="8" t="s">
        <v>7</v>
      </c>
      <c r="E63" s="11" t="s">
        <v>104</v>
      </c>
      <c r="F63" s="11" t="s">
        <v>78</v>
      </c>
      <c r="G63" s="57">
        <v>50</v>
      </c>
      <c r="H63" s="20">
        <v>203.12</v>
      </c>
      <c r="I63" s="81">
        <f t="shared" si="21"/>
        <v>249.84</v>
      </c>
      <c r="J63" s="59">
        <f t="shared" ref="J63:J64" si="24">IF($D63="","",ROUND(G63*I63,2))</f>
        <v>12492</v>
      </c>
    </row>
    <row r="64" spans="2:131" ht="24" x14ac:dyDescent="0.25">
      <c r="B64" s="8" t="s">
        <v>92</v>
      </c>
      <c r="C64" s="71" t="s">
        <v>3664</v>
      </c>
      <c r="D64" s="62" t="s">
        <v>184</v>
      </c>
      <c r="E64" s="58" t="str">
        <f>IF($D64="","",VLOOKUP($C64,'[1]200 ONERADO'!$B$3:$H$4201,2,0))</f>
        <v>Fechadura com maçaneta tipo alavanca em aço inoxidável, para porta externa</v>
      </c>
      <c r="F64" s="58" t="str">
        <f>IF($D64="","",VLOOKUP($C64,'[1]200 ONERADO'!$B$3:$H$4201,3,0))</f>
        <v>UN</v>
      </c>
      <c r="G64" s="13">
        <v>50</v>
      </c>
      <c r="H64" s="64">
        <f>IF($C64=" "," ",VLOOKUP($C64,'DES. 201'!$B$11:$G$4115,6,0))</f>
        <v>318.55</v>
      </c>
      <c r="I64" s="81">
        <f t="shared" si="21"/>
        <v>391.82</v>
      </c>
      <c r="J64" s="59">
        <f t="shared" si="24"/>
        <v>19591</v>
      </c>
    </row>
    <row r="65" spans="2:12" s="63" customFormat="1" ht="24" x14ac:dyDescent="0.2">
      <c r="B65" s="8" t="s">
        <v>93</v>
      </c>
      <c r="C65" s="69" t="s">
        <v>3706</v>
      </c>
      <c r="D65" s="62" t="s">
        <v>184</v>
      </c>
      <c r="E65" s="15" t="s">
        <v>3707</v>
      </c>
      <c r="F65" s="8" t="s">
        <v>532</v>
      </c>
      <c r="G65" s="13">
        <v>50</v>
      </c>
      <c r="H65" s="64">
        <f>IF($C65=" "," ",VLOOKUP($C65,'DES. 201'!$B$11:$G$4115,6,0))</f>
        <v>34.5</v>
      </c>
      <c r="I65" s="81">
        <f t="shared" ref="I65:I67" si="25">ROUND(H65*(1+$J$4),2)</f>
        <v>42.44</v>
      </c>
      <c r="J65" s="59">
        <f t="shared" ref="J65:J67" si="26">IF($D65="","",ROUND(G65*I65,2))</f>
        <v>2122</v>
      </c>
      <c r="L65" s="72"/>
    </row>
    <row r="66" spans="2:12" s="63" customFormat="1" ht="24" x14ac:dyDescent="0.2">
      <c r="B66" s="8" t="s">
        <v>94</v>
      </c>
      <c r="C66" s="69" t="s">
        <v>3700</v>
      </c>
      <c r="D66" s="62" t="s">
        <v>184</v>
      </c>
      <c r="E66" s="15" t="s">
        <v>3701</v>
      </c>
      <c r="F66" s="8" t="s">
        <v>78</v>
      </c>
      <c r="G66" s="13">
        <v>10</v>
      </c>
      <c r="H66" s="64">
        <f>IF($C66=" "," ",VLOOKUP($C66,'DES. 201'!$B$11:$G$4115,6,0))</f>
        <v>113.25</v>
      </c>
      <c r="I66" s="81">
        <f t="shared" si="25"/>
        <v>139.30000000000001</v>
      </c>
      <c r="J66" s="59">
        <f t="shared" si="26"/>
        <v>1393</v>
      </c>
      <c r="L66" s="72"/>
    </row>
    <row r="67" spans="2:12" s="63" customFormat="1" ht="24" x14ac:dyDescent="0.2">
      <c r="B67" s="8" t="s">
        <v>95</v>
      </c>
      <c r="C67" s="69" t="s">
        <v>3702</v>
      </c>
      <c r="D67" s="62" t="s">
        <v>184</v>
      </c>
      <c r="E67" s="15" t="s">
        <v>3703</v>
      </c>
      <c r="F67" s="8" t="s">
        <v>78</v>
      </c>
      <c r="G67" s="13">
        <v>10</v>
      </c>
      <c r="H67" s="64">
        <f>IF($C67=" "," ",VLOOKUP($C67,'DES. 201'!$B$11:$G$4115,6,0))</f>
        <v>78.489999999999995</v>
      </c>
      <c r="I67" s="81">
        <f t="shared" si="25"/>
        <v>96.54</v>
      </c>
      <c r="J67" s="59">
        <f t="shared" si="26"/>
        <v>965.4</v>
      </c>
      <c r="L67" s="72"/>
    </row>
    <row r="68" spans="2:12" x14ac:dyDescent="0.25">
      <c r="B68" s="106" t="s">
        <v>31</v>
      </c>
      <c r="C68" s="106"/>
      <c r="D68" s="106"/>
      <c r="E68" s="106"/>
      <c r="F68" s="106"/>
      <c r="G68" s="106"/>
      <c r="H68" s="106"/>
      <c r="I68" s="106"/>
      <c r="J68" s="68">
        <f>SUM(J69:J81)</f>
        <v>18466</v>
      </c>
    </row>
    <row r="69" spans="2:12" ht="24" x14ac:dyDescent="0.25">
      <c r="B69" s="8" t="s">
        <v>96</v>
      </c>
      <c r="C69" s="9" t="s">
        <v>1295</v>
      </c>
      <c r="D69" s="8" t="s">
        <v>184</v>
      </c>
      <c r="E69" s="11" t="s">
        <v>546</v>
      </c>
      <c r="F69" s="11" t="s">
        <v>78</v>
      </c>
      <c r="G69" s="57">
        <v>50</v>
      </c>
      <c r="H69" s="64">
        <f>IF($C69=" "," ",VLOOKUP($C69,'DES. 201'!$B$11:$G$4115,6,0))</f>
        <v>20.6</v>
      </c>
      <c r="I69" s="81">
        <f t="shared" ref="I69:I73" si="27">ROUND(H69*(1+$J$4),2)</f>
        <v>25.34</v>
      </c>
      <c r="J69" s="59">
        <f t="shared" ref="J69" si="28">IF($D69="","",ROUND(G69*I69,2))</f>
        <v>1267</v>
      </c>
    </row>
    <row r="70" spans="2:12" ht="36" x14ac:dyDescent="0.25">
      <c r="B70" s="8" t="s">
        <v>8795</v>
      </c>
      <c r="C70" s="9" t="s">
        <v>547</v>
      </c>
      <c r="D70" s="8" t="s">
        <v>184</v>
      </c>
      <c r="E70" s="11" t="s">
        <v>548</v>
      </c>
      <c r="F70" s="11" t="s">
        <v>38</v>
      </c>
      <c r="G70" s="57">
        <v>50</v>
      </c>
      <c r="H70" s="64">
        <f>IF($C70=" "," ",VLOOKUP($C70,'DES. 201'!$B$11:$G$4115,6,0))</f>
        <v>12.35</v>
      </c>
      <c r="I70" s="81">
        <f t="shared" si="27"/>
        <v>15.19</v>
      </c>
      <c r="J70" s="59">
        <f t="shared" ref="J70:J73" si="29">IF($D70="","",ROUND(G70*I70,2))</f>
        <v>759.5</v>
      </c>
    </row>
    <row r="71" spans="2:12" ht="24" x14ac:dyDescent="0.25">
      <c r="B71" s="8" t="s">
        <v>8796</v>
      </c>
      <c r="C71" s="9" t="s">
        <v>549</v>
      </c>
      <c r="D71" s="8" t="s">
        <v>184</v>
      </c>
      <c r="E71" s="11" t="s">
        <v>550</v>
      </c>
      <c r="F71" s="11" t="s">
        <v>38</v>
      </c>
      <c r="G71" s="57">
        <v>500</v>
      </c>
      <c r="H71" s="64">
        <f>IF($C71=" "," ",VLOOKUP($C71,'DES. 201'!$B$11:$G$4115,6,0))</f>
        <v>1.58</v>
      </c>
      <c r="I71" s="81">
        <f t="shared" si="27"/>
        <v>1.94</v>
      </c>
      <c r="J71" s="59">
        <f t="shared" si="29"/>
        <v>970</v>
      </c>
    </row>
    <row r="72" spans="2:12" ht="24" x14ac:dyDescent="0.25">
      <c r="B72" s="8" t="s">
        <v>8830</v>
      </c>
      <c r="C72" s="9" t="s">
        <v>551</v>
      </c>
      <c r="D72" s="8" t="s">
        <v>184</v>
      </c>
      <c r="E72" s="11" t="s">
        <v>552</v>
      </c>
      <c r="F72" s="11" t="s">
        <v>78</v>
      </c>
      <c r="G72" s="57">
        <v>50</v>
      </c>
      <c r="H72" s="64">
        <f>IF($C72=" "," ",VLOOKUP($C72,'DES. 201'!$B$11:$G$4115,6,0))</f>
        <v>11.31</v>
      </c>
      <c r="I72" s="81">
        <f t="shared" si="27"/>
        <v>13.91</v>
      </c>
      <c r="J72" s="59">
        <f t="shared" si="29"/>
        <v>695.5</v>
      </c>
    </row>
    <row r="73" spans="2:12" ht="24" x14ac:dyDescent="0.25">
      <c r="B73" s="8" t="s">
        <v>8831</v>
      </c>
      <c r="C73" s="9" t="s">
        <v>553</v>
      </c>
      <c r="D73" s="8" t="s">
        <v>184</v>
      </c>
      <c r="E73" s="11" t="s">
        <v>554</v>
      </c>
      <c r="F73" s="11" t="s">
        <v>78</v>
      </c>
      <c r="G73" s="57">
        <v>50</v>
      </c>
      <c r="H73" s="64">
        <f>IF($C73=" "," ",VLOOKUP($C73,'DES. 201'!$B$11:$G$4115,6,0))</f>
        <v>4.5199999999999996</v>
      </c>
      <c r="I73" s="81">
        <f t="shared" si="27"/>
        <v>5.56</v>
      </c>
      <c r="J73" s="59">
        <f t="shared" si="29"/>
        <v>278</v>
      </c>
    </row>
    <row r="74" spans="2:12" x14ac:dyDescent="0.25">
      <c r="B74" s="8" t="s">
        <v>8832</v>
      </c>
      <c r="C74" s="9" t="s">
        <v>105</v>
      </c>
      <c r="D74" s="8" t="s">
        <v>7</v>
      </c>
      <c r="E74" s="11" t="s">
        <v>106</v>
      </c>
      <c r="F74" s="11" t="s">
        <v>107</v>
      </c>
      <c r="G74" s="57">
        <v>50</v>
      </c>
      <c r="H74" s="20">
        <v>8.43</v>
      </c>
      <c r="I74" s="81">
        <f t="shared" si="21"/>
        <v>10.37</v>
      </c>
      <c r="J74" s="59">
        <f t="shared" ref="J74:J78" si="30">IF($D74="","",ROUND(G74*I74,2))</f>
        <v>518.5</v>
      </c>
    </row>
    <row r="75" spans="2:12" x14ac:dyDescent="0.25">
      <c r="B75" s="8" t="s">
        <v>8833</v>
      </c>
      <c r="C75" s="9" t="s">
        <v>108</v>
      </c>
      <c r="D75" s="8" t="s">
        <v>7</v>
      </c>
      <c r="E75" s="11" t="s">
        <v>109</v>
      </c>
      <c r="F75" s="11" t="s">
        <v>107</v>
      </c>
      <c r="G75" s="57">
        <v>50</v>
      </c>
      <c r="H75" s="20">
        <v>5.31</v>
      </c>
      <c r="I75" s="81">
        <f t="shared" si="21"/>
        <v>6.53</v>
      </c>
      <c r="J75" s="59">
        <f t="shared" si="30"/>
        <v>326.5</v>
      </c>
    </row>
    <row r="76" spans="2:12" ht="24" x14ac:dyDescent="0.25">
      <c r="B76" s="8" t="s">
        <v>8834</v>
      </c>
      <c r="C76" s="9" t="s">
        <v>110</v>
      </c>
      <c r="D76" s="8" t="s">
        <v>7</v>
      </c>
      <c r="E76" s="11" t="s">
        <v>111</v>
      </c>
      <c r="F76" s="11" t="s">
        <v>107</v>
      </c>
      <c r="G76" s="57">
        <v>50</v>
      </c>
      <c r="H76" s="20">
        <v>5.31</v>
      </c>
      <c r="I76" s="81">
        <f t="shared" si="21"/>
        <v>6.53</v>
      </c>
      <c r="J76" s="59">
        <f t="shared" si="30"/>
        <v>326.5</v>
      </c>
    </row>
    <row r="77" spans="2:12" ht="24" x14ac:dyDescent="0.25">
      <c r="B77" s="8" t="s">
        <v>8835</v>
      </c>
      <c r="C77" s="9" t="s">
        <v>112</v>
      </c>
      <c r="D77" s="8" t="s">
        <v>7</v>
      </c>
      <c r="E77" s="11" t="s">
        <v>113</v>
      </c>
      <c r="F77" s="11" t="s">
        <v>78</v>
      </c>
      <c r="G77" s="57">
        <v>50</v>
      </c>
      <c r="H77" s="20">
        <v>4.21</v>
      </c>
      <c r="I77" s="81">
        <f t="shared" si="21"/>
        <v>5.18</v>
      </c>
      <c r="J77" s="59">
        <f t="shared" si="30"/>
        <v>259</v>
      </c>
    </row>
    <row r="78" spans="2:12" x14ac:dyDescent="0.25">
      <c r="B78" s="8" t="s">
        <v>8864</v>
      </c>
      <c r="C78" s="9" t="s">
        <v>555</v>
      </c>
      <c r="D78" s="8" t="s">
        <v>184</v>
      </c>
      <c r="E78" s="11" t="s">
        <v>114</v>
      </c>
      <c r="F78" s="11" t="s">
        <v>78</v>
      </c>
      <c r="G78" s="57">
        <v>50</v>
      </c>
      <c r="H78" s="64">
        <f>IF($C78=" "," ",VLOOKUP($C78,'DES. 201'!$B$11:$G$4115,6,0))</f>
        <v>2.2599999999999998</v>
      </c>
      <c r="I78" s="81">
        <f t="shared" si="21"/>
        <v>2.78</v>
      </c>
      <c r="J78" s="59">
        <f t="shared" si="30"/>
        <v>139</v>
      </c>
    </row>
    <row r="79" spans="2:12" ht="36" x14ac:dyDescent="0.25">
      <c r="B79" s="8" t="s">
        <v>8865</v>
      </c>
      <c r="C79" s="71" t="s">
        <v>534</v>
      </c>
      <c r="D79" s="8" t="s">
        <v>184</v>
      </c>
      <c r="E79" s="11" t="s">
        <v>535</v>
      </c>
      <c r="F79" s="11" t="s">
        <v>9</v>
      </c>
      <c r="G79" s="57">
        <v>100</v>
      </c>
      <c r="H79" s="20">
        <v>18.09</v>
      </c>
      <c r="I79" s="81">
        <f>ROUND(H79*(1+$J$4),2)</f>
        <v>22.25</v>
      </c>
      <c r="J79" s="59">
        <f>IF($D79="","",ROUND(G79*I79,2))</f>
        <v>2225</v>
      </c>
    </row>
    <row r="80" spans="2:12" ht="36" x14ac:dyDescent="0.25">
      <c r="B80" s="8" t="s">
        <v>8866</v>
      </c>
      <c r="C80" s="9" t="s">
        <v>536</v>
      </c>
      <c r="D80" s="8" t="s">
        <v>184</v>
      </c>
      <c r="E80" s="11" t="s">
        <v>537</v>
      </c>
      <c r="F80" s="11" t="s">
        <v>9</v>
      </c>
      <c r="G80" s="57">
        <v>250</v>
      </c>
      <c r="H80" s="20">
        <v>29.39</v>
      </c>
      <c r="I80" s="81">
        <f>ROUND(H80*(1+$J$4),2)</f>
        <v>36.15</v>
      </c>
      <c r="J80" s="59">
        <f>IF($D80="","",ROUND(G80*I80,2))</f>
        <v>9037.5</v>
      </c>
    </row>
    <row r="81" spans="2:131" s="63" customFormat="1" ht="36" x14ac:dyDescent="0.2">
      <c r="B81" s="8" t="s">
        <v>8869</v>
      </c>
      <c r="C81" s="69" t="s">
        <v>1360</v>
      </c>
      <c r="D81" s="8" t="s">
        <v>184</v>
      </c>
      <c r="E81" s="15" t="s">
        <v>1361</v>
      </c>
      <c r="F81" s="8" t="s">
        <v>9</v>
      </c>
      <c r="G81" s="57">
        <v>100</v>
      </c>
      <c r="H81" s="20">
        <v>13.53</v>
      </c>
      <c r="I81" s="81">
        <f>ROUND(H81*(1+$J$4),2)</f>
        <v>16.64</v>
      </c>
      <c r="J81" s="59">
        <f>IF($D81="","",ROUND(G81*I81,2))</f>
        <v>1664</v>
      </c>
      <c r="L81" s="72"/>
    </row>
    <row r="82" spans="2:131" s="2" customFormat="1" ht="15.75" x14ac:dyDescent="0.25">
      <c r="B82" s="17" t="s">
        <v>115</v>
      </c>
      <c r="C82" s="106" t="s">
        <v>116</v>
      </c>
      <c r="D82" s="106"/>
      <c r="E82" s="106"/>
      <c r="F82" s="106"/>
      <c r="G82" s="106"/>
      <c r="H82" s="106"/>
      <c r="I82" s="106"/>
      <c r="J82" s="106"/>
      <c r="K82"/>
      <c r="L82" s="74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</row>
    <row r="83" spans="2:131" x14ac:dyDescent="0.25">
      <c r="B83" s="106" t="s">
        <v>97</v>
      </c>
      <c r="C83" s="106"/>
      <c r="D83" s="106"/>
      <c r="E83" s="106"/>
      <c r="F83" s="106"/>
      <c r="G83" s="106"/>
      <c r="H83" s="106"/>
      <c r="I83" s="106"/>
      <c r="J83" s="68">
        <f>SUM(J84:J88)</f>
        <v>556326</v>
      </c>
    </row>
    <row r="84" spans="2:131" ht="24" customHeight="1" x14ac:dyDescent="0.25">
      <c r="B84" s="8" t="s">
        <v>117</v>
      </c>
      <c r="C84" s="9" t="s">
        <v>556</v>
      </c>
      <c r="D84" s="8" t="s">
        <v>184</v>
      </c>
      <c r="E84" s="11" t="s">
        <v>557</v>
      </c>
      <c r="F84" s="11" t="s">
        <v>9</v>
      </c>
      <c r="G84" s="57">
        <v>100</v>
      </c>
      <c r="H84" s="64">
        <f>IF($C84=" "," ",VLOOKUP($C84,'DES. 201'!$B$11:$G$4115,6,0))</f>
        <v>868.6</v>
      </c>
      <c r="I84" s="81">
        <f t="shared" ref="I84:I88" si="31">ROUND(H84*(1+$J$4),2)</f>
        <v>1068.3800000000001</v>
      </c>
      <c r="J84" s="59">
        <f t="shared" ref="J84" si="32">IF($D84="","",ROUND(G84*I84,2))</f>
        <v>106838</v>
      </c>
    </row>
    <row r="85" spans="2:131" ht="24" x14ac:dyDescent="0.25">
      <c r="B85" s="8" t="s">
        <v>118</v>
      </c>
      <c r="C85" s="9" t="s">
        <v>558</v>
      </c>
      <c r="D85" s="8" t="s">
        <v>184</v>
      </c>
      <c r="E85" s="11" t="s">
        <v>559</v>
      </c>
      <c r="F85" s="11" t="s">
        <v>9</v>
      </c>
      <c r="G85" s="57">
        <v>100</v>
      </c>
      <c r="H85" s="64">
        <f>IF($C85=" "," ",VLOOKUP($C85,'DES. 201'!$B$11:$G$4115,6,0))</f>
        <v>1211.18</v>
      </c>
      <c r="I85" s="81">
        <f t="shared" si="31"/>
        <v>1489.75</v>
      </c>
      <c r="J85" s="59">
        <f t="shared" ref="J85:J88" si="33">IF($D85="","",ROUND(G85*I85,2))</f>
        <v>148975</v>
      </c>
    </row>
    <row r="86" spans="2:131" ht="24" x14ac:dyDescent="0.25">
      <c r="B86" s="8" t="s">
        <v>119</v>
      </c>
      <c r="C86" s="9" t="s">
        <v>499</v>
      </c>
      <c r="D86" s="8" t="s">
        <v>184</v>
      </c>
      <c r="E86" s="11" t="s">
        <v>500</v>
      </c>
      <c r="F86" s="11" t="s">
        <v>9</v>
      </c>
      <c r="G86" s="57">
        <v>100</v>
      </c>
      <c r="H86" s="64">
        <f>IF($C86=" "," ",VLOOKUP($C86,'DES. 201'!$B$11:$G$4115,6,0))</f>
        <v>319.37</v>
      </c>
      <c r="I86" s="81">
        <f t="shared" si="31"/>
        <v>392.83</v>
      </c>
      <c r="J86" s="59">
        <f t="shared" si="33"/>
        <v>39283</v>
      </c>
      <c r="K86" s="2"/>
      <c r="L86" s="76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</row>
    <row r="87" spans="2:131" ht="24" x14ac:dyDescent="0.25">
      <c r="B87" s="8" t="s">
        <v>120</v>
      </c>
      <c r="C87" s="9" t="s">
        <v>503</v>
      </c>
      <c r="D87" s="8" t="s">
        <v>184</v>
      </c>
      <c r="E87" s="11" t="s">
        <v>504</v>
      </c>
      <c r="F87" s="11" t="s">
        <v>9</v>
      </c>
      <c r="G87" s="57">
        <v>100</v>
      </c>
      <c r="H87" s="64">
        <f>IF($C87=" "," ",VLOOKUP($C87,'DES. 201'!$B$11:$G$4115,6,0))</f>
        <v>1002.68</v>
      </c>
      <c r="I87" s="81">
        <f t="shared" si="31"/>
        <v>1233.3</v>
      </c>
      <c r="J87" s="59">
        <f t="shared" si="33"/>
        <v>123330</v>
      </c>
      <c r="K87" s="2"/>
      <c r="L87" s="76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</row>
    <row r="88" spans="2:131" ht="24" x14ac:dyDescent="0.25">
      <c r="B88" s="8" t="s">
        <v>121</v>
      </c>
      <c r="C88" s="9" t="s">
        <v>501</v>
      </c>
      <c r="D88" s="8" t="s">
        <v>184</v>
      </c>
      <c r="E88" s="11" t="s">
        <v>502</v>
      </c>
      <c r="F88" s="11" t="s">
        <v>9</v>
      </c>
      <c r="G88" s="57">
        <v>100</v>
      </c>
      <c r="H88" s="64">
        <f>IF($C88=" "," ",VLOOKUP($C88,'DES. 201'!$B$11:$G$4115,6,0))</f>
        <v>1121.1400000000001</v>
      </c>
      <c r="I88" s="81">
        <f t="shared" si="31"/>
        <v>1379</v>
      </c>
      <c r="J88" s="59">
        <f t="shared" si="33"/>
        <v>137900</v>
      </c>
    </row>
    <row r="89" spans="2:131" s="2" customFormat="1" ht="15.75" x14ac:dyDescent="0.25">
      <c r="B89" s="17" t="s">
        <v>123</v>
      </c>
      <c r="C89" s="106" t="s">
        <v>124</v>
      </c>
      <c r="D89" s="106"/>
      <c r="E89" s="106"/>
      <c r="F89" s="106"/>
      <c r="G89" s="106"/>
      <c r="H89" s="106"/>
      <c r="I89" s="106"/>
      <c r="J89" s="106"/>
      <c r="K89"/>
      <c r="L89" s="74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</row>
    <row r="90" spans="2:131" x14ac:dyDescent="0.25">
      <c r="B90" s="106" t="s">
        <v>125</v>
      </c>
      <c r="C90" s="106"/>
      <c r="D90" s="106"/>
      <c r="E90" s="106"/>
      <c r="F90" s="106"/>
      <c r="G90" s="106"/>
      <c r="H90" s="106"/>
      <c r="I90" s="106"/>
      <c r="J90" s="68">
        <f>SUM(J91:J96)</f>
        <v>72703.53</v>
      </c>
    </row>
    <row r="91" spans="2:131" ht="36" x14ac:dyDescent="0.25">
      <c r="B91" s="8" t="s">
        <v>126</v>
      </c>
      <c r="C91" s="9" t="s">
        <v>560</v>
      </c>
      <c r="D91" s="8" t="s">
        <v>184</v>
      </c>
      <c r="E91" s="11" t="s">
        <v>561</v>
      </c>
      <c r="F91" s="11" t="s">
        <v>38</v>
      </c>
      <c r="G91" s="57">
        <v>3000</v>
      </c>
      <c r="H91" s="64">
        <f>IF($C91=" "," ",VLOOKUP($C91,'DES. 201'!$B$11:$G$4115,6,0))</f>
        <v>4.2699999999999996</v>
      </c>
      <c r="I91" s="81">
        <f t="shared" ref="I91:I94" si="34">ROUND(H91*(1+$J$4),2)</f>
        <v>5.25</v>
      </c>
      <c r="J91" s="59">
        <f t="shared" ref="J91:J96" si="35">IF($D91="","",ROUND(G91*I91,2))</f>
        <v>15750</v>
      </c>
    </row>
    <row r="92" spans="2:131" ht="24" x14ac:dyDescent="0.25">
      <c r="B92" s="8" t="s">
        <v>127</v>
      </c>
      <c r="C92" s="9" t="s">
        <v>562</v>
      </c>
      <c r="D92" s="8" t="s">
        <v>184</v>
      </c>
      <c r="E92" s="11" t="s">
        <v>563</v>
      </c>
      <c r="F92" s="11" t="s">
        <v>38</v>
      </c>
      <c r="G92" s="57">
        <v>1000</v>
      </c>
      <c r="H92" s="64">
        <f>IF($C92=" "," ",VLOOKUP($C92,'DES. 201'!$B$11:$G$4115,6,0))</f>
        <v>5.44</v>
      </c>
      <c r="I92" s="81">
        <f t="shared" si="34"/>
        <v>6.69</v>
      </c>
      <c r="J92" s="59">
        <f t="shared" si="35"/>
        <v>6690</v>
      </c>
    </row>
    <row r="93" spans="2:131" ht="24" x14ac:dyDescent="0.25">
      <c r="B93" s="8" t="s">
        <v>128</v>
      </c>
      <c r="C93" s="9" t="s">
        <v>564</v>
      </c>
      <c r="D93" s="8" t="s">
        <v>184</v>
      </c>
      <c r="E93" s="11" t="s">
        <v>565</v>
      </c>
      <c r="F93" s="11" t="s">
        <v>38</v>
      </c>
      <c r="G93" s="57">
        <v>1000</v>
      </c>
      <c r="H93" s="64">
        <f>IF($C93=" "," ",VLOOKUP($C93,'DES. 201'!$B$11:$G$4115,6,0))</f>
        <v>7.22</v>
      </c>
      <c r="I93" s="81">
        <f t="shared" si="34"/>
        <v>8.8800000000000008</v>
      </c>
      <c r="J93" s="59">
        <f t="shared" si="35"/>
        <v>8880</v>
      </c>
    </row>
    <row r="94" spans="2:131" ht="24" x14ac:dyDescent="0.25">
      <c r="B94" s="8" t="s">
        <v>129</v>
      </c>
      <c r="C94" s="9" t="s">
        <v>566</v>
      </c>
      <c r="D94" s="8" t="s">
        <v>184</v>
      </c>
      <c r="E94" s="11" t="s">
        <v>567</v>
      </c>
      <c r="F94" s="11" t="s">
        <v>38</v>
      </c>
      <c r="G94" s="57">
        <v>1000</v>
      </c>
      <c r="H94" s="64">
        <f>IF($C94=" "," ",VLOOKUP($C94,'DES. 201'!$B$11:$G$4115,6,0))</f>
        <v>11.23</v>
      </c>
      <c r="I94" s="81">
        <f t="shared" si="34"/>
        <v>13.81</v>
      </c>
      <c r="J94" s="59">
        <f t="shared" si="35"/>
        <v>13810</v>
      </c>
    </row>
    <row r="95" spans="2:131" ht="24" x14ac:dyDescent="0.25">
      <c r="B95" s="8" t="s">
        <v>130</v>
      </c>
      <c r="C95" s="9" t="s">
        <v>155</v>
      </c>
      <c r="D95" s="8" t="s">
        <v>7</v>
      </c>
      <c r="E95" s="11" t="s">
        <v>156</v>
      </c>
      <c r="F95" s="11" t="s">
        <v>38</v>
      </c>
      <c r="G95" s="57">
        <v>1000</v>
      </c>
      <c r="H95" s="20">
        <v>21.43</v>
      </c>
      <c r="I95" s="10">
        <f t="shared" ref="I95:I96" si="36">H95*23/100+H95</f>
        <v>26.358899999999998</v>
      </c>
      <c r="J95" s="59">
        <f t="shared" si="35"/>
        <v>26358.9</v>
      </c>
    </row>
    <row r="96" spans="2:131" ht="24" x14ac:dyDescent="0.25">
      <c r="B96" s="8" t="s">
        <v>650</v>
      </c>
      <c r="C96" s="9" t="s">
        <v>157</v>
      </c>
      <c r="D96" s="8" t="s">
        <v>7</v>
      </c>
      <c r="E96" s="11" t="s">
        <v>158</v>
      </c>
      <c r="F96" s="11" t="s">
        <v>38</v>
      </c>
      <c r="G96" s="57">
        <v>250</v>
      </c>
      <c r="H96" s="20">
        <v>3.95</v>
      </c>
      <c r="I96" s="10">
        <f t="shared" si="36"/>
        <v>4.8585000000000003</v>
      </c>
      <c r="J96" s="59">
        <f t="shared" si="35"/>
        <v>1214.6300000000001</v>
      </c>
    </row>
    <row r="97" spans="2:12" x14ac:dyDescent="0.25">
      <c r="B97" s="106" t="s">
        <v>159</v>
      </c>
      <c r="C97" s="106"/>
      <c r="D97" s="106"/>
      <c r="E97" s="106"/>
      <c r="F97" s="106"/>
      <c r="G97" s="106"/>
      <c r="H97" s="106"/>
      <c r="I97" s="106"/>
      <c r="J97" s="68">
        <f>SUM(J98:J100)</f>
        <v>51841.55</v>
      </c>
    </row>
    <row r="98" spans="2:12" ht="24" x14ac:dyDescent="0.25">
      <c r="B98" s="8" t="s">
        <v>131</v>
      </c>
      <c r="C98" s="9" t="s">
        <v>160</v>
      </c>
      <c r="D98" s="8" t="s">
        <v>7</v>
      </c>
      <c r="E98" s="11" t="s">
        <v>161</v>
      </c>
      <c r="F98" s="11" t="s">
        <v>78</v>
      </c>
      <c r="G98" s="57">
        <v>80</v>
      </c>
      <c r="H98" s="20">
        <v>167.1</v>
      </c>
      <c r="I98" s="10">
        <f t="shared" ref="I98:I99" si="37">H98*23/100+H98</f>
        <v>205.53299999999999</v>
      </c>
      <c r="J98" s="59">
        <f t="shared" ref="J98:J100" si="38">IF($D98="","",ROUND(G98*I98,2))</f>
        <v>16442.64</v>
      </c>
    </row>
    <row r="99" spans="2:12" ht="24" x14ac:dyDescent="0.25">
      <c r="B99" s="8" t="s">
        <v>132</v>
      </c>
      <c r="C99" s="9" t="s">
        <v>162</v>
      </c>
      <c r="D99" s="8" t="s">
        <v>7</v>
      </c>
      <c r="E99" s="11" t="s">
        <v>163</v>
      </c>
      <c r="F99" s="11" t="s">
        <v>78</v>
      </c>
      <c r="G99" s="57">
        <v>80</v>
      </c>
      <c r="H99" s="20">
        <v>260.82</v>
      </c>
      <c r="I99" s="10">
        <f t="shared" si="37"/>
        <v>320.80860000000001</v>
      </c>
      <c r="J99" s="59">
        <f t="shared" si="38"/>
        <v>25664.69</v>
      </c>
    </row>
    <row r="100" spans="2:12" s="18" customFormat="1" ht="24" x14ac:dyDescent="0.25">
      <c r="B100" s="8" t="s">
        <v>133</v>
      </c>
      <c r="C100" s="91">
        <v>9007060</v>
      </c>
      <c r="D100" s="8" t="s">
        <v>7</v>
      </c>
      <c r="E100" s="92" t="s">
        <v>8797</v>
      </c>
      <c r="F100" s="11" t="s">
        <v>78</v>
      </c>
      <c r="G100" s="57">
        <v>50</v>
      </c>
      <c r="H100" s="20">
        <v>158.28</v>
      </c>
      <c r="I100" s="10">
        <f t="shared" ref="I100" si="39">H100*23/100+H100</f>
        <v>194.68440000000001</v>
      </c>
      <c r="J100" s="59">
        <f t="shared" si="38"/>
        <v>9734.2199999999993</v>
      </c>
      <c r="L100" s="72"/>
    </row>
    <row r="101" spans="2:12" x14ac:dyDescent="0.25">
      <c r="B101" s="106" t="s">
        <v>8799</v>
      </c>
      <c r="C101" s="106"/>
      <c r="D101" s="106"/>
      <c r="E101" s="106"/>
      <c r="F101" s="106"/>
      <c r="G101" s="106"/>
      <c r="H101" s="106"/>
      <c r="I101" s="106"/>
      <c r="J101" s="68">
        <f>SUM(J102:J109)</f>
        <v>30304.7</v>
      </c>
    </row>
    <row r="102" spans="2:12" ht="36" x14ac:dyDescent="0.25">
      <c r="B102" s="8" t="s">
        <v>134</v>
      </c>
      <c r="C102" s="9" t="s">
        <v>568</v>
      </c>
      <c r="D102" s="8" t="s">
        <v>184</v>
      </c>
      <c r="E102" s="11" t="s">
        <v>569</v>
      </c>
      <c r="F102" s="11" t="s">
        <v>78</v>
      </c>
      <c r="G102" s="57">
        <v>100</v>
      </c>
      <c r="H102" s="64">
        <f>IF($C102=" "," ",VLOOKUP($C102,'DES. 201'!$B$11:$G$4115,6,0))</f>
        <v>21.2</v>
      </c>
      <c r="I102" s="81">
        <f t="shared" ref="I102:I108" si="40">ROUND(H102*(1+$J$4),2)</f>
        <v>26.08</v>
      </c>
      <c r="J102" s="59">
        <f t="shared" ref="J102:J105" si="41">IF($D102="","",ROUND(G102*I102,2))</f>
        <v>2608</v>
      </c>
    </row>
    <row r="103" spans="2:12" ht="36" x14ac:dyDescent="0.25">
      <c r="B103" s="8" t="s">
        <v>135</v>
      </c>
      <c r="C103" s="9" t="s">
        <v>570</v>
      </c>
      <c r="D103" s="8" t="s">
        <v>184</v>
      </c>
      <c r="E103" s="11" t="s">
        <v>571</v>
      </c>
      <c r="F103" s="11" t="s">
        <v>78</v>
      </c>
      <c r="G103" s="57">
        <v>100</v>
      </c>
      <c r="H103" s="64">
        <f>IF($C103=" "," ",VLOOKUP($C103,'DES. 201'!$B$11:$G$4115,6,0))</f>
        <v>23.05</v>
      </c>
      <c r="I103" s="81">
        <f t="shared" si="40"/>
        <v>28.35</v>
      </c>
      <c r="J103" s="59">
        <f t="shared" si="41"/>
        <v>2835</v>
      </c>
    </row>
    <row r="104" spans="2:12" ht="36" x14ac:dyDescent="0.25">
      <c r="B104" s="8" t="s">
        <v>136</v>
      </c>
      <c r="C104" s="9" t="s">
        <v>572</v>
      </c>
      <c r="D104" s="8" t="s">
        <v>184</v>
      </c>
      <c r="E104" s="11" t="s">
        <v>8798</v>
      </c>
      <c r="F104" s="11" t="s">
        <v>78</v>
      </c>
      <c r="G104" s="57">
        <v>50</v>
      </c>
      <c r="H104" s="64">
        <f>IF($C104=" "," ",VLOOKUP($C104,'DES. 201'!$B$11:$G$4115,6,0))</f>
        <v>49.36</v>
      </c>
      <c r="I104" s="81">
        <f t="shared" si="40"/>
        <v>60.71</v>
      </c>
      <c r="J104" s="59">
        <f t="shared" si="41"/>
        <v>3035.5</v>
      </c>
    </row>
    <row r="105" spans="2:12" ht="36" x14ac:dyDescent="0.25">
      <c r="B105" s="8" t="s">
        <v>137</v>
      </c>
      <c r="C105" s="71" t="s">
        <v>4549</v>
      </c>
      <c r="D105" s="62" t="s">
        <v>184</v>
      </c>
      <c r="E105" s="64" t="str">
        <f>IF($C105=" "," ",VLOOKUP($C105,'DES. 201'!$B$11:$G$4115,2,0))</f>
        <v>Quadro de distribuição universal de embutir, para disjuntores 16 DIN / 12 Bolt-on - 150 A - sem componentes</v>
      </c>
      <c r="F105" s="64" t="str">
        <f>IF($C105=" "," ",VLOOKUP($C105,'DES. 201'!$B$11:$G$4115,3,0))</f>
        <v>UN</v>
      </c>
      <c r="G105" s="13">
        <v>10</v>
      </c>
      <c r="H105" s="64">
        <f>IF($C105=" "," ",VLOOKUP($C105,'DES. 201'!$B$11:$G$4115,6,0))</f>
        <v>564.33000000000004</v>
      </c>
      <c r="I105" s="81">
        <f t="shared" si="40"/>
        <v>694.13</v>
      </c>
      <c r="J105" s="59">
        <f t="shared" si="41"/>
        <v>6941.3</v>
      </c>
    </row>
    <row r="106" spans="2:12" ht="36" x14ac:dyDescent="0.25">
      <c r="B106" s="8" t="s">
        <v>138</v>
      </c>
      <c r="C106" s="71" t="s">
        <v>4563</v>
      </c>
      <c r="D106" s="62" t="s">
        <v>184</v>
      </c>
      <c r="E106" s="64" t="str">
        <f>IF($C106=" "," ",VLOOKUP($C106,'DES. 201'!$B$11:$G$4115,2,0))</f>
        <v>Quadro de distribuição universal de sobrepor, para disjuntores 16 DIN / 12 Bolt-on - 150 A - sem componentes</v>
      </c>
      <c r="F106" s="64" t="str">
        <f>IF($C106=" "," ",VLOOKUP($C106,'DES. 201'!$B$11:$G$4115,3,0))</f>
        <v>UN</v>
      </c>
      <c r="G106" s="13">
        <v>10</v>
      </c>
      <c r="H106" s="64">
        <f>IF($C106=" "," ",VLOOKUP($C106,'DES. 201'!$B$11:$G$4115,6,0))</f>
        <v>643.71</v>
      </c>
      <c r="I106" s="81">
        <f t="shared" si="40"/>
        <v>791.76</v>
      </c>
      <c r="J106" s="59">
        <f t="shared" ref="J106:J107" si="42">IF($D106="","",ROUND(G106*I106,2))</f>
        <v>7917.6</v>
      </c>
    </row>
    <row r="107" spans="2:12" ht="19.5" customHeight="1" x14ac:dyDescent="0.25">
      <c r="B107" s="8" t="s">
        <v>139</v>
      </c>
      <c r="C107" s="71" t="s">
        <v>4795</v>
      </c>
      <c r="D107" s="62" t="s">
        <v>184</v>
      </c>
      <c r="E107" s="64" t="str">
        <f>IF($C107=" "," ",VLOOKUP($C107,'DES. 201'!$B$11:$G$4115,2,0))</f>
        <v>Barra de neutro e/ou terra</v>
      </c>
      <c r="F107" s="64" t="str">
        <f>IF($C107=" "," ",VLOOKUP($C107,'DES. 201'!$B$11:$G$4115,3,0))</f>
        <v>UN</v>
      </c>
      <c r="G107" s="13">
        <v>40</v>
      </c>
      <c r="H107" s="64">
        <f>IF($C107=" "," ",VLOOKUP($C107,'DES. 201'!$B$11:$G$4115,6,0))</f>
        <v>30.6</v>
      </c>
      <c r="I107" s="81">
        <f t="shared" si="40"/>
        <v>37.64</v>
      </c>
      <c r="J107" s="59">
        <f t="shared" si="42"/>
        <v>1505.6</v>
      </c>
    </row>
    <row r="108" spans="2:12" ht="24" x14ac:dyDescent="0.25">
      <c r="B108" s="8" t="s">
        <v>140</v>
      </c>
      <c r="C108" s="71" t="s">
        <v>4641</v>
      </c>
      <c r="D108" s="62" t="s">
        <v>184</v>
      </c>
      <c r="E108" s="64" t="str">
        <f>IF($C108=" "," ",VLOOKUP($C108,'DES. 201'!$B$11:$G$4115,2,0))</f>
        <v>Disjuntor termomagnético, tripolar 220/380 V, corrente de 60 A até 100 A</v>
      </c>
      <c r="F108" s="64" t="str">
        <f>IF($C108=" "," ",VLOOKUP($C108,'DES. 201'!$B$11:$G$4115,3,0))</f>
        <v>UN</v>
      </c>
      <c r="G108" s="13">
        <v>10</v>
      </c>
      <c r="H108" s="64">
        <f>IF($C108=" "," ",VLOOKUP($C108,'DES. 201'!$B$11:$G$4115,6,0))</f>
        <v>258.83999999999997</v>
      </c>
      <c r="I108" s="81">
        <f t="shared" si="40"/>
        <v>318.37</v>
      </c>
      <c r="J108" s="59">
        <f t="shared" ref="J108" si="43">IF($D108="","",ROUND(G108*I108,2))</f>
        <v>3183.7</v>
      </c>
    </row>
    <row r="109" spans="2:12" x14ac:dyDescent="0.25">
      <c r="B109" s="8" t="s">
        <v>141</v>
      </c>
      <c r="C109" s="71" t="s">
        <v>6034</v>
      </c>
      <c r="D109" s="62" t="s">
        <v>184</v>
      </c>
      <c r="E109" s="64" t="str">
        <f>IF($C109=" "," ",VLOOKUP($C109,'DES. 201'!$B$11:$G$4115,2,0))</f>
        <v>Haste de aterramento de 5/8´ x 3 m</v>
      </c>
      <c r="F109" s="64" t="str">
        <f>IF($C109=" "," ",VLOOKUP($C109,'DES. 201'!$B$11:$G$4115,3,0))</f>
        <v>UN</v>
      </c>
      <c r="G109" s="13">
        <v>10</v>
      </c>
      <c r="H109" s="64">
        <f>IF($C109=" "," ",VLOOKUP($C109,'DES. 201'!$B$11:$G$4115,6,0))</f>
        <v>185.2</v>
      </c>
      <c r="I109" s="81">
        <f t="shared" ref="I109" si="44">ROUND(H109*(1+$J$4),2)</f>
        <v>227.8</v>
      </c>
      <c r="J109" s="59">
        <f t="shared" ref="J109" si="45">IF($D109="","",ROUND(G109*I109,2))</f>
        <v>2278</v>
      </c>
    </row>
    <row r="110" spans="2:12" x14ac:dyDescent="0.25">
      <c r="B110" s="106" t="s">
        <v>164</v>
      </c>
      <c r="C110" s="106"/>
      <c r="D110" s="106"/>
      <c r="E110" s="106"/>
      <c r="F110" s="106"/>
      <c r="G110" s="106"/>
      <c r="H110" s="106"/>
      <c r="I110" s="106"/>
      <c r="J110" s="68">
        <f>SUM(J111:J114)</f>
        <v>7735.5</v>
      </c>
    </row>
    <row r="111" spans="2:12" x14ac:dyDescent="0.25">
      <c r="B111" s="8" t="s">
        <v>142</v>
      </c>
      <c r="C111" s="16" t="s">
        <v>573</v>
      </c>
      <c r="D111" s="8" t="s">
        <v>184</v>
      </c>
      <c r="E111" s="11" t="s">
        <v>574</v>
      </c>
      <c r="F111" s="11" t="s">
        <v>78</v>
      </c>
      <c r="G111" s="57">
        <v>50</v>
      </c>
      <c r="H111" s="64">
        <f>IF($C111=" "," ",VLOOKUP($C111,'DES. 201'!$B$11:$G$4115,6,0))</f>
        <v>16.059999999999999</v>
      </c>
      <c r="I111" s="81">
        <f t="shared" ref="I111:I113" si="46">ROUND(H111*(1+$J$4),2)</f>
        <v>19.75</v>
      </c>
      <c r="J111" s="59">
        <f t="shared" ref="J111:J114" si="47">IF($D111="","",ROUND(G111*I111,2))</f>
        <v>987.5</v>
      </c>
    </row>
    <row r="112" spans="2:12" x14ac:dyDescent="0.25">
      <c r="B112" s="8" t="s">
        <v>143</v>
      </c>
      <c r="C112" s="16" t="s">
        <v>575</v>
      </c>
      <c r="D112" s="8" t="s">
        <v>184</v>
      </c>
      <c r="E112" s="11" t="s">
        <v>576</v>
      </c>
      <c r="F112" s="8" t="s">
        <v>78</v>
      </c>
      <c r="G112" s="14">
        <v>200</v>
      </c>
      <c r="H112" s="64">
        <f>IF($C112=" "," ",VLOOKUP($C112,'DES. 201'!$B$11:$G$4115,6,0))</f>
        <v>3.71</v>
      </c>
      <c r="I112" s="81">
        <f t="shared" si="46"/>
        <v>4.5599999999999996</v>
      </c>
      <c r="J112" s="59">
        <f t="shared" si="47"/>
        <v>912</v>
      </c>
    </row>
    <row r="113" spans="2:12" ht="25.5" customHeight="1" x14ac:dyDescent="0.25">
      <c r="B113" s="8" t="s">
        <v>8836</v>
      </c>
      <c r="C113" s="16">
        <v>96014</v>
      </c>
      <c r="D113" s="8" t="s">
        <v>7</v>
      </c>
      <c r="E113" s="11" t="s">
        <v>165</v>
      </c>
      <c r="F113" s="11" t="s">
        <v>38</v>
      </c>
      <c r="G113" s="14">
        <v>1000</v>
      </c>
      <c r="H113" s="20">
        <v>2.92</v>
      </c>
      <c r="I113" s="81">
        <f t="shared" si="46"/>
        <v>3.59</v>
      </c>
      <c r="J113" s="60">
        <f t="shared" si="47"/>
        <v>3590</v>
      </c>
    </row>
    <row r="114" spans="2:12" ht="25.5" customHeight="1" x14ac:dyDescent="0.25">
      <c r="B114" s="8" t="s">
        <v>144</v>
      </c>
      <c r="C114" s="71" t="s">
        <v>1464</v>
      </c>
      <c r="D114" s="62" t="s">
        <v>184</v>
      </c>
      <c r="E114" s="64" t="str">
        <f>IF($C114=" "," ",VLOOKUP($C114,'DES. 201'!$B$11:$G$4115,2,0))</f>
        <v>Remoção de interruptores, tomadas, botão de campainha ou cigarra</v>
      </c>
      <c r="F114" s="64" t="str">
        <f>IF($C114=" "," ",VLOOKUP($C114,'DES. 201'!$B$11:$G$4115,3,0))</f>
        <v>UN</v>
      </c>
      <c r="G114" s="13">
        <v>100</v>
      </c>
      <c r="H114" s="64">
        <f>IF($C114=" "," ",VLOOKUP($C114,'DES. 201'!$B$11:$G$4115,6,0))</f>
        <v>18.260000000000002</v>
      </c>
      <c r="I114" s="81">
        <f t="shared" ref="I114:I121" si="48">ROUND(H114*(1+$J$4),2)</f>
        <v>22.46</v>
      </c>
      <c r="J114" s="59">
        <f t="shared" si="47"/>
        <v>2246</v>
      </c>
    </row>
    <row r="115" spans="2:12" x14ac:dyDescent="0.25">
      <c r="B115" s="106" t="s">
        <v>166</v>
      </c>
      <c r="C115" s="106"/>
      <c r="D115" s="106"/>
      <c r="E115" s="106"/>
      <c r="F115" s="106"/>
      <c r="G115" s="106"/>
      <c r="H115" s="106"/>
      <c r="I115" s="106"/>
      <c r="J115" s="68">
        <f>SUM(J116:J141)</f>
        <v>201723.6</v>
      </c>
    </row>
    <row r="116" spans="2:12" s="18" customFormat="1" ht="20.100000000000001" customHeight="1" x14ac:dyDescent="0.25">
      <c r="B116" s="8" t="s">
        <v>8837</v>
      </c>
      <c r="C116" s="9" t="s">
        <v>5535</v>
      </c>
      <c r="D116" s="62" t="s">
        <v>184</v>
      </c>
      <c r="E116" s="58" t="str">
        <f>IF($D116="","",VLOOKUP($C116,'[1]200 ONERADO'!$B$3:$H$4201,2,0))</f>
        <v>Tomada 2P+T de 10 A - 250 V, completa</v>
      </c>
      <c r="F116" s="58" t="str">
        <f>IF($D116="","",VLOOKUP($C116,'[1]200 ONERADO'!$B$3:$H$4201,3,0))</f>
        <v>cj</v>
      </c>
      <c r="G116" s="13">
        <v>200</v>
      </c>
      <c r="H116" s="64">
        <f>IF($C116=" "," ",VLOOKUP($C116,'DES. 201'!$B$11:$G$4115,6,0))</f>
        <v>25.85</v>
      </c>
      <c r="I116" s="81">
        <f t="shared" si="48"/>
        <v>31.8</v>
      </c>
      <c r="J116" s="59">
        <f t="shared" ref="J116:J121" si="49">IF($D116="","",ROUND(G116*I116,2))</f>
        <v>6360</v>
      </c>
      <c r="L116" s="72"/>
    </row>
    <row r="117" spans="2:12" s="18" customFormat="1" ht="20.100000000000001" customHeight="1" x14ac:dyDescent="0.25">
      <c r="B117" s="8" t="s">
        <v>145</v>
      </c>
      <c r="C117" s="9" t="s">
        <v>5539</v>
      </c>
      <c r="D117" s="62" t="s">
        <v>184</v>
      </c>
      <c r="E117" s="58" t="str">
        <f>IF($D117="","",VLOOKUP($C117,'[1]200 ONERADO'!$B$3:$H$4201,2,0))</f>
        <v>Conjunto 2 tomadas 2P+T de 10 A, completo</v>
      </c>
      <c r="F117" s="58" t="str">
        <f>IF($D117="","",VLOOKUP($C117,'[1]200 ONERADO'!$B$3:$H$4201,3,0))</f>
        <v>cj</v>
      </c>
      <c r="G117" s="13">
        <v>100</v>
      </c>
      <c r="H117" s="64">
        <f>IF($C117=" "," ",VLOOKUP($C117,'DES. 201'!$B$11:$G$4115,6,0))</f>
        <v>36.44</v>
      </c>
      <c r="I117" s="81">
        <f t="shared" si="48"/>
        <v>44.82</v>
      </c>
      <c r="J117" s="59">
        <f t="shared" si="49"/>
        <v>4482</v>
      </c>
      <c r="L117" s="72"/>
    </row>
    <row r="118" spans="2:12" s="18" customFormat="1" ht="20.100000000000001" customHeight="1" x14ac:dyDescent="0.25">
      <c r="B118" s="8" t="s">
        <v>146</v>
      </c>
      <c r="C118" s="9" t="s">
        <v>5553</v>
      </c>
      <c r="D118" s="62" t="s">
        <v>184</v>
      </c>
      <c r="E118" s="64" t="str">
        <f>IF($C118=" "," ",VLOOKUP($C118,'DES. 201'!$B$11:$G$4115,2,0))</f>
        <v>Interruptor com 1 tecla paralelo e placa</v>
      </c>
      <c r="F118" s="64" t="str">
        <f>IF($C118=" "," ",VLOOKUP($C118,'DES. 201'!$B$11:$G$4115,3,0))</f>
        <v>CJ</v>
      </c>
      <c r="G118" s="13">
        <v>100</v>
      </c>
      <c r="H118" s="64">
        <f>IF($C118=" "," ",VLOOKUP($C118,'DES. 201'!$B$11:$G$4115,6,0))</f>
        <v>25.48</v>
      </c>
      <c r="I118" s="81">
        <f t="shared" si="48"/>
        <v>31.34</v>
      </c>
      <c r="J118" s="59">
        <f t="shared" si="49"/>
        <v>3134</v>
      </c>
      <c r="L118" s="72"/>
    </row>
    <row r="119" spans="2:12" s="18" customFormat="1" ht="27" customHeight="1" x14ac:dyDescent="0.25">
      <c r="B119" s="8" t="s">
        <v>147</v>
      </c>
      <c r="C119" s="9" t="s">
        <v>5557</v>
      </c>
      <c r="D119" s="62" t="s">
        <v>184</v>
      </c>
      <c r="E119" s="64" t="str">
        <f>IF($C119=" "," ",VLOOKUP($C119,'DES. 201'!$B$11:$G$4115,2,0))</f>
        <v>Interruptor com 2 teclas, 1 simples, 1 paralelo e placa</v>
      </c>
      <c r="F119" s="64" t="str">
        <f>IF($C119=" "," ",VLOOKUP($C119,'DES. 201'!$B$11:$G$4115,3,0))</f>
        <v>CJ</v>
      </c>
      <c r="G119" s="13">
        <v>50</v>
      </c>
      <c r="H119" s="64">
        <f>IF($C119=" "," ",VLOOKUP($C119,'DES. 201'!$B$11:$G$4115,6,0))</f>
        <v>31.57</v>
      </c>
      <c r="I119" s="81">
        <f t="shared" si="48"/>
        <v>38.83</v>
      </c>
      <c r="J119" s="59">
        <f t="shared" ref="J119" si="50">IF($D119="","",ROUND(G119*I119,2))</f>
        <v>1941.5</v>
      </c>
      <c r="L119" s="72"/>
    </row>
    <row r="120" spans="2:12" s="70" customFormat="1" ht="12" x14ac:dyDescent="0.2">
      <c r="B120" s="8" t="s">
        <v>651</v>
      </c>
      <c r="C120" s="9" t="s">
        <v>577</v>
      </c>
      <c r="D120" s="8" t="s">
        <v>184</v>
      </c>
      <c r="E120" s="64" t="str">
        <f>IF($C120=" "," ",VLOOKUP($C120,'DES. 201'!$B$11:$G$4115,2,0))</f>
        <v>Interruptor com 1 tecla simples e placa</v>
      </c>
      <c r="F120" s="11" t="s">
        <v>532</v>
      </c>
      <c r="G120" s="14">
        <v>200</v>
      </c>
      <c r="H120" s="64">
        <f>IF($C120=" "," ",VLOOKUP($C120,'DES. 201'!$B$11:$G$4115,6,0))</f>
        <v>25.63</v>
      </c>
      <c r="I120" s="81">
        <f t="shared" si="48"/>
        <v>31.52</v>
      </c>
      <c r="J120" s="59">
        <f t="shared" si="49"/>
        <v>6304</v>
      </c>
      <c r="L120" s="77"/>
    </row>
    <row r="121" spans="2:12" x14ac:dyDescent="0.25">
      <c r="B121" s="8" t="s">
        <v>148</v>
      </c>
      <c r="C121" s="9" t="s">
        <v>578</v>
      </c>
      <c r="D121" s="8" t="s">
        <v>184</v>
      </c>
      <c r="E121" s="64" t="str">
        <f>IF($C121=" "," ",VLOOKUP($C121,'DES. 201'!$B$11:$G$4115,2,0))</f>
        <v>Interruptor com 2 teclas simples e placa</v>
      </c>
      <c r="F121" s="11" t="s">
        <v>532</v>
      </c>
      <c r="G121" s="14">
        <v>200</v>
      </c>
      <c r="H121" s="64">
        <f>IF($C121=" "," ",VLOOKUP($C121,'DES. 201'!$B$11:$G$4115,6,0))</f>
        <v>32.36</v>
      </c>
      <c r="I121" s="81">
        <f t="shared" si="48"/>
        <v>39.799999999999997</v>
      </c>
      <c r="J121" s="59">
        <f t="shared" si="49"/>
        <v>7960</v>
      </c>
    </row>
    <row r="122" spans="2:12" x14ac:dyDescent="0.25">
      <c r="B122" s="8" t="s">
        <v>652</v>
      </c>
      <c r="C122" s="9" t="s">
        <v>167</v>
      </c>
      <c r="D122" s="8" t="s">
        <v>7</v>
      </c>
      <c r="E122" s="11" t="s">
        <v>170</v>
      </c>
      <c r="F122" s="11" t="s">
        <v>78</v>
      </c>
      <c r="G122" s="14">
        <v>100</v>
      </c>
      <c r="H122" s="20">
        <v>4.7300000000000004</v>
      </c>
      <c r="I122" s="81">
        <f t="shared" ref="I122:I141" si="51">ROUND(H122*(1+$J$4),2)</f>
        <v>5.82</v>
      </c>
      <c r="J122" s="59">
        <f t="shared" ref="J122:J139" si="52">IF($D122="","",ROUND(G122*I122,2))</f>
        <v>582</v>
      </c>
    </row>
    <row r="123" spans="2:12" x14ac:dyDescent="0.25">
      <c r="B123" s="8" t="s">
        <v>149</v>
      </c>
      <c r="C123" s="9" t="s">
        <v>168</v>
      </c>
      <c r="D123" s="8" t="s">
        <v>7</v>
      </c>
      <c r="E123" s="11" t="s">
        <v>171</v>
      </c>
      <c r="F123" s="11" t="s">
        <v>78</v>
      </c>
      <c r="G123" s="14">
        <v>100</v>
      </c>
      <c r="H123" s="20">
        <v>6.63</v>
      </c>
      <c r="I123" s="81">
        <f t="shared" si="51"/>
        <v>8.15</v>
      </c>
      <c r="J123" s="59">
        <f t="shared" si="52"/>
        <v>815</v>
      </c>
    </row>
    <row r="124" spans="2:12" x14ac:dyDescent="0.25">
      <c r="B124" s="8" t="s">
        <v>653</v>
      </c>
      <c r="C124" s="9" t="s">
        <v>169</v>
      </c>
      <c r="D124" s="8" t="s">
        <v>7</v>
      </c>
      <c r="E124" s="11" t="s">
        <v>172</v>
      </c>
      <c r="F124" s="11" t="s">
        <v>78</v>
      </c>
      <c r="G124" s="14">
        <v>50</v>
      </c>
      <c r="H124" s="20">
        <v>12.1</v>
      </c>
      <c r="I124" s="81">
        <f t="shared" si="51"/>
        <v>14.88</v>
      </c>
      <c r="J124" s="59">
        <f t="shared" si="52"/>
        <v>744</v>
      </c>
    </row>
    <row r="125" spans="2:12" ht="24" x14ac:dyDescent="0.25">
      <c r="B125" s="8" t="s">
        <v>150</v>
      </c>
      <c r="C125" s="16">
        <v>98212</v>
      </c>
      <c r="D125" s="8" t="s">
        <v>7</v>
      </c>
      <c r="E125" s="11" t="s">
        <v>173</v>
      </c>
      <c r="F125" s="11" t="s">
        <v>78</v>
      </c>
      <c r="G125" s="57">
        <v>50</v>
      </c>
      <c r="H125" s="20">
        <v>58.29</v>
      </c>
      <c r="I125" s="81">
        <f t="shared" si="51"/>
        <v>71.7</v>
      </c>
      <c r="J125" s="59">
        <f t="shared" si="52"/>
        <v>3585</v>
      </c>
    </row>
    <row r="126" spans="2:12" s="26" customFormat="1" ht="36" x14ac:dyDescent="0.25">
      <c r="B126" s="8" t="s">
        <v>151</v>
      </c>
      <c r="C126" s="22">
        <v>98222</v>
      </c>
      <c r="D126" s="14" t="s">
        <v>7</v>
      </c>
      <c r="E126" s="23" t="s">
        <v>174</v>
      </c>
      <c r="F126" s="23" t="s">
        <v>78</v>
      </c>
      <c r="G126" s="57">
        <v>100</v>
      </c>
      <c r="H126" s="24">
        <v>23.75</v>
      </c>
      <c r="I126" s="81">
        <f t="shared" si="51"/>
        <v>29.21</v>
      </c>
      <c r="J126" s="59">
        <f t="shared" si="52"/>
        <v>2921</v>
      </c>
      <c r="L126" s="78"/>
    </row>
    <row r="127" spans="2:12" s="26" customFormat="1" x14ac:dyDescent="0.25">
      <c r="B127" s="8" t="s">
        <v>152</v>
      </c>
      <c r="C127" s="22">
        <v>98255</v>
      </c>
      <c r="D127" s="14" t="s">
        <v>7</v>
      </c>
      <c r="E127" s="23" t="s">
        <v>175</v>
      </c>
      <c r="F127" s="23" t="s">
        <v>78</v>
      </c>
      <c r="G127" s="57">
        <v>100</v>
      </c>
      <c r="H127" s="24">
        <v>13.31</v>
      </c>
      <c r="I127" s="81">
        <f t="shared" si="51"/>
        <v>16.37</v>
      </c>
      <c r="J127" s="59">
        <f t="shared" si="52"/>
        <v>1637</v>
      </c>
      <c r="L127" s="78"/>
    </row>
    <row r="128" spans="2:12" s="26" customFormat="1" x14ac:dyDescent="0.25">
      <c r="B128" s="8" t="s">
        <v>153</v>
      </c>
      <c r="C128" s="22">
        <v>98581</v>
      </c>
      <c r="D128" s="14" t="s">
        <v>7</v>
      </c>
      <c r="E128" s="23" t="s">
        <v>176</v>
      </c>
      <c r="F128" s="23" t="s">
        <v>78</v>
      </c>
      <c r="G128" s="57">
        <v>100</v>
      </c>
      <c r="H128" s="24">
        <v>32.119999999999997</v>
      </c>
      <c r="I128" s="81">
        <f t="shared" si="51"/>
        <v>39.51</v>
      </c>
      <c r="J128" s="59">
        <f t="shared" si="52"/>
        <v>3951</v>
      </c>
      <c r="L128" s="78"/>
    </row>
    <row r="129" spans="2:131" ht="24" x14ac:dyDescent="0.25">
      <c r="B129" s="8" t="s">
        <v>154</v>
      </c>
      <c r="C129" s="16">
        <v>98610</v>
      </c>
      <c r="D129" s="8" t="s">
        <v>7</v>
      </c>
      <c r="E129" s="11" t="s">
        <v>177</v>
      </c>
      <c r="F129" s="11" t="s">
        <v>78</v>
      </c>
      <c r="G129" s="101">
        <v>100</v>
      </c>
      <c r="H129" s="20">
        <v>86.34</v>
      </c>
      <c r="I129" s="81">
        <f t="shared" si="51"/>
        <v>106.2</v>
      </c>
      <c r="J129" s="59">
        <f t="shared" si="52"/>
        <v>10620</v>
      </c>
    </row>
    <row r="130" spans="2:131" x14ac:dyDescent="0.25">
      <c r="B130" s="8" t="s">
        <v>8838</v>
      </c>
      <c r="C130" s="16">
        <v>99031</v>
      </c>
      <c r="D130" s="8" t="s">
        <v>7</v>
      </c>
      <c r="E130" s="11" t="s">
        <v>178</v>
      </c>
      <c r="F130" s="11" t="s">
        <v>78</v>
      </c>
      <c r="G130" s="101">
        <v>100</v>
      </c>
      <c r="H130" s="20">
        <v>15.01</v>
      </c>
      <c r="I130" s="81">
        <f t="shared" si="51"/>
        <v>18.46</v>
      </c>
      <c r="J130" s="59">
        <f t="shared" si="52"/>
        <v>1846</v>
      </c>
    </row>
    <row r="131" spans="2:131" x14ac:dyDescent="0.25">
      <c r="B131" s="8" t="s">
        <v>8839</v>
      </c>
      <c r="C131" s="16">
        <v>99033</v>
      </c>
      <c r="D131" s="8" t="s">
        <v>7</v>
      </c>
      <c r="E131" s="11" t="s">
        <v>179</v>
      </c>
      <c r="F131" s="11" t="s">
        <v>78</v>
      </c>
      <c r="G131" s="101">
        <v>100</v>
      </c>
      <c r="H131" s="20">
        <v>25.05</v>
      </c>
      <c r="I131" s="81">
        <f t="shared" si="51"/>
        <v>30.81</v>
      </c>
      <c r="J131" s="59">
        <f t="shared" si="52"/>
        <v>3081</v>
      </c>
    </row>
    <row r="132" spans="2:131" x14ac:dyDescent="0.25">
      <c r="B132" s="8" t="s">
        <v>8840</v>
      </c>
      <c r="C132" s="16">
        <v>99038</v>
      </c>
      <c r="D132" s="8" t="s">
        <v>7</v>
      </c>
      <c r="E132" s="11" t="s">
        <v>180</v>
      </c>
      <c r="F132" s="11" t="s">
        <v>38</v>
      </c>
      <c r="G132" s="57">
        <v>300</v>
      </c>
      <c r="H132" s="20">
        <v>4.78</v>
      </c>
      <c r="I132" s="81">
        <f t="shared" si="51"/>
        <v>5.88</v>
      </c>
      <c r="J132" s="59">
        <f t="shared" si="52"/>
        <v>1764</v>
      </c>
    </row>
    <row r="133" spans="2:131" x14ac:dyDescent="0.25">
      <c r="B133" s="8" t="s">
        <v>8841</v>
      </c>
      <c r="C133" s="16">
        <v>98281</v>
      </c>
      <c r="D133" s="8" t="s">
        <v>7</v>
      </c>
      <c r="E133" s="11" t="s">
        <v>181</v>
      </c>
      <c r="F133" s="11" t="s">
        <v>78</v>
      </c>
      <c r="G133" s="95">
        <v>500</v>
      </c>
      <c r="H133" s="20">
        <v>22.57</v>
      </c>
      <c r="I133" s="81">
        <f t="shared" si="51"/>
        <v>27.76</v>
      </c>
      <c r="J133" s="59">
        <f t="shared" si="52"/>
        <v>13880</v>
      </c>
      <c r="L133" s="72"/>
    </row>
    <row r="134" spans="2:131" ht="24" x14ac:dyDescent="0.25">
      <c r="B134" s="8" t="s">
        <v>8842</v>
      </c>
      <c r="C134" s="16">
        <v>98283</v>
      </c>
      <c r="D134" s="8" t="s">
        <v>7</v>
      </c>
      <c r="E134" s="11" t="s">
        <v>182</v>
      </c>
      <c r="F134" s="11" t="s">
        <v>78</v>
      </c>
      <c r="G134" s="14">
        <v>150</v>
      </c>
      <c r="H134" s="20">
        <v>16.100000000000001</v>
      </c>
      <c r="I134" s="81">
        <f t="shared" si="51"/>
        <v>19.8</v>
      </c>
      <c r="J134" s="59">
        <f t="shared" si="52"/>
        <v>2970</v>
      </c>
    </row>
    <row r="135" spans="2:131" ht="36" x14ac:dyDescent="0.25">
      <c r="B135" s="8" t="s">
        <v>8843</v>
      </c>
      <c r="C135" s="9" t="s">
        <v>183</v>
      </c>
      <c r="D135" s="8" t="s">
        <v>184</v>
      </c>
      <c r="E135" s="15" t="s">
        <v>444</v>
      </c>
      <c r="F135" s="8" t="s">
        <v>78</v>
      </c>
      <c r="G135" s="14">
        <v>30</v>
      </c>
      <c r="H135" s="64">
        <f>IF($C135=" "," ",VLOOKUP($C135,'DES. 201'!$B$11:$G$4115,6,0))</f>
        <v>870.65</v>
      </c>
      <c r="I135" s="81">
        <f t="shared" si="51"/>
        <v>1070.9000000000001</v>
      </c>
      <c r="J135" s="59">
        <f t="shared" si="52"/>
        <v>32127</v>
      </c>
    </row>
    <row r="136" spans="2:131" ht="24" x14ac:dyDescent="0.25">
      <c r="B136" s="8" t="s">
        <v>8844</v>
      </c>
      <c r="C136" s="16" t="s">
        <v>485</v>
      </c>
      <c r="D136" s="8" t="s">
        <v>99</v>
      </c>
      <c r="E136" s="11" t="s">
        <v>486</v>
      </c>
      <c r="F136" s="11" t="s">
        <v>78</v>
      </c>
      <c r="G136" s="14">
        <v>50</v>
      </c>
      <c r="H136" s="20">
        <v>235.4</v>
      </c>
      <c r="I136" s="81">
        <f t="shared" si="51"/>
        <v>289.54000000000002</v>
      </c>
      <c r="J136" s="59">
        <f t="shared" si="52"/>
        <v>14477</v>
      </c>
    </row>
    <row r="137" spans="2:131" ht="48" x14ac:dyDescent="0.25">
      <c r="B137" s="8" t="s">
        <v>8845</v>
      </c>
      <c r="C137" s="71" t="s">
        <v>5936</v>
      </c>
      <c r="D137" s="62" t="s">
        <v>184</v>
      </c>
      <c r="E137" s="58" t="str">
        <f>IF($D137="","",VLOOKUP($C137,'[1]200 ONERADO'!$B$3:$H$4201,2,0))</f>
        <v>Luminária LED quadrada de sobrepor com difusor prismático translúcido, 4000 K, fluxo luminoso de 1363 a 1800 lm, potência de 15 W a 24 W</v>
      </c>
      <c r="F137" s="58" t="str">
        <f>IF($D137="","",VLOOKUP($C137,'[1]200 ONERADO'!$B$3:$H$4201,3,0))</f>
        <v>un</v>
      </c>
      <c r="G137" s="13">
        <v>150</v>
      </c>
      <c r="H137" s="65">
        <f>IF($D137="","",VLOOKUP($C137,'[1]200 ONERADO'!$B$3:$I$4201,6,0))</f>
        <v>228.05</v>
      </c>
      <c r="I137" s="81">
        <f t="shared" si="51"/>
        <v>280.5</v>
      </c>
      <c r="J137" s="59">
        <f t="shared" si="52"/>
        <v>42075</v>
      </c>
      <c r="K137" s="2"/>
      <c r="L137" s="76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</row>
    <row r="138" spans="2:131" ht="24" x14ac:dyDescent="0.25">
      <c r="B138" s="8" t="s">
        <v>8846</v>
      </c>
      <c r="C138" s="9" t="s">
        <v>487</v>
      </c>
      <c r="D138" s="8" t="s">
        <v>99</v>
      </c>
      <c r="E138" s="15" t="s">
        <v>488</v>
      </c>
      <c r="F138" s="8" t="s">
        <v>78</v>
      </c>
      <c r="G138" s="14">
        <v>50</v>
      </c>
      <c r="H138" s="93">
        <v>187.29</v>
      </c>
      <c r="I138" s="81">
        <f t="shared" si="51"/>
        <v>230.37</v>
      </c>
      <c r="J138" s="59">
        <f t="shared" si="52"/>
        <v>11518.5</v>
      </c>
    </row>
    <row r="139" spans="2:131" s="63" customFormat="1" ht="36" x14ac:dyDescent="0.2">
      <c r="B139" s="8" t="s">
        <v>8847</v>
      </c>
      <c r="C139" s="69" t="s">
        <v>7875</v>
      </c>
      <c r="D139" s="62" t="s">
        <v>184</v>
      </c>
      <c r="E139" s="58" t="str">
        <f>IF($D139="","",VLOOKUP($C139,'[1]200 ONERADO'!$B$3:$H$4201,2,0))</f>
        <v>Luminária de emergência LED de sobrepor, para teto ou parede, autonomia mínima 2 horas</v>
      </c>
      <c r="F139" s="58" t="str">
        <f>IF($D139="","",VLOOKUP($C139,'[1]200 ONERADO'!$B$3:$H$4201,3,0))</f>
        <v>UN</v>
      </c>
      <c r="G139" s="13">
        <v>20</v>
      </c>
      <c r="H139" s="65">
        <f>IF($D139="","",VLOOKUP($C139,'[1]200 ONERADO'!$B$3:$I$4201,6,0))</f>
        <v>104.78</v>
      </c>
      <c r="I139" s="81">
        <f t="shared" si="51"/>
        <v>128.88</v>
      </c>
      <c r="J139" s="59">
        <f t="shared" si="52"/>
        <v>2577.6</v>
      </c>
      <c r="L139" s="72"/>
    </row>
    <row r="140" spans="2:131" s="63" customFormat="1" ht="48" x14ac:dyDescent="0.2">
      <c r="B140" s="8" t="s">
        <v>8848</v>
      </c>
      <c r="C140" s="69" t="s">
        <v>5886</v>
      </c>
      <c r="D140" s="62" t="s">
        <v>184</v>
      </c>
      <c r="E140" s="58" t="str">
        <f>IF($D140="","",VLOOKUP($C140,'[1]200 ONERADO'!$B$3:$H$4201,2,0))</f>
        <v>Luminária retangular de sobrepor tipo calha aberta, com refletor em alumínio de alto brilho, para 2 lâmpadas tubulares 32 W/36 W</v>
      </c>
      <c r="F140" s="58" t="str">
        <f>IF($D140="","",VLOOKUP($C140,'[1]200 ONERADO'!$B$3:$H$4201,3,0))</f>
        <v>un</v>
      </c>
      <c r="G140" s="13">
        <v>100</v>
      </c>
      <c r="H140" s="65">
        <f>IF($D140="","",VLOOKUP($C140,'[1]200 ONERADO'!$B$3:$I$4201,6,0))</f>
        <v>146.47999999999999</v>
      </c>
      <c r="I140" s="81">
        <f t="shared" si="51"/>
        <v>180.17</v>
      </c>
      <c r="J140" s="59">
        <f t="shared" ref="J140" si="53">IF($D140="","",ROUND(G140*I140,2))</f>
        <v>18017</v>
      </c>
      <c r="L140" s="72"/>
    </row>
    <row r="141" spans="2:131" s="63" customFormat="1" ht="24" x14ac:dyDescent="0.2">
      <c r="B141" s="8" t="s">
        <v>8849</v>
      </c>
      <c r="C141" s="71" t="s">
        <v>5073</v>
      </c>
      <c r="D141" s="62" t="s">
        <v>184</v>
      </c>
      <c r="E141" s="58" t="str">
        <f>IF($D141="","",VLOOKUP($C141,'[1]200 ONERADO'!$B$3:$H$4201,2,0))</f>
        <v>Eletroduto de PVC corrugado flexível leve, diâmetro externo de 25 mm</v>
      </c>
      <c r="F141" s="58" t="str">
        <f>IF($D141="","",VLOOKUP($C141,'[1]200 ONERADO'!$B$3:$H$4201,3,0))</f>
        <v>m</v>
      </c>
      <c r="G141" s="13">
        <v>100</v>
      </c>
      <c r="H141" s="65">
        <f>IF($D141="","",VLOOKUP($C141,'[1]200 ONERADO'!$B$3:$I$4201,6,0))</f>
        <v>19.14</v>
      </c>
      <c r="I141" s="81">
        <f t="shared" si="51"/>
        <v>23.54</v>
      </c>
      <c r="J141" s="59">
        <f t="shared" ref="J141" si="54">IF($D141="","",ROUND(G141*I141,2))</f>
        <v>2354</v>
      </c>
      <c r="L141" s="73"/>
    </row>
    <row r="142" spans="2:131" s="2" customFormat="1" ht="15.75" x14ac:dyDescent="0.25">
      <c r="B142" s="17" t="s">
        <v>185</v>
      </c>
      <c r="C142" s="106" t="s">
        <v>186</v>
      </c>
      <c r="D142" s="106"/>
      <c r="E142" s="106"/>
      <c r="F142" s="106"/>
      <c r="G142" s="106"/>
      <c r="H142" s="106"/>
      <c r="I142" s="106"/>
      <c r="J142" s="106"/>
      <c r="K142"/>
      <c r="L142" s="74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</row>
    <row r="143" spans="2:131" x14ac:dyDescent="0.25">
      <c r="B143" s="106" t="s">
        <v>187</v>
      </c>
      <c r="C143" s="106"/>
      <c r="D143" s="106"/>
      <c r="E143" s="106"/>
      <c r="F143" s="106"/>
      <c r="G143" s="106"/>
      <c r="H143" s="106"/>
      <c r="I143" s="106"/>
      <c r="J143" s="68">
        <f>SUM(J144:J147)</f>
        <v>33442</v>
      </c>
    </row>
    <row r="144" spans="2:131" ht="36" x14ac:dyDescent="0.25">
      <c r="B144" s="8" t="s">
        <v>188</v>
      </c>
      <c r="C144" s="16" t="s">
        <v>579</v>
      </c>
      <c r="D144" s="8" t="s">
        <v>184</v>
      </c>
      <c r="E144" s="11" t="s">
        <v>582</v>
      </c>
      <c r="F144" s="11" t="s">
        <v>38</v>
      </c>
      <c r="G144" s="14">
        <v>300</v>
      </c>
      <c r="H144" s="64">
        <f>IF($C144=" "," ",VLOOKUP($C144,'DES. 201'!$B$11:$G$4115,6,0))</f>
        <v>28.9</v>
      </c>
      <c r="I144" s="81">
        <f t="shared" ref="I144:I147" si="55">ROUND(H144*(1+$J$4),2)</f>
        <v>35.549999999999997</v>
      </c>
      <c r="J144" s="59">
        <f t="shared" ref="J144:J147" si="56">IF($D144="","",ROUND(G144*I144,2))</f>
        <v>10665</v>
      </c>
    </row>
    <row r="145" spans="2:12" ht="36" x14ac:dyDescent="0.25">
      <c r="B145" s="8" t="s">
        <v>189</v>
      </c>
      <c r="C145" s="16" t="s">
        <v>580</v>
      </c>
      <c r="D145" s="8" t="s">
        <v>184</v>
      </c>
      <c r="E145" s="11" t="s">
        <v>581</v>
      </c>
      <c r="F145" s="11" t="s">
        <v>38</v>
      </c>
      <c r="G145" s="14">
        <v>250</v>
      </c>
      <c r="H145" s="64">
        <f>IF($C145=" "," ",VLOOKUP($C145,'DES. 201'!$B$11:$G$4115,6,0))</f>
        <v>36.619999999999997</v>
      </c>
      <c r="I145" s="81">
        <f t="shared" si="55"/>
        <v>45.04</v>
      </c>
      <c r="J145" s="59">
        <f t="shared" si="56"/>
        <v>11260</v>
      </c>
    </row>
    <row r="146" spans="2:12" ht="36" x14ac:dyDescent="0.25">
      <c r="B146" s="8" t="s">
        <v>190</v>
      </c>
      <c r="C146" s="16" t="s">
        <v>583</v>
      </c>
      <c r="D146" s="8" t="s">
        <v>184</v>
      </c>
      <c r="E146" s="11" t="s">
        <v>586</v>
      </c>
      <c r="F146" s="11" t="s">
        <v>38</v>
      </c>
      <c r="G146" s="14">
        <v>100</v>
      </c>
      <c r="H146" s="64">
        <f>IF($C146=" "," ",VLOOKUP($C146,'DES. 201'!$B$11:$G$4115,6,0))</f>
        <v>45.82</v>
      </c>
      <c r="I146" s="81">
        <f t="shared" si="55"/>
        <v>56.36</v>
      </c>
      <c r="J146" s="59">
        <f t="shared" si="56"/>
        <v>5636</v>
      </c>
    </row>
    <row r="147" spans="2:12" ht="36" x14ac:dyDescent="0.25">
      <c r="B147" s="8" t="s">
        <v>191</v>
      </c>
      <c r="C147" s="16" t="s">
        <v>584</v>
      </c>
      <c r="D147" s="8" t="s">
        <v>184</v>
      </c>
      <c r="E147" s="11" t="s">
        <v>585</v>
      </c>
      <c r="F147" s="11" t="s">
        <v>38</v>
      </c>
      <c r="G147" s="14">
        <v>100</v>
      </c>
      <c r="H147" s="64">
        <f>IF($C147=" "," ",VLOOKUP($C147,'DES. 201'!$B$11:$G$4115,6,0))</f>
        <v>47.81</v>
      </c>
      <c r="I147" s="81">
        <f t="shared" si="55"/>
        <v>58.81</v>
      </c>
      <c r="J147" s="59">
        <f t="shared" si="56"/>
        <v>5881</v>
      </c>
    </row>
    <row r="148" spans="2:12" x14ac:dyDescent="0.25">
      <c r="B148" s="106" t="s">
        <v>233</v>
      </c>
      <c r="C148" s="106"/>
      <c r="D148" s="106"/>
      <c r="E148" s="106"/>
      <c r="F148" s="106"/>
      <c r="G148" s="106"/>
      <c r="H148" s="106"/>
      <c r="I148" s="106"/>
      <c r="J148" s="68">
        <f>SUM(J149:J151)</f>
        <v>11290.7</v>
      </c>
    </row>
    <row r="149" spans="2:12" ht="24" x14ac:dyDescent="0.25">
      <c r="B149" s="8" t="s">
        <v>192</v>
      </c>
      <c r="C149" s="16">
        <v>100502</v>
      </c>
      <c r="D149" s="8" t="s">
        <v>7</v>
      </c>
      <c r="E149" s="11" t="s">
        <v>234</v>
      </c>
      <c r="F149" s="11" t="s">
        <v>78</v>
      </c>
      <c r="G149" s="14">
        <v>40</v>
      </c>
      <c r="H149" s="20">
        <v>73.02</v>
      </c>
      <c r="I149" s="81">
        <f t="shared" ref="I149" si="57">ROUND(H149*(1+$J$4),2)</f>
        <v>89.81</v>
      </c>
      <c r="J149" s="59">
        <f t="shared" ref="J149" si="58">IF($D149="","",ROUND(G149*I149,2))</f>
        <v>3592.4</v>
      </c>
    </row>
    <row r="150" spans="2:12" ht="24" x14ac:dyDescent="0.25">
      <c r="B150" s="8" t="s">
        <v>193</v>
      </c>
      <c r="C150" s="16">
        <v>100503</v>
      </c>
      <c r="D150" s="8" t="s">
        <v>7</v>
      </c>
      <c r="E150" s="11" t="s">
        <v>235</v>
      </c>
      <c r="F150" s="11" t="s">
        <v>78</v>
      </c>
      <c r="G150" s="14">
        <v>50</v>
      </c>
      <c r="H150" s="20">
        <v>89.42</v>
      </c>
      <c r="I150" s="81">
        <f t="shared" ref="I150:I151" si="59">ROUND(H150*(1+$J$4),2)</f>
        <v>109.99</v>
      </c>
      <c r="J150" s="59">
        <f t="shared" ref="J150:J151" si="60">IF($D150="","",ROUND(G150*I150,2))</f>
        <v>5499.5</v>
      </c>
    </row>
    <row r="151" spans="2:12" s="63" customFormat="1" ht="15.95" customHeight="1" x14ac:dyDescent="0.2">
      <c r="B151" s="8" t="s">
        <v>194</v>
      </c>
      <c r="C151" s="69" t="s">
        <v>7654</v>
      </c>
      <c r="D151" s="8" t="s">
        <v>184</v>
      </c>
      <c r="E151" s="15" t="s">
        <v>7655</v>
      </c>
      <c r="F151" s="8" t="s">
        <v>78</v>
      </c>
      <c r="G151" s="14">
        <v>20</v>
      </c>
      <c r="H151" s="87">
        <v>89.38</v>
      </c>
      <c r="I151" s="81">
        <f t="shared" si="59"/>
        <v>109.94</v>
      </c>
      <c r="J151" s="59">
        <f t="shared" si="60"/>
        <v>2198.8000000000002</v>
      </c>
      <c r="L151" s="72"/>
    </row>
    <row r="152" spans="2:12" x14ac:dyDescent="0.25">
      <c r="B152" s="106" t="s">
        <v>236</v>
      </c>
      <c r="C152" s="106"/>
      <c r="D152" s="106"/>
      <c r="E152" s="106"/>
      <c r="F152" s="106"/>
      <c r="G152" s="106"/>
      <c r="H152" s="106"/>
      <c r="I152" s="106"/>
      <c r="J152" s="68">
        <f>SUM(J153:J157)</f>
        <v>61825.64</v>
      </c>
    </row>
    <row r="153" spans="2:12" ht="48" x14ac:dyDescent="0.25">
      <c r="B153" s="8" t="s">
        <v>195</v>
      </c>
      <c r="C153" s="16" t="s">
        <v>588</v>
      </c>
      <c r="D153" s="8" t="s">
        <v>184</v>
      </c>
      <c r="E153" s="11" t="s">
        <v>587</v>
      </c>
      <c r="F153" s="11" t="s">
        <v>38</v>
      </c>
      <c r="G153" s="14">
        <v>150</v>
      </c>
      <c r="H153" s="64">
        <f>IF($C153=" "," ",VLOOKUP($C153,'DES. 201'!$B$11:$G$4115,6,0))</f>
        <v>34.76</v>
      </c>
      <c r="I153" s="81">
        <f t="shared" ref="I153:I155" si="61">ROUND(H153*(1+$J$4),2)</f>
        <v>42.75</v>
      </c>
      <c r="J153" s="59">
        <f t="shared" ref="J153:J157" si="62">IF($D153="","",ROUND(G153*I153,2))</f>
        <v>6412.5</v>
      </c>
    </row>
    <row r="154" spans="2:12" ht="48" x14ac:dyDescent="0.25">
      <c r="B154" s="8" t="s">
        <v>196</v>
      </c>
      <c r="C154" s="16" t="s">
        <v>592</v>
      </c>
      <c r="D154" s="8" t="s">
        <v>184</v>
      </c>
      <c r="E154" s="11" t="s">
        <v>589</v>
      </c>
      <c r="F154" s="11" t="s">
        <v>38</v>
      </c>
      <c r="G154" s="14">
        <v>150</v>
      </c>
      <c r="H154" s="64">
        <f>IF($C154=" "," ",VLOOKUP($C154,'DES. 201'!$B$11:$G$4115,6,0))</f>
        <v>43.35</v>
      </c>
      <c r="I154" s="81">
        <f t="shared" si="61"/>
        <v>53.32</v>
      </c>
      <c r="J154" s="59">
        <f t="shared" si="62"/>
        <v>7998</v>
      </c>
    </row>
    <row r="155" spans="2:12" ht="48" x14ac:dyDescent="0.25">
      <c r="B155" s="8" t="s">
        <v>197</v>
      </c>
      <c r="C155" s="16" t="s">
        <v>591</v>
      </c>
      <c r="D155" s="8" t="s">
        <v>184</v>
      </c>
      <c r="E155" s="11" t="s">
        <v>590</v>
      </c>
      <c r="F155" s="11" t="s">
        <v>38</v>
      </c>
      <c r="G155" s="14">
        <v>150</v>
      </c>
      <c r="H155" s="64">
        <f>IF($C155=" "," ",VLOOKUP($C155,'DES. 201'!$B$11:$G$4115,6,0))</f>
        <v>68.16</v>
      </c>
      <c r="I155" s="81">
        <f t="shared" si="61"/>
        <v>83.84</v>
      </c>
      <c r="J155" s="59">
        <f t="shared" si="62"/>
        <v>12576</v>
      </c>
    </row>
    <row r="156" spans="2:12" ht="48" x14ac:dyDescent="0.25">
      <c r="B156" s="8" t="s">
        <v>198</v>
      </c>
      <c r="C156" s="16">
        <v>100933</v>
      </c>
      <c r="D156" s="8" t="s">
        <v>7</v>
      </c>
      <c r="E156" s="11" t="s">
        <v>593</v>
      </c>
      <c r="F156" s="11" t="s">
        <v>38</v>
      </c>
      <c r="G156" s="14">
        <v>200</v>
      </c>
      <c r="H156" s="20">
        <v>50.46</v>
      </c>
      <c r="I156" s="10">
        <f t="shared" ref="I156:I157" si="63">H156*23/100+H156</f>
        <v>62.065799999999996</v>
      </c>
      <c r="J156" s="59">
        <f t="shared" si="62"/>
        <v>12413.16</v>
      </c>
    </row>
    <row r="157" spans="2:12" ht="24" x14ac:dyDescent="0.25">
      <c r="B157" s="8" t="s">
        <v>199</v>
      </c>
      <c r="C157" s="16" t="s">
        <v>505</v>
      </c>
      <c r="D157" s="8" t="s">
        <v>184</v>
      </c>
      <c r="E157" s="11" t="s">
        <v>506</v>
      </c>
      <c r="F157" s="11" t="s">
        <v>78</v>
      </c>
      <c r="G157" s="14">
        <v>30</v>
      </c>
      <c r="H157" s="20">
        <v>607.75</v>
      </c>
      <c r="I157" s="10">
        <f t="shared" si="63"/>
        <v>747.53250000000003</v>
      </c>
      <c r="J157" s="59">
        <f t="shared" si="62"/>
        <v>22425.98</v>
      </c>
    </row>
    <row r="158" spans="2:12" x14ac:dyDescent="0.25">
      <c r="B158" s="106" t="s">
        <v>237</v>
      </c>
      <c r="C158" s="106"/>
      <c r="D158" s="106"/>
      <c r="E158" s="106"/>
      <c r="F158" s="106"/>
      <c r="G158" s="106"/>
      <c r="H158" s="106"/>
      <c r="I158" s="106"/>
      <c r="J158" s="68">
        <f>SUM(J159:J164)</f>
        <v>28787.4</v>
      </c>
    </row>
    <row r="159" spans="2:12" ht="24" x14ac:dyDescent="0.25">
      <c r="B159" s="8" t="s">
        <v>200</v>
      </c>
      <c r="C159" s="16" t="s">
        <v>594</v>
      </c>
      <c r="D159" s="8" t="s">
        <v>184</v>
      </c>
      <c r="E159" s="11" t="s">
        <v>595</v>
      </c>
      <c r="F159" s="11" t="s">
        <v>78</v>
      </c>
      <c r="G159" s="14">
        <v>40</v>
      </c>
      <c r="H159" s="64">
        <f>IF($C159=" "," ",VLOOKUP($C159,'DES. 201'!$B$11:$G$4115,6,0))</f>
        <v>78.540000000000006</v>
      </c>
      <c r="I159" s="81">
        <f t="shared" ref="I159:I163" si="64">ROUND(H159*(1+$J$4),2)</f>
        <v>96.6</v>
      </c>
      <c r="J159" s="59">
        <f t="shared" ref="J159:J164" si="65">IF($D159="","",ROUND(G159*I159,2))</f>
        <v>3864</v>
      </c>
    </row>
    <row r="160" spans="2:12" ht="24" x14ac:dyDescent="0.25">
      <c r="B160" s="8" t="s">
        <v>201</v>
      </c>
      <c r="C160" s="16" t="s">
        <v>596</v>
      </c>
      <c r="D160" s="8" t="s">
        <v>184</v>
      </c>
      <c r="E160" s="11" t="s">
        <v>597</v>
      </c>
      <c r="F160" s="11" t="s">
        <v>78</v>
      </c>
      <c r="G160" s="14">
        <v>40</v>
      </c>
      <c r="H160" s="64">
        <f>IF($C160=" "," ",VLOOKUP($C160,'DES. 201'!$B$11:$G$4115,6,0))</f>
        <v>94.12</v>
      </c>
      <c r="I160" s="81">
        <f t="shared" si="64"/>
        <v>115.77</v>
      </c>
      <c r="J160" s="59">
        <f t="shared" si="65"/>
        <v>4630.8</v>
      </c>
    </row>
    <row r="161" spans="2:13" ht="24" x14ac:dyDescent="0.25">
      <c r="B161" s="8" t="s">
        <v>202</v>
      </c>
      <c r="C161" s="16" t="s">
        <v>598</v>
      </c>
      <c r="D161" s="8" t="s">
        <v>184</v>
      </c>
      <c r="E161" s="11" t="s">
        <v>599</v>
      </c>
      <c r="F161" s="11" t="s">
        <v>78</v>
      </c>
      <c r="G161" s="14">
        <v>40</v>
      </c>
      <c r="H161" s="64">
        <f>IF($C161=" "," ",VLOOKUP($C161,'DES. 201'!$B$11:$G$4115,6,0))</f>
        <v>107.72</v>
      </c>
      <c r="I161" s="81">
        <f t="shared" si="64"/>
        <v>132.5</v>
      </c>
      <c r="J161" s="59">
        <f t="shared" si="65"/>
        <v>5300</v>
      </c>
    </row>
    <row r="162" spans="2:13" ht="24" x14ac:dyDescent="0.25">
      <c r="B162" s="8" t="s">
        <v>203</v>
      </c>
      <c r="C162" s="16" t="s">
        <v>600</v>
      </c>
      <c r="D162" s="8" t="s">
        <v>184</v>
      </c>
      <c r="E162" s="11" t="s">
        <v>601</v>
      </c>
      <c r="F162" s="11" t="s">
        <v>78</v>
      </c>
      <c r="G162" s="14">
        <v>20</v>
      </c>
      <c r="H162" s="64">
        <f>IF($C162=" "," ",VLOOKUP($C162,'DES. 201'!$B$11:$G$4115,6,0))</f>
        <v>150.94</v>
      </c>
      <c r="I162" s="81">
        <f t="shared" si="64"/>
        <v>185.66</v>
      </c>
      <c r="J162" s="59">
        <f t="shared" si="65"/>
        <v>3713.2</v>
      </c>
    </row>
    <row r="163" spans="2:13" ht="36" x14ac:dyDescent="0.25">
      <c r="B163" s="8" t="s">
        <v>204</v>
      </c>
      <c r="C163" s="16">
        <v>101036</v>
      </c>
      <c r="D163" s="8" t="s">
        <v>7</v>
      </c>
      <c r="E163" s="11" t="s">
        <v>238</v>
      </c>
      <c r="F163" s="11" t="s">
        <v>78</v>
      </c>
      <c r="G163" s="14">
        <v>10</v>
      </c>
      <c r="H163" s="20">
        <v>433.39</v>
      </c>
      <c r="I163" s="81">
        <f t="shared" si="64"/>
        <v>533.07000000000005</v>
      </c>
      <c r="J163" s="59">
        <f t="shared" si="65"/>
        <v>5330.7</v>
      </c>
    </row>
    <row r="164" spans="2:13" ht="24" x14ac:dyDescent="0.25">
      <c r="B164" s="8" t="s">
        <v>205</v>
      </c>
      <c r="C164" s="16" t="s">
        <v>602</v>
      </c>
      <c r="D164" s="8" t="s">
        <v>184</v>
      </c>
      <c r="E164" s="11" t="s">
        <v>8870</v>
      </c>
      <c r="F164" s="11" t="s">
        <v>78</v>
      </c>
      <c r="G164" s="14">
        <v>15</v>
      </c>
      <c r="H164" s="64">
        <f>IF($C164=" "," ",VLOOKUP($C164,'DES. 201'!$B$11:$G$4115,6,0))</f>
        <v>322.42</v>
      </c>
      <c r="I164" s="81">
        <f t="shared" ref="I164" si="66">ROUND(H164*(1+$J$4),2)</f>
        <v>396.58</v>
      </c>
      <c r="J164" s="59">
        <f t="shared" si="65"/>
        <v>5948.7</v>
      </c>
    </row>
    <row r="165" spans="2:13" x14ac:dyDescent="0.25">
      <c r="B165" s="106" t="s">
        <v>239</v>
      </c>
      <c r="C165" s="106"/>
      <c r="D165" s="106"/>
      <c r="E165" s="106"/>
      <c r="F165" s="106"/>
      <c r="G165" s="106"/>
      <c r="H165" s="106"/>
      <c r="I165" s="106"/>
      <c r="J165" s="68">
        <f>SUM(J166:J169)</f>
        <v>262458.63</v>
      </c>
    </row>
    <row r="166" spans="2:13" ht="24" x14ac:dyDescent="0.25">
      <c r="B166" s="8" t="s">
        <v>206</v>
      </c>
      <c r="C166" s="16">
        <v>101103</v>
      </c>
      <c r="D166" s="8" t="s">
        <v>7</v>
      </c>
      <c r="E166" s="11" t="s">
        <v>240</v>
      </c>
      <c r="F166" s="11" t="s">
        <v>38</v>
      </c>
      <c r="G166" s="14">
        <v>600</v>
      </c>
      <c r="H166" s="20">
        <v>215.01</v>
      </c>
      <c r="I166" s="10">
        <f t="shared" ref="I166:I169" si="67">H166*23/100+H166</f>
        <v>264.46229999999997</v>
      </c>
      <c r="J166" s="59">
        <f t="shared" ref="J166:J168" si="68">IF($D166="","",ROUND(G166*I166,2))</f>
        <v>158677.38</v>
      </c>
    </row>
    <row r="167" spans="2:13" ht="24" x14ac:dyDescent="0.25">
      <c r="B167" s="8" t="s">
        <v>207</v>
      </c>
      <c r="C167" s="16">
        <v>101133</v>
      </c>
      <c r="D167" s="8" t="s">
        <v>7</v>
      </c>
      <c r="E167" s="11" t="s">
        <v>241</v>
      </c>
      <c r="F167" s="11" t="s">
        <v>38</v>
      </c>
      <c r="G167" s="14">
        <v>500</v>
      </c>
      <c r="H167" s="20">
        <v>102.57</v>
      </c>
      <c r="I167" s="10">
        <f t="shared" si="67"/>
        <v>126.16109999999999</v>
      </c>
      <c r="J167" s="59">
        <f t="shared" si="68"/>
        <v>63080.55</v>
      </c>
    </row>
    <row r="168" spans="2:13" ht="21" customHeight="1" x14ac:dyDescent="0.25">
      <c r="B168" s="8" t="s">
        <v>208</v>
      </c>
      <c r="C168" s="16" t="s">
        <v>489</v>
      </c>
      <c r="D168" s="8" t="s">
        <v>99</v>
      </c>
      <c r="E168" s="11" t="s">
        <v>490</v>
      </c>
      <c r="F168" s="11" t="s">
        <v>38</v>
      </c>
      <c r="G168" s="14">
        <v>5000</v>
      </c>
      <c r="H168" s="20">
        <v>3.31</v>
      </c>
      <c r="I168" s="10">
        <f t="shared" si="67"/>
        <v>4.0712999999999999</v>
      </c>
      <c r="J168" s="59">
        <f t="shared" si="68"/>
        <v>20356.5</v>
      </c>
    </row>
    <row r="169" spans="2:13" ht="24" x14ac:dyDescent="0.25">
      <c r="B169" s="8" t="s">
        <v>209</v>
      </c>
      <c r="C169" s="16" t="s">
        <v>491</v>
      </c>
      <c r="D169" s="8" t="s">
        <v>99</v>
      </c>
      <c r="E169" s="11" t="s">
        <v>492</v>
      </c>
      <c r="F169" s="11" t="s">
        <v>493</v>
      </c>
      <c r="G169" s="14">
        <v>2000</v>
      </c>
      <c r="H169" s="20">
        <v>8.27</v>
      </c>
      <c r="I169" s="10">
        <f t="shared" si="67"/>
        <v>10.1721</v>
      </c>
      <c r="J169" s="59">
        <f t="shared" ref="J169:J180" si="69">IF($D169="","",ROUND(G169*I169,2))</f>
        <v>20344.2</v>
      </c>
      <c r="M169" t="s">
        <v>8792</v>
      </c>
    </row>
    <row r="170" spans="2:13" x14ac:dyDescent="0.25">
      <c r="B170" s="106" t="s">
        <v>242</v>
      </c>
      <c r="C170" s="106"/>
      <c r="D170" s="106"/>
      <c r="E170" s="106"/>
      <c r="F170" s="106"/>
      <c r="G170" s="106"/>
      <c r="H170" s="106"/>
      <c r="I170" s="106"/>
      <c r="J170" s="68">
        <f>SUM(J171:J173)</f>
        <v>12997.16</v>
      </c>
    </row>
    <row r="171" spans="2:13" ht="24" x14ac:dyDescent="0.25">
      <c r="B171" s="8" t="s">
        <v>210</v>
      </c>
      <c r="C171" s="16">
        <v>101214</v>
      </c>
      <c r="D171" s="8" t="s">
        <v>7</v>
      </c>
      <c r="E171" s="11" t="s">
        <v>243</v>
      </c>
      <c r="F171" s="11" t="s">
        <v>38</v>
      </c>
      <c r="G171" s="14">
        <v>150</v>
      </c>
      <c r="H171" s="20">
        <v>28.06</v>
      </c>
      <c r="I171" s="10">
        <f t="shared" ref="I171:I173" si="70">H171*23/100+H171</f>
        <v>34.513799999999996</v>
      </c>
      <c r="J171" s="59">
        <f t="shared" si="69"/>
        <v>5177.07</v>
      </c>
    </row>
    <row r="172" spans="2:13" ht="24" x14ac:dyDescent="0.25">
      <c r="B172" s="8" t="s">
        <v>211</v>
      </c>
      <c r="C172" s="16">
        <v>101215</v>
      </c>
      <c r="D172" s="8" t="s">
        <v>7</v>
      </c>
      <c r="E172" s="11" t="s">
        <v>244</v>
      </c>
      <c r="F172" s="11" t="s">
        <v>38</v>
      </c>
      <c r="G172" s="14">
        <v>150</v>
      </c>
      <c r="H172" s="20">
        <v>40.58</v>
      </c>
      <c r="I172" s="10">
        <f t="shared" si="70"/>
        <v>49.913399999999996</v>
      </c>
      <c r="J172" s="59">
        <f t="shared" si="69"/>
        <v>7487.01</v>
      </c>
      <c r="M172" t="s">
        <v>8792</v>
      </c>
    </row>
    <row r="173" spans="2:13" ht="24" x14ac:dyDescent="0.25">
      <c r="B173" s="8" t="s">
        <v>212</v>
      </c>
      <c r="C173" s="16">
        <v>101226</v>
      </c>
      <c r="D173" s="8" t="s">
        <v>7</v>
      </c>
      <c r="E173" s="11" t="s">
        <v>245</v>
      </c>
      <c r="F173" s="11" t="s">
        <v>78</v>
      </c>
      <c r="G173" s="14">
        <v>20</v>
      </c>
      <c r="H173" s="20">
        <v>13.54</v>
      </c>
      <c r="I173" s="10">
        <f t="shared" si="70"/>
        <v>16.654199999999999</v>
      </c>
      <c r="J173" s="59">
        <f t="shared" si="69"/>
        <v>333.08</v>
      </c>
    </row>
    <row r="174" spans="2:13" x14ac:dyDescent="0.25">
      <c r="B174" s="106" t="s">
        <v>246</v>
      </c>
      <c r="C174" s="106"/>
      <c r="D174" s="106"/>
      <c r="E174" s="106"/>
      <c r="F174" s="106"/>
      <c r="G174" s="106"/>
      <c r="H174" s="106"/>
      <c r="I174" s="106"/>
      <c r="J174" s="68">
        <f>SUM(J175:J180)</f>
        <v>88266.7</v>
      </c>
    </row>
    <row r="175" spans="2:13" ht="24" x14ac:dyDescent="0.25">
      <c r="B175" s="8" t="s">
        <v>8850</v>
      </c>
      <c r="C175" s="16" t="s">
        <v>605</v>
      </c>
      <c r="D175" s="8" t="s">
        <v>184</v>
      </c>
      <c r="E175" s="11" t="s">
        <v>606</v>
      </c>
      <c r="F175" s="11" t="s">
        <v>78</v>
      </c>
      <c r="G175" s="14">
        <v>20</v>
      </c>
      <c r="H175" s="64">
        <f>IF($C175=" "," ",VLOOKUP($C175,'DES. 201'!$B$11:$G$4115,6,0))</f>
        <v>340.07</v>
      </c>
      <c r="I175" s="81">
        <f t="shared" ref="I175:I180" si="71">ROUND(H175*(1+$J$4),2)</f>
        <v>418.29</v>
      </c>
      <c r="J175" s="59">
        <f t="shared" si="69"/>
        <v>8365.7999999999993</v>
      </c>
    </row>
    <row r="176" spans="2:13" s="63" customFormat="1" ht="60" x14ac:dyDescent="0.2">
      <c r="B176" s="8" t="s">
        <v>213</v>
      </c>
      <c r="C176" s="16">
        <v>86932</v>
      </c>
      <c r="D176" s="8" t="s">
        <v>23</v>
      </c>
      <c r="E176" s="15" t="s">
        <v>8818</v>
      </c>
      <c r="F176" s="11" t="s">
        <v>78</v>
      </c>
      <c r="G176" s="14">
        <v>60</v>
      </c>
      <c r="H176" s="64">
        <v>580</v>
      </c>
      <c r="I176" s="81">
        <f t="shared" ref="I176" si="72">ROUND(H176*(1+$J$4),2)</f>
        <v>713.4</v>
      </c>
      <c r="J176" s="59">
        <f t="shared" ref="J176" si="73">IF($D176="","",ROUND(G176*I176,2))</f>
        <v>42804</v>
      </c>
      <c r="L176" s="72"/>
    </row>
    <row r="177" spans="2:12" ht="36" x14ac:dyDescent="0.25">
      <c r="B177" s="8" t="s">
        <v>214</v>
      </c>
      <c r="C177" s="16" t="s">
        <v>603</v>
      </c>
      <c r="D177" s="8" t="s">
        <v>184</v>
      </c>
      <c r="E177" s="11" t="s">
        <v>604</v>
      </c>
      <c r="F177" s="11" t="s">
        <v>78</v>
      </c>
      <c r="G177" s="14">
        <v>10</v>
      </c>
      <c r="H177" s="64">
        <f>IF($C177=" "," ",VLOOKUP($C177,'DES. 201'!$B$11:$G$4115,6,0))</f>
        <v>1031.0999999999999</v>
      </c>
      <c r="I177" s="81">
        <f t="shared" si="71"/>
        <v>1268.25</v>
      </c>
      <c r="J177" s="59">
        <f t="shared" si="69"/>
        <v>12682.5</v>
      </c>
    </row>
    <row r="178" spans="2:12" ht="36" x14ac:dyDescent="0.25">
      <c r="B178" s="8" t="s">
        <v>215</v>
      </c>
      <c r="C178" s="16" t="s">
        <v>608</v>
      </c>
      <c r="D178" s="8" t="s">
        <v>184</v>
      </c>
      <c r="E178" s="11" t="s">
        <v>609</v>
      </c>
      <c r="F178" s="11" t="s">
        <v>78</v>
      </c>
      <c r="G178" s="14">
        <v>10</v>
      </c>
      <c r="H178" s="64">
        <f>IF($C178=" "," ",VLOOKUP($C178,'DES. 201'!$B$11:$G$4115,6,0))</f>
        <v>1083.6500000000001</v>
      </c>
      <c r="I178" s="81">
        <f t="shared" si="71"/>
        <v>1332.89</v>
      </c>
      <c r="J178" s="59">
        <f t="shared" si="69"/>
        <v>13328.9</v>
      </c>
    </row>
    <row r="179" spans="2:12" x14ac:dyDescent="0.25">
      <c r="B179" s="8" t="s">
        <v>216</v>
      </c>
      <c r="C179" s="16" t="s">
        <v>610</v>
      </c>
      <c r="D179" s="8" t="s">
        <v>184</v>
      </c>
      <c r="E179" s="11" t="s">
        <v>611</v>
      </c>
      <c r="F179" s="11" t="s">
        <v>78</v>
      </c>
      <c r="G179" s="14">
        <v>30</v>
      </c>
      <c r="H179" s="64">
        <f>IF($C179=" "," ",VLOOKUP($C179,'DES. 201'!$B$11:$G$4115,6,0))</f>
        <v>157.68</v>
      </c>
      <c r="I179" s="81">
        <f t="shared" si="71"/>
        <v>193.95</v>
      </c>
      <c r="J179" s="59">
        <f t="shared" si="69"/>
        <v>5818.5</v>
      </c>
    </row>
    <row r="180" spans="2:12" ht="24" x14ac:dyDescent="0.25">
      <c r="B180" s="8" t="s">
        <v>217</v>
      </c>
      <c r="C180" s="16" t="s">
        <v>612</v>
      </c>
      <c r="D180" s="8" t="s">
        <v>184</v>
      </c>
      <c r="E180" s="11" t="s">
        <v>613</v>
      </c>
      <c r="F180" s="11" t="s">
        <v>78</v>
      </c>
      <c r="G180" s="14">
        <v>10</v>
      </c>
      <c r="H180" s="64">
        <f>IF($C180=" "," ",VLOOKUP($C180,'DES. 201'!$B$11:$G$4115,6,0))</f>
        <v>428.21</v>
      </c>
      <c r="I180" s="81">
        <f t="shared" si="71"/>
        <v>526.70000000000005</v>
      </c>
      <c r="J180" s="59">
        <f t="shared" si="69"/>
        <v>5267</v>
      </c>
    </row>
    <row r="181" spans="2:12" x14ac:dyDescent="0.25">
      <c r="B181" s="106" t="s">
        <v>247</v>
      </c>
      <c r="C181" s="106"/>
      <c r="D181" s="106"/>
      <c r="E181" s="106"/>
      <c r="F181" s="106"/>
      <c r="G181" s="106"/>
      <c r="H181" s="106"/>
      <c r="I181" s="106"/>
      <c r="J181" s="68">
        <f>SUM(J182:J191)</f>
        <v>62531.03</v>
      </c>
    </row>
    <row r="182" spans="2:12" ht="24" x14ac:dyDescent="0.25">
      <c r="B182" s="8" t="s">
        <v>218</v>
      </c>
      <c r="C182" s="16">
        <v>101403</v>
      </c>
      <c r="D182" s="8" t="s">
        <v>7</v>
      </c>
      <c r="E182" s="11" t="s">
        <v>248</v>
      </c>
      <c r="F182" s="11" t="s">
        <v>78</v>
      </c>
      <c r="G182" s="14">
        <v>50</v>
      </c>
      <c r="H182" s="20">
        <v>55.08</v>
      </c>
      <c r="I182" s="10">
        <f t="shared" ref="I182:I185" si="74">H182*23/100+H182</f>
        <v>67.748400000000004</v>
      </c>
      <c r="J182" s="59">
        <f t="shared" ref="J182:J185" si="75">IF($D182="","",ROUND(G182*I182,2))</f>
        <v>3387.42</v>
      </c>
    </row>
    <row r="183" spans="2:12" ht="24" x14ac:dyDescent="0.25">
      <c r="B183" s="8" t="s">
        <v>219</v>
      </c>
      <c r="C183" s="16">
        <v>101404</v>
      </c>
      <c r="D183" s="8" t="s">
        <v>7</v>
      </c>
      <c r="E183" s="11" t="s">
        <v>249</v>
      </c>
      <c r="F183" s="11" t="s">
        <v>78</v>
      </c>
      <c r="G183" s="14">
        <v>50</v>
      </c>
      <c r="H183" s="20">
        <v>56.7</v>
      </c>
      <c r="I183" s="10">
        <f t="shared" si="74"/>
        <v>69.741</v>
      </c>
      <c r="J183" s="59">
        <f t="shared" si="75"/>
        <v>3487.05</v>
      </c>
    </row>
    <row r="184" spans="2:12" ht="24" x14ac:dyDescent="0.25">
      <c r="B184" s="8" t="s">
        <v>220</v>
      </c>
      <c r="C184" s="16">
        <v>101408</v>
      </c>
      <c r="D184" s="8" t="s">
        <v>7</v>
      </c>
      <c r="E184" s="11" t="s">
        <v>250</v>
      </c>
      <c r="F184" s="11" t="s">
        <v>78</v>
      </c>
      <c r="G184" s="14">
        <v>50</v>
      </c>
      <c r="H184" s="20">
        <v>196.77</v>
      </c>
      <c r="I184" s="10">
        <f t="shared" si="74"/>
        <v>242.02710000000002</v>
      </c>
      <c r="J184" s="59">
        <f t="shared" si="75"/>
        <v>12101.36</v>
      </c>
    </row>
    <row r="185" spans="2:12" ht="48" x14ac:dyDescent="0.25">
      <c r="B185" s="8" t="s">
        <v>221</v>
      </c>
      <c r="C185" s="14" t="s">
        <v>421</v>
      </c>
      <c r="D185" s="8" t="s">
        <v>23</v>
      </c>
      <c r="E185" s="13" t="s">
        <v>422</v>
      </c>
      <c r="F185" s="14" t="s">
        <v>78</v>
      </c>
      <c r="G185" s="14">
        <v>30</v>
      </c>
      <c r="H185" s="21">
        <v>444.16</v>
      </c>
      <c r="I185" s="10">
        <f t="shared" si="74"/>
        <v>546.31680000000006</v>
      </c>
      <c r="J185" s="59">
        <f t="shared" si="75"/>
        <v>16389.5</v>
      </c>
    </row>
    <row r="186" spans="2:12" x14ac:dyDescent="0.25">
      <c r="B186" s="8" t="s">
        <v>222</v>
      </c>
      <c r="C186" s="9" t="s">
        <v>447</v>
      </c>
      <c r="D186" s="8" t="s">
        <v>184</v>
      </c>
      <c r="E186" s="15" t="s">
        <v>448</v>
      </c>
      <c r="F186" s="8" t="s">
        <v>78</v>
      </c>
      <c r="G186" s="14">
        <v>100</v>
      </c>
      <c r="H186" s="64">
        <f>IF($C186=" "," ",VLOOKUP($C186,'DES. 201'!$B$11:$G$4115,6,0))</f>
        <v>109.69</v>
      </c>
      <c r="I186" s="81">
        <f t="shared" ref="I186:I187" si="76">ROUND(H186*(1+$J$4),2)</f>
        <v>134.91999999999999</v>
      </c>
      <c r="J186" s="59">
        <f t="shared" ref="J186:J187" si="77">IF($D186="","",ROUND(G186*I186,2))</f>
        <v>13492</v>
      </c>
    </row>
    <row r="187" spans="2:12" x14ac:dyDescent="0.25">
      <c r="B187" s="8" t="s">
        <v>223</v>
      </c>
      <c r="C187" s="9" t="s">
        <v>445</v>
      </c>
      <c r="D187" s="8" t="s">
        <v>184</v>
      </c>
      <c r="E187" s="15" t="s">
        <v>446</v>
      </c>
      <c r="F187" s="8" t="s">
        <v>78</v>
      </c>
      <c r="G187" s="14">
        <v>50</v>
      </c>
      <c r="H187" s="64">
        <f>IF($C187=" "," ",VLOOKUP($C187,'DES. 201'!$B$11:$G$4115,6,0))</f>
        <v>124.39</v>
      </c>
      <c r="I187" s="81">
        <f t="shared" si="76"/>
        <v>153</v>
      </c>
      <c r="J187" s="59">
        <f t="shared" si="77"/>
        <v>7650</v>
      </c>
    </row>
    <row r="188" spans="2:12" x14ac:dyDescent="0.25">
      <c r="B188" s="8" t="s">
        <v>224</v>
      </c>
      <c r="C188" s="9" t="s">
        <v>6572</v>
      </c>
      <c r="D188" s="8" t="s">
        <v>184</v>
      </c>
      <c r="E188" s="64" t="str">
        <f>IF($C188=" "," ",VLOOKUP($C188,'DES. 201'!$B$11:$G$4115,2,0))</f>
        <v>Válvula de PVC para lavatório</v>
      </c>
      <c r="F188" s="64" t="str">
        <f>IF($C188=" "," ",VLOOKUP($C188,'DES. 201'!$B$11:$G$4115,3,0))</f>
        <v>UN</v>
      </c>
      <c r="G188" s="14">
        <v>100</v>
      </c>
      <c r="H188" s="64">
        <f>IF($C188=" "," ",VLOOKUP($C188,'DES. 201'!$B$11:$G$4115,6,0))</f>
        <v>8.99</v>
      </c>
      <c r="I188" s="81">
        <f t="shared" ref="I188" si="78">ROUND(H188*(1+$J$4),2)</f>
        <v>11.06</v>
      </c>
      <c r="J188" s="59">
        <f t="shared" ref="J188" si="79">IF($D188="","",ROUND(G188*I188,2))</f>
        <v>1106</v>
      </c>
    </row>
    <row r="189" spans="2:12" ht="24" x14ac:dyDescent="0.25">
      <c r="B189" s="8" t="s">
        <v>225</v>
      </c>
      <c r="C189" s="9" t="s">
        <v>6447</v>
      </c>
      <c r="D189" s="8" t="s">
        <v>184</v>
      </c>
      <c r="E189" s="64" t="str">
        <f>IF($C189=" "," ",VLOOKUP($C189,'DES. 201'!$B$11:$G$4115,2,0))</f>
        <v>Torneira de parede para pia com bica móvel e arejador, em latão fundido cromado</v>
      </c>
      <c r="F189" s="64" t="str">
        <f>IF($C189=" "," ",VLOOKUP($C189,'DES. 201'!$B$11:$G$4115,3,0))</f>
        <v>UN</v>
      </c>
      <c r="G189" s="14">
        <v>30</v>
      </c>
      <c r="H189" s="64">
        <f>IF($C189=" "," ",VLOOKUP($C189,'DES. 201'!$B$11:$G$4115,6,0))</f>
        <v>69.28</v>
      </c>
      <c r="I189" s="81">
        <f t="shared" ref="I189:I190" si="80">ROUND(H189*(1+$J$4),2)</f>
        <v>85.21</v>
      </c>
      <c r="J189" s="59">
        <f t="shared" ref="J189:J190" si="81">IF($D189="","",ROUND(G189*I189,2))</f>
        <v>2556.3000000000002</v>
      </c>
    </row>
    <row r="190" spans="2:12" ht="24" x14ac:dyDescent="0.25">
      <c r="B190" s="8" t="s">
        <v>226</v>
      </c>
      <c r="C190" s="9" t="s">
        <v>6465</v>
      </c>
      <c r="D190" s="8" t="s">
        <v>184</v>
      </c>
      <c r="E190" s="64" t="str">
        <f>IF($C190=" "," ",VLOOKUP($C190,'DES. 201'!$B$11:$G$4115,2,0))</f>
        <v>Torneira de parede em ABS, DN 1/2´ ou 3/4´, 15cm</v>
      </c>
      <c r="F190" s="64" t="str">
        <f>IF($C190=" "," ",VLOOKUP($C190,'DES. 201'!$B$11:$G$4115,3,0))</f>
        <v>UN</v>
      </c>
      <c r="G190" s="14">
        <v>20</v>
      </c>
      <c r="H190" s="64">
        <f>IF($C190=" "," ",VLOOKUP($C190,'DES. 201'!$B$11:$G$4115,6,0))</f>
        <v>20.09</v>
      </c>
      <c r="I190" s="81">
        <f t="shared" si="80"/>
        <v>24.71</v>
      </c>
      <c r="J190" s="59">
        <f t="shared" si="81"/>
        <v>494.2</v>
      </c>
    </row>
    <row r="191" spans="2:12" s="18" customFormat="1" ht="36" x14ac:dyDescent="0.25">
      <c r="B191" s="8" t="s">
        <v>227</v>
      </c>
      <c r="C191" s="9" t="s">
        <v>8819</v>
      </c>
      <c r="D191" s="8" t="s">
        <v>23</v>
      </c>
      <c r="E191" s="15" t="s">
        <v>8820</v>
      </c>
      <c r="F191" s="14" t="s">
        <v>78</v>
      </c>
      <c r="G191" s="14">
        <v>30</v>
      </c>
      <c r="H191" s="64">
        <v>50.6</v>
      </c>
      <c r="I191" s="81">
        <f t="shared" ref="I191" si="82">ROUND(H191*(1+$J$4),2)</f>
        <v>62.24</v>
      </c>
      <c r="J191" s="59">
        <f t="shared" ref="J191" si="83">IF($D191="","",ROUND(G191*I191,2))</f>
        <v>1867.2</v>
      </c>
      <c r="L191" s="72"/>
    </row>
    <row r="192" spans="2:12" x14ac:dyDescent="0.25">
      <c r="B192" s="110" t="s">
        <v>24</v>
      </c>
      <c r="C192" s="110"/>
      <c r="D192" s="110"/>
      <c r="E192" s="110"/>
      <c r="F192" s="110"/>
      <c r="G192" s="110"/>
      <c r="H192" s="110"/>
      <c r="I192" s="110"/>
      <c r="J192" s="68">
        <f>SUM(J193:J194)</f>
        <v>4226.8999999999996</v>
      </c>
    </row>
    <row r="193" spans="2:12" ht="24" x14ac:dyDescent="0.25">
      <c r="B193" s="8" t="s">
        <v>228</v>
      </c>
      <c r="C193" s="16">
        <v>105003</v>
      </c>
      <c r="D193" s="8" t="s">
        <v>7</v>
      </c>
      <c r="E193" s="11" t="s">
        <v>254</v>
      </c>
      <c r="F193" s="11" t="s">
        <v>38</v>
      </c>
      <c r="G193" s="14">
        <v>300</v>
      </c>
      <c r="H193" s="20">
        <v>6.03</v>
      </c>
      <c r="I193" s="10">
        <f t="shared" ref="I193:I194" si="84">H193*23/100+H193</f>
        <v>7.4169</v>
      </c>
      <c r="J193" s="59">
        <f t="shared" ref="J193:J197" si="85">IF($D193="","",ROUND(G193*I193,2))</f>
        <v>2225.0700000000002</v>
      </c>
    </row>
    <row r="194" spans="2:12" ht="24" x14ac:dyDescent="0.25">
      <c r="B194" s="8" t="s">
        <v>229</v>
      </c>
      <c r="C194" s="16">
        <v>105004</v>
      </c>
      <c r="D194" s="8" t="s">
        <v>7</v>
      </c>
      <c r="E194" s="11" t="s">
        <v>255</v>
      </c>
      <c r="F194" s="11" t="s">
        <v>38</v>
      </c>
      <c r="G194" s="14">
        <v>150</v>
      </c>
      <c r="H194" s="20">
        <v>10.85</v>
      </c>
      <c r="I194" s="10">
        <f t="shared" si="84"/>
        <v>13.345499999999999</v>
      </c>
      <c r="J194" s="59">
        <f t="shared" si="85"/>
        <v>2001.83</v>
      </c>
    </row>
    <row r="195" spans="2:12" x14ac:dyDescent="0.25">
      <c r="B195" s="110" t="s">
        <v>253</v>
      </c>
      <c r="C195" s="110"/>
      <c r="D195" s="110"/>
      <c r="E195" s="110"/>
      <c r="F195" s="110"/>
      <c r="G195" s="110"/>
      <c r="H195" s="110"/>
      <c r="I195" s="110"/>
      <c r="J195" s="68">
        <f>SUM(J196:J197)</f>
        <v>3393.5699999999997</v>
      </c>
    </row>
    <row r="196" spans="2:12" ht="24" x14ac:dyDescent="0.25">
      <c r="B196" s="8" t="s">
        <v>230</v>
      </c>
      <c r="C196" s="16">
        <v>105032</v>
      </c>
      <c r="D196" s="8" t="s">
        <v>7</v>
      </c>
      <c r="E196" s="11" t="s">
        <v>251</v>
      </c>
      <c r="F196" s="11" t="s">
        <v>38</v>
      </c>
      <c r="G196" s="14">
        <v>400</v>
      </c>
      <c r="H196" s="20">
        <v>5.54</v>
      </c>
      <c r="I196" s="10">
        <f t="shared" ref="I196:I197" si="86">H196*23/100+H196</f>
        <v>6.8141999999999996</v>
      </c>
      <c r="J196" s="59">
        <f t="shared" si="85"/>
        <v>2725.68</v>
      </c>
    </row>
    <row r="197" spans="2:12" ht="24" x14ac:dyDescent="0.25">
      <c r="B197" s="8" t="s">
        <v>231</v>
      </c>
      <c r="C197" s="16">
        <v>105033</v>
      </c>
      <c r="D197" s="8" t="s">
        <v>7</v>
      </c>
      <c r="E197" s="11" t="s">
        <v>252</v>
      </c>
      <c r="F197" s="11" t="s">
        <v>38</v>
      </c>
      <c r="G197" s="14">
        <v>150</v>
      </c>
      <c r="H197" s="20">
        <v>3.62</v>
      </c>
      <c r="I197" s="10">
        <f t="shared" si="86"/>
        <v>4.4526000000000003</v>
      </c>
      <c r="J197" s="59">
        <f t="shared" si="85"/>
        <v>667.89</v>
      </c>
    </row>
    <row r="198" spans="2:12" x14ac:dyDescent="0.25">
      <c r="B198" s="110" t="s">
        <v>31</v>
      </c>
      <c r="C198" s="110"/>
      <c r="D198" s="110"/>
      <c r="E198" s="110"/>
      <c r="F198" s="110"/>
      <c r="G198" s="110"/>
      <c r="H198" s="110"/>
      <c r="I198" s="110"/>
      <c r="J198" s="68">
        <f>SUM(J199:J202)</f>
        <v>3770</v>
      </c>
    </row>
    <row r="199" spans="2:12" ht="24" x14ac:dyDescent="0.25">
      <c r="B199" s="8" t="s">
        <v>232</v>
      </c>
      <c r="C199" s="16" t="s">
        <v>620</v>
      </c>
      <c r="D199" s="8" t="s">
        <v>184</v>
      </c>
      <c r="E199" s="11" t="s">
        <v>621</v>
      </c>
      <c r="F199" s="11" t="s">
        <v>78</v>
      </c>
      <c r="G199" s="14">
        <v>30</v>
      </c>
      <c r="H199" s="64">
        <f>IF($C199=" "," ",VLOOKUP($C199,'DES. 201'!$B$11:$G$4115,6,0))</f>
        <v>40.619999999999997</v>
      </c>
      <c r="I199" s="81">
        <f t="shared" ref="I199:I202" si="87">ROUND(H199*(1+$J$4),2)</f>
        <v>49.96</v>
      </c>
      <c r="J199" s="59">
        <f t="shared" ref="J199:J202" si="88">IF($D199="","",ROUND(G199*I199,2))</f>
        <v>1498.8</v>
      </c>
    </row>
    <row r="200" spans="2:12" ht="24" x14ac:dyDescent="0.25">
      <c r="B200" s="8" t="s">
        <v>525</v>
      </c>
      <c r="C200" s="16" t="s">
        <v>614</v>
      </c>
      <c r="D200" s="8" t="s">
        <v>184</v>
      </c>
      <c r="E200" s="11" t="s">
        <v>615</v>
      </c>
      <c r="F200" s="11" t="s">
        <v>78</v>
      </c>
      <c r="G200" s="14">
        <v>100</v>
      </c>
      <c r="H200" s="64">
        <f>IF($C200=" "," ",VLOOKUP($C200,'DES. 201'!$B$11:$G$4115,6,0))</f>
        <v>10.83</v>
      </c>
      <c r="I200" s="81">
        <f t="shared" si="87"/>
        <v>13.32</v>
      </c>
      <c r="J200" s="59">
        <f t="shared" si="88"/>
        <v>1332</v>
      </c>
    </row>
    <row r="201" spans="2:12" x14ac:dyDescent="0.25">
      <c r="B201" s="8" t="s">
        <v>526</v>
      </c>
      <c r="C201" s="16" t="s">
        <v>616</v>
      </c>
      <c r="D201" s="8" t="s">
        <v>184</v>
      </c>
      <c r="E201" s="11" t="s">
        <v>617</v>
      </c>
      <c r="F201" s="11" t="s">
        <v>78</v>
      </c>
      <c r="G201" s="14">
        <v>50</v>
      </c>
      <c r="H201" s="64">
        <f>IF($C201=" "," ",VLOOKUP($C201,'DES. 201'!$B$11:$G$4115,6,0))</f>
        <v>7.04</v>
      </c>
      <c r="I201" s="81">
        <f t="shared" si="87"/>
        <v>8.66</v>
      </c>
      <c r="J201" s="59">
        <f t="shared" si="88"/>
        <v>433</v>
      </c>
    </row>
    <row r="202" spans="2:12" ht="24" x14ac:dyDescent="0.25">
      <c r="B202" s="8" t="s">
        <v>527</v>
      </c>
      <c r="C202" s="16" t="s">
        <v>618</v>
      </c>
      <c r="D202" s="8" t="s">
        <v>184</v>
      </c>
      <c r="E202" s="11" t="s">
        <v>619</v>
      </c>
      <c r="F202" s="11" t="s">
        <v>78</v>
      </c>
      <c r="G202" s="14">
        <v>20</v>
      </c>
      <c r="H202" s="64">
        <f>IF($C202=" "," ",VLOOKUP($C202,'DES. 201'!$B$11:$G$4115,6,0))</f>
        <v>20.58</v>
      </c>
      <c r="I202" s="81">
        <f t="shared" si="87"/>
        <v>25.31</v>
      </c>
      <c r="J202" s="59">
        <f t="shared" si="88"/>
        <v>506.2</v>
      </c>
    </row>
    <row r="203" spans="2:12" x14ac:dyDescent="0.25">
      <c r="B203" s="110" t="s">
        <v>65</v>
      </c>
      <c r="C203" s="110"/>
      <c r="D203" s="110"/>
      <c r="E203" s="110"/>
      <c r="F203" s="110"/>
      <c r="G203" s="110"/>
      <c r="H203" s="110"/>
      <c r="I203" s="110"/>
      <c r="J203" s="68">
        <f>SUM(J204:J208)</f>
        <v>18037.830000000002</v>
      </c>
    </row>
    <row r="204" spans="2:12" ht="36" x14ac:dyDescent="0.25">
      <c r="B204" s="8" t="s">
        <v>8851</v>
      </c>
      <c r="C204" s="9" t="s">
        <v>256</v>
      </c>
      <c r="D204" s="8" t="s">
        <v>23</v>
      </c>
      <c r="E204" s="13" t="s">
        <v>423</v>
      </c>
      <c r="F204" s="14" t="s">
        <v>78</v>
      </c>
      <c r="G204" s="14">
        <v>300</v>
      </c>
      <c r="H204" s="21">
        <v>14.07</v>
      </c>
      <c r="I204" s="10">
        <f t="shared" ref="I204" si="89">H204*23/100+H204</f>
        <v>17.306100000000001</v>
      </c>
      <c r="J204" s="59">
        <f t="shared" ref="J204:J206" si="90">IF($D204="","",ROUND(G204*I204,2))</f>
        <v>5191.83</v>
      </c>
    </row>
    <row r="205" spans="2:12" x14ac:dyDescent="0.25">
      <c r="B205" s="8" t="s">
        <v>8852</v>
      </c>
      <c r="C205" s="16" t="s">
        <v>622</v>
      </c>
      <c r="D205" s="8" t="s">
        <v>184</v>
      </c>
      <c r="E205" s="11" t="s">
        <v>623</v>
      </c>
      <c r="F205" s="11" t="s">
        <v>78</v>
      </c>
      <c r="G205" s="14">
        <v>20</v>
      </c>
      <c r="H205" s="64">
        <f>IF($C205=" "," ",VLOOKUP($C205,'DES. 201'!$B$11:$G$4115,6,0))</f>
        <v>164.67</v>
      </c>
      <c r="I205" s="81">
        <f t="shared" ref="I205:I206" si="91">ROUND(H205*(1+$J$4),2)</f>
        <v>202.54</v>
      </c>
      <c r="J205" s="59">
        <f t="shared" si="90"/>
        <v>4050.8</v>
      </c>
    </row>
    <row r="206" spans="2:12" x14ac:dyDescent="0.25">
      <c r="B206" s="8" t="s">
        <v>8853</v>
      </c>
      <c r="C206" s="16" t="s">
        <v>624</v>
      </c>
      <c r="D206" s="8" t="s">
        <v>184</v>
      </c>
      <c r="E206" s="11" t="s">
        <v>625</v>
      </c>
      <c r="F206" s="11" t="s">
        <v>78</v>
      </c>
      <c r="G206" s="14">
        <v>50</v>
      </c>
      <c r="H206" s="64">
        <f>IF($C206=" "," ",VLOOKUP($C206,'DES. 201'!$B$11:$G$4115,6,0))</f>
        <v>60.41</v>
      </c>
      <c r="I206" s="81">
        <f t="shared" si="91"/>
        <v>74.3</v>
      </c>
      <c r="J206" s="59">
        <f t="shared" si="90"/>
        <v>3715</v>
      </c>
    </row>
    <row r="207" spans="2:12" s="63" customFormat="1" ht="35.25" customHeight="1" x14ac:dyDescent="0.2">
      <c r="B207" s="8" t="s">
        <v>8854</v>
      </c>
      <c r="C207" s="16">
        <v>100849</v>
      </c>
      <c r="D207" s="8" t="s">
        <v>23</v>
      </c>
      <c r="E207" s="15" t="s">
        <v>8821</v>
      </c>
      <c r="F207" s="11" t="s">
        <v>78</v>
      </c>
      <c r="G207" s="14">
        <v>30</v>
      </c>
      <c r="H207" s="64">
        <v>46.16</v>
      </c>
      <c r="I207" s="81">
        <f t="shared" ref="I207:I208" si="92">ROUND(H207*(1+$J$4),2)</f>
        <v>56.78</v>
      </c>
      <c r="J207" s="59">
        <f t="shared" ref="J207:J208" si="93">IF($D207="","",ROUND(G207*I207,2))</f>
        <v>1703.4</v>
      </c>
      <c r="L207" s="72"/>
    </row>
    <row r="208" spans="2:12" s="63" customFormat="1" ht="36.75" customHeight="1" x14ac:dyDescent="0.2">
      <c r="B208" s="8" t="s">
        <v>8855</v>
      </c>
      <c r="C208" s="16">
        <v>100851</v>
      </c>
      <c r="D208" s="8" t="s">
        <v>23</v>
      </c>
      <c r="E208" s="15" t="s">
        <v>8822</v>
      </c>
      <c r="F208" s="11" t="s">
        <v>78</v>
      </c>
      <c r="G208" s="14">
        <v>30</v>
      </c>
      <c r="H208" s="64">
        <v>91.51</v>
      </c>
      <c r="I208" s="81">
        <f t="shared" si="92"/>
        <v>112.56</v>
      </c>
      <c r="J208" s="59">
        <f t="shared" si="93"/>
        <v>3376.8</v>
      </c>
      <c r="L208" s="72"/>
    </row>
    <row r="209" spans="2:131" x14ac:dyDescent="0.25">
      <c r="B209" s="110" t="s">
        <v>257</v>
      </c>
      <c r="C209" s="110"/>
      <c r="D209" s="110"/>
      <c r="E209" s="110"/>
      <c r="F209" s="110"/>
      <c r="G209" s="110"/>
      <c r="H209" s="110"/>
      <c r="I209" s="110"/>
      <c r="J209" s="68">
        <f>SUM(J210:J213)</f>
        <v>22479.969999999998</v>
      </c>
    </row>
    <row r="210" spans="2:131" ht="24" x14ac:dyDescent="0.25">
      <c r="B210" s="8" t="s">
        <v>8856</v>
      </c>
      <c r="C210" s="16" t="s">
        <v>626</v>
      </c>
      <c r="D210" s="8" t="s">
        <v>184</v>
      </c>
      <c r="E210" s="11" t="s">
        <v>627</v>
      </c>
      <c r="F210" s="11" t="s">
        <v>38</v>
      </c>
      <c r="G210" s="14">
        <v>80</v>
      </c>
      <c r="H210" s="64">
        <f>IF($C210=" "," ",VLOOKUP($C210,'DES. 201'!$B$11:$G$4115,6,0))</f>
        <v>10.99</v>
      </c>
      <c r="I210" s="81">
        <f t="shared" ref="I210" si="94">ROUND(H210*(1+$J$4),2)</f>
        <v>13.52</v>
      </c>
      <c r="J210" s="59">
        <f t="shared" ref="J210:J211" si="95">IF($D210="","",ROUND(G210*I210,2))</f>
        <v>1081.5999999999999</v>
      </c>
      <c r="K210" s="2"/>
      <c r="L210" s="76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</row>
    <row r="211" spans="2:131" ht="24" x14ac:dyDescent="0.25">
      <c r="B211" s="8" t="s">
        <v>8857</v>
      </c>
      <c r="C211" s="16">
        <v>90560</v>
      </c>
      <c r="D211" s="8" t="s">
        <v>7</v>
      </c>
      <c r="E211" s="11" t="s">
        <v>258</v>
      </c>
      <c r="F211" s="11" t="s">
        <v>9</v>
      </c>
      <c r="G211" s="14">
        <v>10</v>
      </c>
      <c r="H211" s="20">
        <v>264.37</v>
      </c>
      <c r="I211" s="10">
        <f t="shared" ref="I211" si="96">H211*23/100+H211</f>
        <v>325.17509999999999</v>
      </c>
      <c r="J211" s="59">
        <f t="shared" si="95"/>
        <v>3251.75</v>
      </c>
    </row>
    <row r="212" spans="2:131" ht="24" x14ac:dyDescent="0.25">
      <c r="B212" s="8" t="s">
        <v>8858</v>
      </c>
      <c r="C212" s="71" t="s">
        <v>7689</v>
      </c>
      <c r="D212" s="8" t="s">
        <v>184</v>
      </c>
      <c r="E212" s="64" t="str">
        <f>IF($C212=" "," ",VLOOKUP($C212,'DES. 201'!$B$11:$G$4115,2,0))</f>
        <v>Caixa de gordura premoldada com tampa - capacidade 18 litros</v>
      </c>
      <c r="F212" s="64" t="str">
        <f>IF($C212=" "," ",VLOOKUP($C212,'DES. 201'!$B$11:$G$4115,3,0))</f>
        <v>UN</v>
      </c>
      <c r="G212" s="14">
        <v>10</v>
      </c>
      <c r="H212" s="64">
        <f>IF($C212=" "," ",VLOOKUP($C212,'DES. 201'!$B$11:$G$4115,6,0))</f>
        <v>124.63</v>
      </c>
      <c r="I212" s="10">
        <f t="shared" ref="I212" si="97">H212*23/100+H212</f>
        <v>153.29489999999998</v>
      </c>
      <c r="J212" s="59">
        <f t="shared" ref="J212" si="98">IF($D212="","",ROUND(G212*I212,2))</f>
        <v>1532.95</v>
      </c>
    </row>
    <row r="213" spans="2:131" s="63" customFormat="1" ht="24" x14ac:dyDescent="0.2">
      <c r="B213" s="8" t="s">
        <v>8871</v>
      </c>
      <c r="C213" s="69" t="s">
        <v>3588</v>
      </c>
      <c r="D213" s="8" t="s">
        <v>184</v>
      </c>
      <c r="E213" s="64" t="str">
        <f>IF($C213=" "," ",VLOOKUP($C213,'DES. 201'!$B$11:$G$4115,2,0))</f>
        <v>Espelho comum de 3 mm com moldura em alumínio</v>
      </c>
      <c r="F213" s="64" t="str">
        <f>IF($C213=" "," ",VLOOKUP($C213,'DES. 201'!$B$11:$G$4115,3,0))</f>
        <v>M2</v>
      </c>
      <c r="G213" s="14">
        <v>15</v>
      </c>
      <c r="H213" s="64">
        <f>IF($C213=" "," ",VLOOKUP($C213,'DES. 201'!$B$11:$G$4115,6,0))</f>
        <v>900.47</v>
      </c>
      <c r="I213" s="10">
        <f t="shared" ref="I213" si="99">H213*23/100+H213</f>
        <v>1107.5780999999999</v>
      </c>
      <c r="J213" s="59">
        <f t="shared" ref="J213" si="100">IF($D213="","",ROUND(G213*I213,2))</f>
        <v>16613.669999999998</v>
      </c>
      <c r="L213" s="72"/>
    </row>
    <row r="214" spans="2:131" s="2" customFormat="1" ht="15.75" x14ac:dyDescent="0.25">
      <c r="B214" s="82" t="s">
        <v>262</v>
      </c>
      <c r="C214" s="110" t="s">
        <v>263</v>
      </c>
      <c r="D214" s="110"/>
      <c r="E214" s="110"/>
      <c r="F214" s="110"/>
      <c r="G214" s="110"/>
      <c r="H214" s="110"/>
      <c r="I214" s="110"/>
      <c r="J214" s="110"/>
      <c r="K214"/>
      <c r="L214" s="7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</row>
    <row r="215" spans="2:131" x14ac:dyDescent="0.25">
      <c r="B215" s="110" t="s">
        <v>264</v>
      </c>
      <c r="C215" s="110"/>
      <c r="D215" s="110"/>
      <c r="E215" s="110"/>
      <c r="F215" s="110"/>
      <c r="G215" s="110"/>
      <c r="H215" s="110"/>
      <c r="I215" s="110"/>
      <c r="J215" s="68">
        <f>SUM(J216:J218)</f>
        <v>65669.7</v>
      </c>
    </row>
    <row r="216" spans="2:131" ht="24" x14ac:dyDescent="0.25">
      <c r="B216" s="8" t="s">
        <v>265</v>
      </c>
      <c r="C216" s="16">
        <v>110101</v>
      </c>
      <c r="D216" s="8" t="s">
        <v>7</v>
      </c>
      <c r="E216" s="11" t="s">
        <v>259</v>
      </c>
      <c r="F216" s="11" t="s">
        <v>9</v>
      </c>
      <c r="G216" s="14">
        <v>500</v>
      </c>
      <c r="H216" s="20">
        <v>17.82</v>
      </c>
      <c r="I216" s="10">
        <f t="shared" ref="I216:I218" si="101">H216*23/100+H216</f>
        <v>21.918600000000001</v>
      </c>
      <c r="J216" s="59">
        <f t="shared" ref="J216:J218" si="102">IF($D216="","",ROUND(G216*I216,2))</f>
        <v>10959.3</v>
      </c>
    </row>
    <row r="217" spans="2:131" ht="24" x14ac:dyDescent="0.25">
      <c r="B217" s="8" t="s">
        <v>266</v>
      </c>
      <c r="C217" s="16">
        <v>110108</v>
      </c>
      <c r="D217" s="8" t="s">
        <v>7</v>
      </c>
      <c r="E217" s="11" t="s">
        <v>260</v>
      </c>
      <c r="F217" s="11" t="s">
        <v>9</v>
      </c>
      <c r="G217" s="14">
        <v>500</v>
      </c>
      <c r="H217" s="20">
        <v>50.46</v>
      </c>
      <c r="I217" s="10">
        <f t="shared" si="101"/>
        <v>62.065799999999996</v>
      </c>
      <c r="J217" s="59">
        <f t="shared" si="102"/>
        <v>31032.9</v>
      </c>
    </row>
    <row r="218" spans="2:131" ht="24" x14ac:dyDescent="0.25">
      <c r="B218" s="8" t="s">
        <v>267</v>
      </c>
      <c r="C218" s="16">
        <v>110113</v>
      </c>
      <c r="D218" s="8" t="s">
        <v>7</v>
      </c>
      <c r="E218" s="11" t="s">
        <v>261</v>
      </c>
      <c r="F218" s="11" t="s">
        <v>9</v>
      </c>
      <c r="G218" s="14">
        <v>500</v>
      </c>
      <c r="H218" s="20">
        <v>38.5</v>
      </c>
      <c r="I218" s="10">
        <f t="shared" si="101"/>
        <v>47.355000000000004</v>
      </c>
      <c r="J218" s="59">
        <f t="shared" si="102"/>
        <v>23677.5</v>
      </c>
    </row>
    <row r="219" spans="2:131" x14ac:dyDescent="0.25">
      <c r="B219" s="110" t="s">
        <v>281</v>
      </c>
      <c r="C219" s="110"/>
      <c r="D219" s="110"/>
      <c r="E219" s="110"/>
      <c r="F219" s="110"/>
      <c r="G219" s="110"/>
      <c r="H219" s="110"/>
      <c r="I219" s="110"/>
      <c r="J219" s="68">
        <f>SUM(J220:J224)</f>
        <v>213596.88</v>
      </c>
    </row>
    <row r="220" spans="2:131" ht="24" x14ac:dyDescent="0.25">
      <c r="B220" s="8" t="s">
        <v>268</v>
      </c>
      <c r="C220" s="16">
        <v>110201</v>
      </c>
      <c r="D220" s="8" t="s">
        <v>7</v>
      </c>
      <c r="E220" s="11" t="s">
        <v>259</v>
      </c>
      <c r="F220" s="11" t="s">
        <v>9</v>
      </c>
      <c r="G220" s="14">
        <v>2000</v>
      </c>
      <c r="H220" s="20">
        <v>7.18</v>
      </c>
      <c r="I220" s="10">
        <f t="shared" ref="I220:I224" si="103">H220*23/100+H220</f>
        <v>8.8313999999999986</v>
      </c>
      <c r="J220" s="59">
        <f t="shared" ref="J220:J223" si="104">IF($D220="","",ROUND(G220*I220,2))</f>
        <v>17662.8</v>
      </c>
    </row>
    <row r="221" spans="2:131" ht="24" x14ac:dyDescent="0.25">
      <c r="B221" s="8" t="s">
        <v>269</v>
      </c>
      <c r="C221" s="16">
        <v>110208</v>
      </c>
      <c r="D221" s="8" t="s">
        <v>7</v>
      </c>
      <c r="E221" s="11" t="s">
        <v>282</v>
      </c>
      <c r="F221" s="11" t="s">
        <v>9</v>
      </c>
      <c r="G221" s="14">
        <v>200</v>
      </c>
      <c r="H221" s="20">
        <v>46.53</v>
      </c>
      <c r="I221" s="10">
        <f t="shared" si="103"/>
        <v>57.231900000000003</v>
      </c>
      <c r="J221" s="59">
        <f t="shared" si="104"/>
        <v>11446.38</v>
      </c>
    </row>
    <row r="222" spans="2:131" ht="24" x14ac:dyDescent="0.25">
      <c r="B222" s="8" t="s">
        <v>270</v>
      </c>
      <c r="C222" s="16">
        <v>110213</v>
      </c>
      <c r="D222" s="8" t="s">
        <v>7</v>
      </c>
      <c r="E222" s="11" t="s">
        <v>261</v>
      </c>
      <c r="F222" s="11" t="s">
        <v>9</v>
      </c>
      <c r="G222" s="14">
        <v>2000</v>
      </c>
      <c r="H222" s="20">
        <v>24.16</v>
      </c>
      <c r="I222" s="10">
        <f t="shared" si="103"/>
        <v>29.716799999999999</v>
      </c>
      <c r="J222" s="59">
        <f t="shared" si="104"/>
        <v>59433.599999999999</v>
      </c>
    </row>
    <row r="223" spans="2:131" x14ac:dyDescent="0.25">
      <c r="B223" s="8" t="s">
        <v>271</v>
      </c>
      <c r="C223" s="16">
        <v>110215</v>
      </c>
      <c r="D223" s="8" t="s">
        <v>7</v>
      </c>
      <c r="E223" s="11" t="s">
        <v>283</v>
      </c>
      <c r="F223" s="11" t="s">
        <v>9</v>
      </c>
      <c r="G223" s="14">
        <v>1000</v>
      </c>
      <c r="H223" s="20">
        <v>25.69</v>
      </c>
      <c r="I223" s="10">
        <f t="shared" si="103"/>
        <v>31.598700000000001</v>
      </c>
      <c r="J223" s="59">
        <f t="shared" si="104"/>
        <v>31598.7</v>
      </c>
    </row>
    <row r="224" spans="2:131" ht="36" x14ac:dyDescent="0.25">
      <c r="B224" s="8" t="s">
        <v>272</v>
      </c>
      <c r="C224" s="16">
        <v>110229</v>
      </c>
      <c r="D224" s="8" t="s">
        <v>7</v>
      </c>
      <c r="E224" s="11" t="s">
        <v>284</v>
      </c>
      <c r="F224" s="11" t="s">
        <v>9</v>
      </c>
      <c r="G224" s="14">
        <v>1000</v>
      </c>
      <c r="H224" s="20">
        <v>75.98</v>
      </c>
      <c r="I224" s="10">
        <f t="shared" si="103"/>
        <v>93.455399999999997</v>
      </c>
      <c r="J224" s="59">
        <f t="shared" ref="J224:J233" si="105">IF($D224="","",ROUND(G224*I224,2))</f>
        <v>93455.4</v>
      </c>
    </row>
    <row r="225" spans="2:131" x14ac:dyDescent="0.25">
      <c r="B225" s="110" t="s">
        <v>285</v>
      </c>
      <c r="C225" s="110"/>
      <c r="D225" s="110"/>
      <c r="E225" s="110"/>
      <c r="F225" s="110"/>
      <c r="G225" s="110"/>
      <c r="H225" s="110"/>
      <c r="I225" s="110"/>
      <c r="J225" s="68">
        <f>SUM(J226:J227)</f>
        <v>18283.95</v>
      </c>
    </row>
    <row r="226" spans="2:131" ht="24" x14ac:dyDescent="0.25">
      <c r="B226" s="8" t="s">
        <v>273</v>
      </c>
      <c r="C226" s="9" t="s">
        <v>287</v>
      </c>
      <c r="D226" s="8" t="s">
        <v>7</v>
      </c>
      <c r="E226" s="11" t="s">
        <v>259</v>
      </c>
      <c r="F226" s="11" t="s">
        <v>9</v>
      </c>
      <c r="G226" s="14">
        <v>500</v>
      </c>
      <c r="H226" s="20">
        <v>7.18</v>
      </c>
      <c r="I226" s="10">
        <f t="shared" ref="I226:I227" si="106">H226*23/100+H226</f>
        <v>8.8313999999999986</v>
      </c>
      <c r="J226" s="59">
        <f t="shared" si="105"/>
        <v>4415.7</v>
      </c>
    </row>
    <row r="227" spans="2:131" ht="24" x14ac:dyDescent="0.25">
      <c r="B227" s="8" t="s">
        <v>274</v>
      </c>
      <c r="C227" s="9" t="s">
        <v>288</v>
      </c>
      <c r="D227" s="8" t="s">
        <v>7</v>
      </c>
      <c r="E227" s="11" t="s">
        <v>286</v>
      </c>
      <c r="F227" s="11" t="s">
        <v>9</v>
      </c>
      <c r="G227" s="14">
        <v>500</v>
      </c>
      <c r="H227" s="20">
        <v>22.55</v>
      </c>
      <c r="I227" s="10">
        <f t="shared" si="106"/>
        <v>27.736499999999999</v>
      </c>
      <c r="J227" s="59">
        <f t="shared" si="105"/>
        <v>13868.25</v>
      </c>
    </row>
    <row r="228" spans="2:131" x14ac:dyDescent="0.25">
      <c r="B228" s="110" t="s">
        <v>24</v>
      </c>
      <c r="C228" s="110"/>
      <c r="D228" s="110"/>
      <c r="E228" s="110"/>
      <c r="F228" s="110"/>
      <c r="G228" s="110"/>
      <c r="H228" s="110"/>
      <c r="I228" s="110"/>
      <c r="J228" s="68">
        <f>SUM(J229:J231)</f>
        <v>13782.029999999999</v>
      </c>
    </row>
    <row r="229" spans="2:131" ht="24" x14ac:dyDescent="0.25">
      <c r="B229" s="8" t="s">
        <v>275</v>
      </c>
      <c r="C229" s="16">
        <v>115002</v>
      </c>
      <c r="D229" s="8" t="s">
        <v>7</v>
      </c>
      <c r="E229" s="11" t="s">
        <v>289</v>
      </c>
      <c r="F229" s="11" t="s">
        <v>9</v>
      </c>
      <c r="G229" s="14">
        <v>200</v>
      </c>
      <c r="H229" s="20">
        <v>5.41</v>
      </c>
      <c r="I229" s="10">
        <f t="shared" ref="I229:I231" si="107">H229*23/100+H229</f>
        <v>6.6543000000000001</v>
      </c>
      <c r="J229" s="59">
        <f t="shared" si="105"/>
        <v>1330.86</v>
      </c>
    </row>
    <row r="230" spans="2:131" ht="24" x14ac:dyDescent="0.25">
      <c r="B230" s="8" t="s">
        <v>276</v>
      </c>
      <c r="C230" s="16">
        <v>115003</v>
      </c>
      <c r="D230" s="8" t="s">
        <v>7</v>
      </c>
      <c r="E230" s="11" t="s">
        <v>290</v>
      </c>
      <c r="F230" s="11" t="s">
        <v>9</v>
      </c>
      <c r="G230" s="14">
        <v>200</v>
      </c>
      <c r="H230" s="20">
        <v>10.83</v>
      </c>
      <c r="I230" s="10">
        <f t="shared" si="107"/>
        <v>13.3209</v>
      </c>
      <c r="J230" s="59">
        <f t="shared" si="105"/>
        <v>2664.18</v>
      </c>
    </row>
    <row r="231" spans="2:131" ht="24" x14ac:dyDescent="0.25">
      <c r="B231" s="8" t="s">
        <v>277</v>
      </c>
      <c r="C231" s="16">
        <v>115005</v>
      </c>
      <c r="D231" s="8" t="s">
        <v>7</v>
      </c>
      <c r="E231" s="11" t="s">
        <v>291</v>
      </c>
      <c r="F231" s="11" t="s">
        <v>9</v>
      </c>
      <c r="G231" s="14">
        <v>210</v>
      </c>
      <c r="H231" s="20">
        <v>37.89</v>
      </c>
      <c r="I231" s="10">
        <f t="shared" si="107"/>
        <v>46.604700000000001</v>
      </c>
      <c r="J231" s="59">
        <f t="shared" si="105"/>
        <v>9786.99</v>
      </c>
    </row>
    <row r="232" spans="2:131" x14ac:dyDescent="0.25">
      <c r="B232" s="110" t="s">
        <v>65</v>
      </c>
      <c r="C232" s="110"/>
      <c r="D232" s="110"/>
      <c r="E232" s="110"/>
      <c r="F232" s="110"/>
      <c r="G232" s="110"/>
      <c r="H232" s="110"/>
      <c r="I232" s="110"/>
      <c r="J232" s="68">
        <f>SUM(J233:J235)</f>
        <v>18249</v>
      </c>
    </row>
    <row r="233" spans="2:131" ht="24" x14ac:dyDescent="0.25">
      <c r="B233" s="8" t="s">
        <v>278</v>
      </c>
      <c r="C233" s="9" t="s">
        <v>628</v>
      </c>
      <c r="D233" s="8" t="s">
        <v>184</v>
      </c>
      <c r="E233" s="11" t="s">
        <v>629</v>
      </c>
      <c r="F233" s="11" t="s">
        <v>38</v>
      </c>
      <c r="G233" s="14">
        <v>100</v>
      </c>
      <c r="H233" s="64">
        <f>IF($C233=" "," ",VLOOKUP($C233,'DES. 201'!$B$11:$G$4115,6,0))</f>
        <v>49.53</v>
      </c>
      <c r="I233" s="81">
        <f t="shared" ref="I233" si="108">ROUND(H233*(1+$J$4),2)</f>
        <v>60.92</v>
      </c>
      <c r="J233" s="59">
        <f t="shared" si="105"/>
        <v>6092</v>
      </c>
    </row>
    <row r="234" spans="2:131" ht="24" x14ac:dyDescent="0.25">
      <c r="B234" s="8" t="s">
        <v>279</v>
      </c>
      <c r="C234" s="9" t="s">
        <v>292</v>
      </c>
      <c r="D234" s="8" t="s">
        <v>7</v>
      </c>
      <c r="E234" s="11" t="s">
        <v>294</v>
      </c>
      <c r="F234" s="11" t="s">
        <v>9</v>
      </c>
      <c r="G234" s="14">
        <v>100</v>
      </c>
      <c r="H234" s="20">
        <v>65.05</v>
      </c>
      <c r="I234" s="81">
        <f t="shared" ref="I234:I235" si="109">ROUND(H234*(1+$J$4),2)</f>
        <v>80.010000000000005</v>
      </c>
      <c r="J234" s="59">
        <f t="shared" ref="J234:J235" si="110">IF($D234="","",ROUND(G234*I234,2))</f>
        <v>8001</v>
      </c>
      <c r="K234" s="2"/>
      <c r="L234" s="76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</row>
    <row r="235" spans="2:131" ht="24" x14ac:dyDescent="0.25">
      <c r="B235" s="8" t="s">
        <v>280</v>
      </c>
      <c r="C235" s="9" t="s">
        <v>293</v>
      </c>
      <c r="D235" s="8" t="s">
        <v>7</v>
      </c>
      <c r="E235" s="11" t="s">
        <v>295</v>
      </c>
      <c r="F235" s="11" t="s">
        <v>9</v>
      </c>
      <c r="G235" s="14">
        <v>100</v>
      </c>
      <c r="H235" s="20">
        <v>33.79</v>
      </c>
      <c r="I235" s="81">
        <f t="shared" si="109"/>
        <v>41.56</v>
      </c>
      <c r="J235" s="59">
        <f t="shared" si="110"/>
        <v>4156</v>
      </c>
    </row>
    <row r="236" spans="2:131" s="2" customFormat="1" ht="15.75" x14ac:dyDescent="0.25">
      <c r="B236" s="82" t="s">
        <v>296</v>
      </c>
      <c r="C236" s="110" t="s">
        <v>297</v>
      </c>
      <c r="D236" s="110"/>
      <c r="E236" s="110"/>
      <c r="F236" s="110"/>
      <c r="G236" s="110"/>
      <c r="H236" s="110"/>
      <c r="I236" s="110"/>
      <c r="J236" s="110"/>
      <c r="K236"/>
      <c r="L236" s="74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</row>
    <row r="237" spans="2:131" x14ac:dyDescent="0.25">
      <c r="B237" s="110" t="s">
        <v>298</v>
      </c>
      <c r="C237" s="110"/>
      <c r="D237" s="110"/>
      <c r="E237" s="110"/>
      <c r="F237" s="110"/>
      <c r="G237" s="110"/>
      <c r="H237" s="110"/>
      <c r="I237" s="110"/>
      <c r="J237" s="68">
        <f>SUM(J238:J240)</f>
        <v>275116</v>
      </c>
    </row>
    <row r="238" spans="2:131" ht="36" x14ac:dyDescent="0.25">
      <c r="B238" s="8" t="s">
        <v>299</v>
      </c>
      <c r="C238" s="16">
        <v>120145</v>
      </c>
      <c r="D238" s="8" t="s">
        <v>7</v>
      </c>
      <c r="E238" s="11" t="s">
        <v>302</v>
      </c>
      <c r="F238" s="11" t="s">
        <v>9</v>
      </c>
      <c r="G238" s="14">
        <v>700</v>
      </c>
      <c r="H238" s="20">
        <v>110.43</v>
      </c>
      <c r="I238" s="81">
        <f t="shared" ref="I238" si="111">ROUND(H238*(1+$J$4),2)</f>
        <v>135.83000000000001</v>
      </c>
      <c r="J238" s="59">
        <f t="shared" ref="J238" si="112">IF($D238="","",ROUND(G238*I238,2))</f>
        <v>95081</v>
      </c>
    </row>
    <row r="239" spans="2:131" ht="36" x14ac:dyDescent="0.25">
      <c r="B239" s="8" t="s">
        <v>300</v>
      </c>
      <c r="C239" s="16" t="s">
        <v>630</v>
      </c>
      <c r="D239" s="8" t="s">
        <v>184</v>
      </c>
      <c r="E239" s="11" t="s">
        <v>631</v>
      </c>
      <c r="F239" s="11" t="s">
        <v>9</v>
      </c>
      <c r="G239" s="14">
        <v>1000</v>
      </c>
      <c r="H239" s="64">
        <f>IF($C239=" "," ",VLOOKUP($C239,'DES. 201'!$B$11:$G$4115,6,0))</f>
        <v>105.06</v>
      </c>
      <c r="I239" s="81">
        <f t="shared" ref="I239" si="113">ROUND(H239*(1+$J$4),2)</f>
        <v>129.22</v>
      </c>
      <c r="J239" s="59">
        <f t="shared" ref="J239" si="114">IF($D239="","",ROUND(G239*I239,2))</f>
        <v>129220</v>
      </c>
    </row>
    <row r="240" spans="2:131" s="63" customFormat="1" ht="24" x14ac:dyDescent="0.2">
      <c r="B240" s="8" t="s">
        <v>301</v>
      </c>
      <c r="C240" s="69" t="s">
        <v>2966</v>
      </c>
      <c r="D240" s="8" t="s">
        <v>184</v>
      </c>
      <c r="E240" s="15" t="s">
        <v>2967</v>
      </c>
      <c r="F240" s="11" t="s">
        <v>9</v>
      </c>
      <c r="G240" s="14">
        <v>500</v>
      </c>
      <c r="H240" s="64">
        <f>IF($C240=" "," ",VLOOKUP($C240,'DES. 201'!$B$11:$G$4115,6,0))</f>
        <v>82.63</v>
      </c>
      <c r="I240" s="81">
        <f t="shared" ref="I240" si="115">ROUND(H240*(1+$J$4),2)</f>
        <v>101.63</v>
      </c>
      <c r="J240" s="59">
        <f t="shared" ref="J240" si="116">IF($D240="","",ROUND(G240*I240,2))</f>
        <v>50815</v>
      </c>
      <c r="L240" s="72"/>
    </row>
    <row r="241" spans="2:131" x14ac:dyDescent="0.25">
      <c r="B241" s="110" t="s">
        <v>31</v>
      </c>
      <c r="C241" s="110"/>
      <c r="D241" s="110"/>
      <c r="E241" s="110"/>
      <c r="F241" s="110"/>
      <c r="G241" s="110"/>
      <c r="H241" s="110"/>
      <c r="I241" s="110"/>
      <c r="J241" s="68">
        <f>SUM(J242)</f>
        <v>11560</v>
      </c>
    </row>
    <row r="242" spans="2:131" ht="24" x14ac:dyDescent="0.25">
      <c r="B242" s="8" t="s">
        <v>8859</v>
      </c>
      <c r="C242" s="16">
        <v>126030</v>
      </c>
      <c r="D242" s="8" t="s">
        <v>7</v>
      </c>
      <c r="E242" s="11" t="s">
        <v>303</v>
      </c>
      <c r="F242" s="11" t="s">
        <v>9</v>
      </c>
      <c r="G242" s="14">
        <v>850</v>
      </c>
      <c r="H242" s="20">
        <v>11.06</v>
      </c>
      <c r="I242" s="81">
        <f t="shared" ref="I242" si="117">ROUND(H242*(1+$J$4),2)</f>
        <v>13.6</v>
      </c>
      <c r="J242" s="59">
        <f t="shared" ref="J242" si="118">IF($D242="","",ROUND(G242*I242,2))</f>
        <v>11560</v>
      </c>
    </row>
    <row r="243" spans="2:131" s="2" customFormat="1" ht="15.75" x14ac:dyDescent="0.25">
      <c r="B243" s="113" t="s">
        <v>304</v>
      </c>
      <c r="C243" s="113"/>
      <c r="D243" s="113"/>
      <c r="E243" s="113"/>
      <c r="F243" s="113"/>
      <c r="G243" s="113"/>
      <c r="H243" s="113"/>
      <c r="I243" s="113"/>
      <c r="J243" s="113"/>
      <c r="K243"/>
      <c r="L243" s="74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</row>
    <row r="244" spans="2:131" x14ac:dyDescent="0.25">
      <c r="B244" s="110" t="s">
        <v>305</v>
      </c>
      <c r="C244" s="110"/>
      <c r="D244" s="110"/>
      <c r="E244" s="110"/>
      <c r="F244" s="110"/>
      <c r="G244" s="110"/>
      <c r="H244" s="110"/>
      <c r="I244" s="110"/>
      <c r="J244" s="68">
        <f>SUM(J245:J248)</f>
        <v>627402.6</v>
      </c>
    </row>
    <row r="245" spans="2:131" ht="24" x14ac:dyDescent="0.25">
      <c r="B245" s="8" t="s">
        <v>306</v>
      </c>
      <c r="C245" s="16">
        <v>130242</v>
      </c>
      <c r="D245" s="8" t="s">
        <v>7</v>
      </c>
      <c r="E245" s="11" t="s">
        <v>311</v>
      </c>
      <c r="F245" s="11" t="s">
        <v>9</v>
      </c>
      <c r="G245" s="14">
        <v>500</v>
      </c>
      <c r="H245" s="20">
        <v>101.21</v>
      </c>
      <c r="I245" s="81">
        <f t="shared" ref="I245" si="119">ROUND(H245*(1+$J$4),2)</f>
        <v>124.49</v>
      </c>
      <c r="J245" s="59">
        <f t="shared" ref="J245" si="120">IF($D245="","",ROUND(G245*I245,2))</f>
        <v>62245</v>
      </c>
    </row>
    <row r="246" spans="2:131" ht="72" x14ac:dyDescent="0.25">
      <c r="B246" s="8" t="s">
        <v>307</v>
      </c>
      <c r="C246" s="16" t="s">
        <v>482</v>
      </c>
      <c r="D246" s="8" t="s">
        <v>184</v>
      </c>
      <c r="E246" s="11" t="s">
        <v>481</v>
      </c>
      <c r="F246" s="11" t="s">
        <v>9</v>
      </c>
      <c r="G246" s="14">
        <v>3000</v>
      </c>
      <c r="H246" s="64">
        <f>IF($C246=" "," ",VLOOKUP($C246,'DES. 201'!$B$11:$G$4115,6,0))</f>
        <v>141.16999999999999</v>
      </c>
      <c r="I246" s="81">
        <f t="shared" ref="I246:I247" si="121">ROUND(H246*(1+$J$4),2)</f>
        <v>173.64</v>
      </c>
      <c r="J246" s="59">
        <f t="shared" ref="J246:J247" si="122">IF($D246="","",ROUND(G246*I246,2))</f>
        <v>520920</v>
      </c>
    </row>
    <row r="247" spans="2:131" ht="36" x14ac:dyDescent="0.25">
      <c r="B247" s="8" t="s">
        <v>308</v>
      </c>
      <c r="C247" s="16" t="s">
        <v>507</v>
      </c>
      <c r="D247" s="8" t="s">
        <v>184</v>
      </c>
      <c r="E247" s="11" t="s">
        <v>508</v>
      </c>
      <c r="F247" s="11" t="s">
        <v>38</v>
      </c>
      <c r="G247" s="14">
        <v>100</v>
      </c>
      <c r="H247" s="64">
        <f>IF($C247=" "," ",VLOOKUP($C247,'DES. 201'!$B$11:$G$4115,6,0))</f>
        <v>166.96</v>
      </c>
      <c r="I247" s="81">
        <f t="shared" si="121"/>
        <v>205.36</v>
      </c>
      <c r="J247" s="59">
        <f t="shared" si="122"/>
        <v>20536</v>
      </c>
    </row>
    <row r="248" spans="2:131" ht="45" x14ac:dyDescent="0.25">
      <c r="B248" s="8" t="s">
        <v>309</v>
      </c>
      <c r="C248" s="71" t="s">
        <v>6393</v>
      </c>
      <c r="D248" s="8" t="s">
        <v>184</v>
      </c>
      <c r="E248" s="97" t="s">
        <v>6394</v>
      </c>
      <c r="F248" s="11" t="s">
        <v>9</v>
      </c>
      <c r="G248" s="14">
        <v>20</v>
      </c>
      <c r="H248" s="64">
        <f>IF($C248=" "," ",VLOOKUP($C248,'DES. 201'!$B$11:$G$4115,6,0))</f>
        <v>963.48</v>
      </c>
      <c r="I248" s="81">
        <f t="shared" ref="I248" si="123">ROUND(H248*(1+$J$4),2)</f>
        <v>1185.08</v>
      </c>
      <c r="J248" s="59">
        <f t="shared" ref="J248" si="124">IF($D248="","",ROUND(G248*I248,2))</f>
        <v>23701.599999999999</v>
      </c>
    </row>
    <row r="249" spans="2:131" x14ac:dyDescent="0.25">
      <c r="B249" s="110" t="s">
        <v>313</v>
      </c>
      <c r="C249" s="110"/>
      <c r="D249" s="110"/>
      <c r="E249" s="110"/>
      <c r="F249" s="110"/>
      <c r="G249" s="110"/>
      <c r="H249" s="110"/>
      <c r="I249" s="110"/>
      <c r="J249" s="68">
        <f>SUM(J250:J258)</f>
        <v>133360.09999999998</v>
      </c>
    </row>
    <row r="250" spans="2:131" ht="24" x14ac:dyDescent="0.25">
      <c r="B250" s="8" t="s">
        <v>310</v>
      </c>
      <c r="C250" s="16">
        <v>130309</v>
      </c>
      <c r="D250" s="8" t="s">
        <v>7</v>
      </c>
      <c r="E250" s="11" t="s">
        <v>312</v>
      </c>
      <c r="F250" s="11" t="s">
        <v>38</v>
      </c>
      <c r="G250" s="14">
        <v>300</v>
      </c>
      <c r="H250" s="20">
        <v>26.21</v>
      </c>
      <c r="I250" s="81">
        <f t="shared" ref="I250" si="125">ROUND(H250*(1+$J$4),2)</f>
        <v>32.24</v>
      </c>
      <c r="J250" s="59">
        <f t="shared" ref="J250" si="126">IF($D250="","",ROUND(G250*I250,2))</f>
        <v>9672</v>
      </c>
    </row>
    <row r="251" spans="2:131" ht="72" x14ac:dyDescent="0.25">
      <c r="B251" s="8" t="s">
        <v>477</v>
      </c>
      <c r="C251" s="16" t="s">
        <v>480</v>
      </c>
      <c r="D251" s="8" t="s">
        <v>184</v>
      </c>
      <c r="E251" s="11" t="s">
        <v>479</v>
      </c>
      <c r="F251" s="11" t="s">
        <v>38</v>
      </c>
      <c r="G251" s="14">
        <v>1000</v>
      </c>
      <c r="H251" s="64">
        <f>IF($C251=" "," ",VLOOKUP($C251,'DES. 201'!$B$11:$G$4115,6,0))</f>
        <v>28.9</v>
      </c>
      <c r="I251" s="81">
        <f t="shared" ref="I251:I254" si="127">ROUND(H251*(1+$J$4),2)</f>
        <v>35.549999999999997</v>
      </c>
      <c r="J251" s="59">
        <f t="shared" ref="J251:J254" si="128">IF($D251="","",ROUND(G251*I251,2))</f>
        <v>35550</v>
      </c>
    </row>
    <row r="252" spans="2:131" ht="24" x14ac:dyDescent="0.25">
      <c r="B252" s="8" t="s">
        <v>478</v>
      </c>
      <c r="C252" s="16" t="s">
        <v>632</v>
      </c>
      <c r="D252" s="8" t="s">
        <v>184</v>
      </c>
      <c r="E252" s="11" t="s">
        <v>633</v>
      </c>
      <c r="F252" s="11" t="s">
        <v>38</v>
      </c>
      <c r="G252" s="14">
        <v>100</v>
      </c>
      <c r="H252" s="64">
        <f>IF($C252=" "," ",VLOOKUP($C252,'DES. 201'!$B$11:$G$4115,6,0))</f>
        <v>27.55</v>
      </c>
      <c r="I252" s="81">
        <f t="shared" si="127"/>
        <v>33.89</v>
      </c>
      <c r="J252" s="59">
        <f t="shared" si="128"/>
        <v>3389</v>
      </c>
    </row>
    <row r="253" spans="2:131" ht="21.75" customHeight="1" x14ac:dyDescent="0.25">
      <c r="B253" s="8" t="s">
        <v>528</v>
      </c>
      <c r="C253" s="16" t="s">
        <v>494</v>
      </c>
      <c r="D253" s="8" t="s">
        <v>99</v>
      </c>
      <c r="E253" s="11" t="s">
        <v>495</v>
      </c>
      <c r="F253" s="11" t="s">
        <v>38</v>
      </c>
      <c r="G253" s="14">
        <v>150</v>
      </c>
      <c r="H253" s="20">
        <v>91.16</v>
      </c>
      <c r="I253" s="81">
        <f t="shared" si="127"/>
        <v>112.13</v>
      </c>
      <c r="J253" s="59">
        <f t="shared" si="128"/>
        <v>16819.5</v>
      </c>
    </row>
    <row r="254" spans="2:131" ht="46.5" customHeight="1" x14ac:dyDescent="0.25">
      <c r="B254" s="8" t="s">
        <v>529</v>
      </c>
      <c r="C254" s="16" t="s">
        <v>509</v>
      </c>
      <c r="D254" s="8" t="s">
        <v>184</v>
      </c>
      <c r="E254" s="11" t="s">
        <v>510</v>
      </c>
      <c r="F254" s="11" t="s">
        <v>493</v>
      </c>
      <c r="G254" s="14">
        <v>100</v>
      </c>
      <c r="H254" s="64">
        <f>IF($C254=" "," ",VLOOKUP($C254,'DES. 201'!$B$11:$G$4115,6,0))</f>
        <v>130.41</v>
      </c>
      <c r="I254" s="81">
        <f t="shared" si="127"/>
        <v>160.4</v>
      </c>
      <c r="J254" s="59">
        <f t="shared" si="128"/>
        <v>16040</v>
      </c>
    </row>
    <row r="255" spans="2:131" ht="46.5" customHeight="1" x14ac:dyDescent="0.25">
      <c r="B255" s="8" t="s">
        <v>8860</v>
      </c>
      <c r="C255" s="71" t="s">
        <v>3806</v>
      </c>
      <c r="D255" s="8" t="s">
        <v>184</v>
      </c>
      <c r="E255" s="97" t="s">
        <v>3807</v>
      </c>
      <c r="F255" s="11" t="s">
        <v>9</v>
      </c>
      <c r="G255" s="14">
        <v>100</v>
      </c>
      <c r="H255" s="64">
        <f>IF($C255=" "," ",VLOOKUP($C255,'DES. 201'!$B$11:$G$4115,6,0))</f>
        <v>196.22</v>
      </c>
      <c r="I255" s="81">
        <f t="shared" ref="I255" si="129">ROUND(H255*(1+$J$4),2)</f>
        <v>241.35</v>
      </c>
      <c r="J255" s="59">
        <f t="shared" ref="J255" si="130">IF($D255="","",ROUND(G255*I255,2))</f>
        <v>24135</v>
      </c>
    </row>
    <row r="256" spans="2:131" s="18" customFormat="1" ht="24" x14ac:dyDescent="0.25">
      <c r="B256" s="8" t="s">
        <v>8861</v>
      </c>
      <c r="C256" s="9" t="s">
        <v>3823</v>
      </c>
      <c r="D256" s="8" t="s">
        <v>184</v>
      </c>
      <c r="E256" s="15" t="s">
        <v>3824</v>
      </c>
      <c r="F256" s="8" t="s">
        <v>78</v>
      </c>
      <c r="G256" s="14">
        <v>20</v>
      </c>
      <c r="H256" s="64">
        <f>IF($C256=" "," ",VLOOKUP($C256,'DES. 201'!$B$11:$G$4115,6,0))</f>
        <v>12.17</v>
      </c>
      <c r="I256" s="81">
        <f t="shared" ref="I256:I257" si="131">ROUND(H256*(1+$J$4),2)</f>
        <v>14.97</v>
      </c>
      <c r="J256" s="59">
        <f t="shared" ref="J256:J257" si="132">IF($D256="","",ROUND(G256*I256,2))</f>
        <v>299.39999999999998</v>
      </c>
      <c r="L256" s="72"/>
    </row>
    <row r="257" spans="2:131" s="18" customFormat="1" ht="24" x14ac:dyDescent="0.25">
      <c r="B257" s="8" t="s">
        <v>8872</v>
      </c>
      <c r="C257" s="9" t="s">
        <v>3825</v>
      </c>
      <c r="D257" s="8" t="s">
        <v>184</v>
      </c>
      <c r="E257" s="15" t="s">
        <v>3826</v>
      </c>
      <c r="F257" s="8" t="s">
        <v>78</v>
      </c>
      <c r="G257" s="14">
        <v>20</v>
      </c>
      <c r="H257" s="64">
        <f>IF($C257=" "," ",VLOOKUP($C257,'DES. 201'!$B$11:$G$4115,6,0))</f>
        <v>12.16</v>
      </c>
      <c r="I257" s="81">
        <f t="shared" si="131"/>
        <v>14.96</v>
      </c>
      <c r="J257" s="59">
        <f t="shared" si="132"/>
        <v>299.2</v>
      </c>
      <c r="L257" s="72"/>
    </row>
    <row r="258" spans="2:131" s="18" customFormat="1" ht="24" x14ac:dyDescent="0.25">
      <c r="B258" s="8" t="s">
        <v>8873</v>
      </c>
      <c r="C258" s="9" t="s">
        <v>3327</v>
      </c>
      <c r="D258" s="8" t="s">
        <v>184</v>
      </c>
      <c r="E258" s="15" t="s">
        <v>3328</v>
      </c>
      <c r="F258" s="8" t="s">
        <v>38</v>
      </c>
      <c r="G258" s="14">
        <v>100</v>
      </c>
      <c r="H258" s="64">
        <f>IF($C258=" "," ",VLOOKUP($C258,'DES. 201'!$B$11:$G$4115,6,0))</f>
        <v>220.78</v>
      </c>
      <c r="I258" s="81">
        <f t="shared" ref="I258" si="133">ROUND(H258*(1+$J$4),2)</f>
        <v>271.56</v>
      </c>
      <c r="J258" s="59">
        <f t="shared" ref="J258" si="134">IF($D258="","",ROUND(G258*I258,2))</f>
        <v>27156</v>
      </c>
      <c r="L258" s="72"/>
    </row>
    <row r="259" spans="2:131" x14ac:dyDescent="0.25">
      <c r="B259" s="110" t="s">
        <v>24</v>
      </c>
      <c r="C259" s="110"/>
      <c r="D259" s="110"/>
      <c r="E259" s="110"/>
      <c r="F259" s="110"/>
      <c r="G259" s="110"/>
      <c r="H259" s="110"/>
      <c r="I259" s="110"/>
      <c r="J259" s="68">
        <f>SUM(J260)</f>
        <v>20100</v>
      </c>
    </row>
    <row r="260" spans="2:131" ht="24" x14ac:dyDescent="0.25">
      <c r="B260" s="8" t="s">
        <v>8874</v>
      </c>
      <c r="C260" s="16" t="s">
        <v>634</v>
      </c>
      <c r="D260" s="8" t="s">
        <v>184</v>
      </c>
      <c r="E260" s="11" t="s">
        <v>635</v>
      </c>
      <c r="F260" s="11" t="s">
        <v>21</v>
      </c>
      <c r="G260" s="14">
        <v>80</v>
      </c>
      <c r="H260" s="64">
        <f>IF($C260=" "," ",VLOOKUP($C260,'DES. 201'!$B$11:$G$4115,6,0))</f>
        <v>204.27</v>
      </c>
      <c r="I260" s="81">
        <f t="shared" ref="I260" si="135">ROUND(H260*(1+$J$4),2)</f>
        <v>251.25</v>
      </c>
      <c r="J260" s="59">
        <f t="shared" ref="J260" si="136">IF($D260="","",ROUND(G260*I260,2))</f>
        <v>20100</v>
      </c>
      <c r="K260" s="2"/>
      <c r="L260" s="76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</row>
    <row r="261" spans="2:131" s="2" customFormat="1" ht="15.75" x14ac:dyDescent="0.25">
      <c r="B261" s="113" t="s">
        <v>314</v>
      </c>
      <c r="C261" s="113"/>
      <c r="D261" s="113"/>
      <c r="E261" s="113"/>
      <c r="F261" s="113"/>
      <c r="G261" s="113"/>
      <c r="H261" s="113"/>
      <c r="I261" s="113"/>
      <c r="J261" s="113"/>
      <c r="K261"/>
      <c r="L261" s="74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</row>
    <row r="262" spans="2:131" x14ac:dyDescent="0.25">
      <c r="B262" s="110" t="s">
        <v>315</v>
      </c>
      <c r="C262" s="110"/>
      <c r="D262" s="110"/>
      <c r="E262" s="110"/>
      <c r="F262" s="110"/>
      <c r="G262" s="110"/>
      <c r="H262" s="110"/>
      <c r="I262" s="110"/>
      <c r="J262" s="68">
        <f>SUM(J263:J264)</f>
        <v>43935</v>
      </c>
    </row>
    <row r="263" spans="2:131" x14ac:dyDescent="0.25">
      <c r="B263" s="8" t="s">
        <v>316</v>
      </c>
      <c r="C263" s="9" t="s">
        <v>636</v>
      </c>
      <c r="D263" s="8" t="s">
        <v>184</v>
      </c>
      <c r="E263" s="11" t="s">
        <v>637</v>
      </c>
      <c r="F263" s="11" t="s">
        <v>9</v>
      </c>
      <c r="G263" s="14">
        <v>100</v>
      </c>
      <c r="H263" s="64">
        <f>IF($C263=" "," ",VLOOKUP($C263,'DES. 201'!$B$11:$G$4115,6,0))</f>
        <v>161.69</v>
      </c>
      <c r="I263" s="81">
        <f t="shared" ref="I263:I264" si="137">ROUND(H263*(1+$J$4),2)</f>
        <v>198.88</v>
      </c>
      <c r="J263" s="59">
        <f t="shared" ref="J263:J264" si="138">IF($D263="","",ROUND(G263*I263,2))</f>
        <v>19888</v>
      </c>
    </row>
    <row r="264" spans="2:131" x14ac:dyDescent="0.25">
      <c r="B264" s="8" t="s">
        <v>317</v>
      </c>
      <c r="C264" s="9" t="s">
        <v>638</v>
      </c>
      <c r="D264" s="8" t="s">
        <v>184</v>
      </c>
      <c r="E264" s="11" t="s">
        <v>639</v>
      </c>
      <c r="F264" s="11" t="s">
        <v>9</v>
      </c>
      <c r="G264" s="14">
        <v>100</v>
      </c>
      <c r="H264" s="64">
        <f>IF($C264=" "," ",VLOOKUP($C264,'DES. 201'!$B$11:$G$4115,6,0))</f>
        <v>195.5</v>
      </c>
      <c r="I264" s="81">
        <f t="shared" si="137"/>
        <v>240.47</v>
      </c>
      <c r="J264" s="59">
        <f t="shared" si="138"/>
        <v>24047</v>
      </c>
    </row>
    <row r="265" spans="2:131" s="2" customFormat="1" ht="15.75" x14ac:dyDescent="0.25">
      <c r="B265" s="113" t="s">
        <v>318</v>
      </c>
      <c r="C265" s="113"/>
      <c r="D265" s="113"/>
      <c r="E265" s="113"/>
      <c r="F265" s="113"/>
      <c r="G265" s="113"/>
      <c r="H265" s="113"/>
      <c r="I265" s="113"/>
      <c r="J265" s="113"/>
      <c r="K265"/>
      <c r="L265" s="74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</row>
    <row r="266" spans="2:131" x14ac:dyDescent="0.25">
      <c r="B266" s="110" t="s">
        <v>319</v>
      </c>
      <c r="C266" s="110"/>
      <c r="D266" s="110"/>
      <c r="E266" s="110"/>
      <c r="F266" s="110"/>
      <c r="G266" s="110"/>
      <c r="H266" s="110"/>
      <c r="I266" s="110"/>
      <c r="J266" s="68">
        <f>SUM(J267:J273)</f>
        <v>489045</v>
      </c>
    </row>
    <row r="267" spans="2:131" ht="24" x14ac:dyDescent="0.25">
      <c r="B267" s="8" t="s">
        <v>320</v>
      </c>
      <c r="C267" s="9" t="s">
        <v>330</v>
      </c>
      <c r="D267" s="8" t="s">
        <v>7</v>
      </c>
      <c r="E267" s="11" t="s">
        <v>332</v>
      </c>
      <c r="F267" s="11" t="s">
        <v>9</v>
      </c>
      <c r="G267" s="28">
        <v>15000</v>
      </c>
      <c r="H267" s="20">
        <v>18.5</v>
      </c>
      <c r="I267" s="81">
        <f t="shared" ref="I267" si="139">ROUND(H267*(1+$J$4),2)</f>
        <v>22.76</v>
      </c>
      <c r="J267" s="59">
        <f t="shared" ref="J267" si="140">IF($D267="","",ROUND(G267*I267,2))</f>
        <v>341400</v>
      </c>
    </row>
    <row r="268" spans="2:131" ht="24" x14ac:dyDescent="0.25">
      <c r="B268" s="8" t="s">
        <v>321</v>
      </c>
      <c r="C268" s="9" t="s">
        <v>331</v>
      </c>
      <c r="D268" s="8" t="s">
        <v>7</v>
      </c>
      <c r="E268" s="11" t="s">
        <v>333</v>
      </c>
      <c r="F268" s="11" t="s">
        <v>9</v>
      </c>
      <c r="G268" s="28">
        <v>2000</v>
      </c>
      <c r="H268" s="20">
        <v>21.96</v>
      </c>
      <c r="I268" s="81">
        <f t="shared" ref="I268:I273" si="141">ROUND(H268*(1+$J$4),2)</f>
        <v>27.01</v>
      </c>
      <c r="J268" s="59">
        <f t="shared" ref="J268:J273" si="142">IF($D268="","",ROUND(G268*I268,2))</f>
        <v>54020</v>
      </c>
    </row>
    <row r="269" spans="2:131" s="67" customFormat="1" ht="17.45" customHeight="1" x14ac:dyDescent="0.25">
      <c r="B269" s="8" t="s">
        <v>322</v>
      </c>
      <c r="C269" s="71" t="s">
        <v>4079</v>
      </c>
      <c r="D269" s="8" t="s">
        <v>184</v>
      </c>
      <c r="E269" s="64" t="str">
        <f>IF($C269=" "," ",VLOOKUP($C269,'DES. 201'!$B$11:$G$4115,2,0))</f>
        <v>Massa corrida à base de resina acrílica</v>
      </c>
      <c r="F269" s="64" t="str">
        <f>IF($C269=" "," ",VLOOKUP($C269,'DES. 201'!$B$11:$G$4115,3,0))</f>
        <v>M2</v>
      </c>
      <c r="G269" s="14">
        <v>1000</v>
      </c>
      <c r="H269" s="64">
        <f>IF($C269=" "," ",VLOOKUP($C269,'DES. 201'!$B$11:$G$4115,6,0))</f>
        <v>16.309999999999999</v>
      </c>
      <c r="I269" s="81">
        <f t="shared" si="141"/>
        <v>20.059999999999999</v>
      </c>
      <c r="J269" s="59">
        <f t="shared" si="142"/>
        <v>20060</v>
      </c>
      <c r="L269" s="79"/>
    </row>
    <row r="270" spans="2:131" ht="36" x14ac:dyDescent="0.25">
      <c r="B270" s="8" t="s">
        <v>323</v>
      </c>
      <c r="C270" s="16">
        <v>150210</v>
      </c>
      <c r="D270" s="8" t="s">
        <v>7</v>
      </c>
      <c r="E270" s="11" t="s">
        <v>334</v>
      </c>
      <c r="F270" s="11" t="s">
        <v>9</v>
      </c>
      <c r="G270" s="14">
        <v>500</v>
      </c>
      <c r="H270" s="20">
        <v>35.75</v>
      </c>
      <c r="I270" s="81">
        <f t="shared" si="141"/>
        <v>43.97</v>
      </c>
      <c r="J270" s="59">
        <f t="shared" si="142"/>
        <v>21985</v>
      </c>
    </row>
    <row r="271" spans="2:131" ht="36" x14ac:dyDescent="0.25">
      <c r="B271" s="8" t="s">
        <v>324</v>
      </c>
      <c r="C271" s="16">
        <v>150211</v>
      </c>
      <c r="D271" s="8" t="s">
        <v>7</v>
      </c>
      <c r="E271" s="11" t="s">
        <v>335</v>
      </c>
      <c r="F271" s="11" t="s">
        <v>9</v>
      </c>
      <c r="G271" s="14">
        <v>500</v>
      </c>
      <c r="H271" s="20">
        <v>59.19</v>
      </c>
      <c r="I271" s="81">
        <f t="shared" si="141"/>
        <v>72.8</v>
      </c>
      <c r="J271" s="59">
        <f t="shared" si="142"/>
        <v>36400</v>
      </c>
    </row>
    <row r="272" spans="2:131" ht="24" x14ac:dyDescent="0.25">
      <c r="B272" s="8" t="s">
        <v>325</v>
      </c>
      <c r="C272" s="16">
        <v>150212</v>
      </c>
      <c r="D272" s="8" t="s">
        <v>7</v>
      </c>
      <c r="E272" s="11" t="s">
        <v>336</v>
      </c>
      <c r="F272" s="11" t="s">
        <v>9</v>
      </c>
      <c r="G272" s="14">
        <v>500</v>
      </c>
      <c r="H272" s="20">
        <v>18.21</v>
      </c>
      <c r="I272" s="81">
        <f t="shared" si="141"/>
        <v>22.4</v>
      </c>
      <c r="J272" s="59">
        <f t="shared" si="142"/>
        <v>11200</v>
      </c>
    </row>
    <row r="273" spans="2:131" ht="24" customHeight="1" x14ac:dyDescent="0.25">
      <c r="B273" s="8" t="s">
        <v>326</v>
      </c>
      <c r="C273" s="16">
        <v>150214</v>
      </c>
      <c r="D273" s="8" t="s">
        <v>7</v>
      </c>
      <c r="E273" s="11" t="s">
        <v>337</v>
      </c>
      <c r="F273" s="11" t="s">
        <v>38</v>
      </c>
      <c r="G273" s="14">
        <v>500</v>
      </c>
      <c r="H273" s="20">
        <v>6.47</v>
      </c>
      <c r="I273" s="81">
        <f t="shared" si="141"/>
        <v>7.96</v>
      </c>
      <c r="J273" s="59">
        <f t="shared" si="142"/>
        <v>3980</v>
      </c>
    </row>
    <row r="274" spans="2:131" x14ac:dyDescent="0.25">
      <c r="B274" s="110" t="s">
        <v>341</v>
      </c>
      <c r="C274" s="110"/>
      <c r="D274" s="110"/>
      <c r="E274" s="110"/>
      <c r="F274" s="110"/>
      <c r="G274" s="110"/>
      <c r="H274" s="110"/>
      <c r="I274" s="110"/>
      <c r="J274" s="68">
        <f>SUM(J275:J277)</f>
        <v>56250</v>
      </c>
    </row>
    <row r="275" spans="2:131" ht="24" x14ac:dyDescent="0.25">
      <c r="B275" s="8" t="s">
        <v>327</v>
      </c>
      <c r="C275" s="16">
        <v>150310</v>
      </c>
      <c r="D275" s="8" t="s">
        <v>7</v>
      </c>
      <c r="E275" s="11" t="s">
        <v>338</v>
      </c>
      <c r="F275" s="11" t="s">
        <v>9</v>
      </c>
      <c r="G275" s="14">
        <v>500</v>
      </c>
      <c r="H275" s="20">
        <v>52.09</v>
      </c>
      <c r="I275" s="81">
        <f t="shared" ref="I275" si="143">ROUND(H275*(1+$J$4),2)</f>
        <v>64.069999999999993</v>
      </c>
      <c r="J275" s="59">
        <f t="shared" ref="J275" si="144">IF($D275="","",ROUND(G275*I275,2))</f>
        <v>32035</v>
      </c>
    </row>
    <row r="276" spans="2:131" ht="24" x14ac:dyDescent="0.25">
      <c r="B276" s="8" t="s">
        <v>328</v>
      </c>
      <c r="C276" s="16">
        <v>150312</v>
      </c>
      <c r="D276" s="8" t="s">
        <v>7</v>
      </c>
      <c r="E276" s="11" t="s">
        <v>339</v>
      </c>
      <c r="F276" s="11" t="s">
        <v>9</v>
      </c>
      <c r="G276" s="14">
        <v>500</v>
      </c>
      <c r="H276" s="20">
        <v>30.26</v>
      </c>
      <c r="I276" s="81">
        <f t="shared" ref="I276:I277" si="145">ROUND(H276*(1+$J$4),2)</f>
        <v>37.22</v>
      </c>
      <c r="J276" s="59">
        <f t="shared" ref="J276:J277" si="146">IF($D276="","",ROUND(G276*I276,2))</f>
        <v>18610</v>
      </c>
      <c r="K276" s="2"/>
      <c r="L276" s="76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</row>
    <row r="277" spans="2:131" ht="24" x14ac:dyDescent="0.25">
      <c r="B277" s="8" t="s">
        <v>329</v>
      </c>
      <c r="C277" s="16">
        <v>150314</v>
      </c>
      <c r="D277" s="8" t="s">
        <v>7</v>
      </c>
      <c r="E277" s="11" t="s">
        <v>340</v>
      </c>
      <c r="F277" s="11" t="s">
        <v>38</v>
      </c>
      <c r="G277" s="14">
        <v>250</v>
      </c>
      <c r="H277" s="20">
        <v>18.23</v>
      </c>
      <c r="I277" s="81">
        <f t="shared" si="145"/>
        <v>22.42</v>
      </c>
      <c r="J277" s="59">
        <f t="shared" si="146"/>
        <v>5605</v>
      </c>
    </row>
    <row r="278" spans="2:131" s="2" customFormat="1" ht="15.75" x14ac:dyDescent="0.25">
      <c r="B278" s="82" t="s">
        <v>342</v>
      </c>
      <c r="C278" s="110" t="s">
        <v>343</v>
      </c>
      <c r="D278" s="110"/>
      <c r="E278" s="110"/>
      <c r="F278" s="110"/>
      <c r="G278" s="110"/>
      <c r="H278" s="110"/>
      <c r="I278" s="110"/>
      <c r="J278" s="110"/>
      <c r="K278"/>
      <c r="L278" s="74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</row>
    <row r="279" spans="2:131" x14ac:dyDescent="0.25">
      <c r="B279" s="110" t="s">
        <v>344</v>
      </c>
      <c r="C279" s="110"/>
      <c r="D279" s="110"/>
      <c r="E279" s="110"/>
      <c r="F279" s="110"/>
      <c r="G279" s="110"/>
      <c r="H279" s="110"/>
      <c r="I279" s="110"/>
      <c r="J279" s="68">
        <f>SUM(J280:J287)</f>
        <v>301096.5</v>
      </c>
    </row>
    <row r="280" spans="2:131" ht="24" x14ac:dyDescent="0.25">
      <c r="B280" s="8" t="s">
        <v>345</v>
      </c>
      <c r="C280" s="16">
        <v>170201</v>
      </c>
      <c r="D280" s="8" t="s">
        <v>7</v>
      </c>
      <c r="E280" s="11" t="s">
        <v>376</v>
      </c>
      <c r="F280" s="11" t="s">
        <v>21</v>
      </c>
      <c r="G280" s="14">
        <v>50</v>
      </c>
      <c r="H280" s="20">
        <v>927.22</v>
      </c>
      <c r="I280" s="81">
        <f t="shared" ref="I280" si="147">ROUND(H280*(1+$J$4),2)</f>
        <v>1140.48</v>
      </c>
      <c r="J280" s="59">
        <f t="shared" ref="J280" si="148">IF($D280="","",ROUND(G280*I280,2))</f>
        <v>57024</v>
      </c>
    </row>
    <row r="281" spans="2:131" ht="24" x14ac:dyDescent="0.25">
      <c r="B281" s="8" t="s">
        <v>346</v>
      </c>
      <c r="C281" s="16">
        <v>170202</v>
      </c>
      <c r="D281" s="8" t="s">
        <v>7</v>
      </c>
      <c r="E281" s="11" t="s">
        <v>377</v>
      </c>
      <c r="F281" s="11" t="s">
        <v>9</v>
      </c>
      <c r="G281" s="14">
        <v>500</v>
      </c>
      <c r="H281" s="20">
        <v>71.69</v>
      </c>
      <c r="I281" s="81">
        <f t="shared" ref="I281:I287" si="149">ROUND(H281*(1+$J$4),2)</f>
        <v>88.18</v>
      </c>
      <c r="J281" s="59">
        <f t="shared" ref="J281:J287" si="150">IF($D281="","",ROUND(G281*I281,2))</f>
        <v>44090</v>
      </c>
    </row>
    <row r="282" spans="2:131" ht="36" x14ac:dyDescent="0.25">
      <c r="B282" s="8" t="s">
        <v>347</v>
      </c>
      <c r="C282" s="22">
        <v>170242</v>
      </c>
      <c r="D282" s="14" t="s">
        <v>7</v>
      </c>
      <c r="E282" s="23" t="s">
        <v>378</v>
      </c>
      <c r="F282" s="23" t="s">
        <v>21</v>
      </c>
      <c r="G282" s="14">
        <v>50</v>
      </c>
      <c r="H282" s="24">
        <v>849.14</v>
      </c>
      <c r="I282" s="81">
        <f t="shared" si="149"/>
        <v>1044.44</v>
      </c>
      <c r="J282" s="59">
        <f t="shared" si="150"/>
        <v>52222</v>
      </c>
    </row>
    <row r="283" spans="2:131" ht="24" x14ac:dyDescent="0.25">
      <c r="B283" s="8" t="s">
        <v>348</v>
      </c>
      <c r="C283" s="16">
        <v>170250</v>
      </c>
      <c r="D283" s="8" t="s">
        <v>7</v>
      </c>
      <c r="E283" s="11" t="s">
        <v>379</v>
      </c>
      <c r="F283" s="11" t="s">
        <v>38</v>
      </c>
      <c r="G283" s="14">
        <v>500</v>
      </c>
      <c r="H283" s="20">
        <v>95.1</v>
      </c>
      <c r="I283" s="81">
        <f t="shared" si="149"/>
        <v>116.97</v>
      </c>
      <c r="J283" s="59">
        <f t="shared" si="150"/>
        <v>58485</v>
      </c>
    </row>
    <row r="284" spans="2:131" x14ac:dyDescent="0.25">
      <c r="B284" s="8" t="s">
        <v>349</v>
      </c>
      <c r="C284" s="16">
        <v>170254</v>
      </c>
      <c r="D284" s="8" t="s">
        <v>7</v>
      </c>
      <c r="E284" s="11" t="s">
        <v>380</v>
      </c>
      <c r="F284" s="11" t="s">
        <v>38</v>
      </c>
      <c r="G284" s="14">
        <v>50</v>
      </c>
      <c r="H284" s="20">
        <v>39.33</v>
      </c>
      <c r="I284" s="81">
        <f t="shared" si="149"/>
        <v>48.38</v>
      </c>
      <c r="J284" s="59">
        <f t="shared" si="150"/>
        <v>2419</v>
      </c>
    </row>
    <row r="285" spans="2:131" ht="24" x14ac:dyDescent="0.25">
      <c r="B285" s="8" t="s">
        <v>350</v>
      </c>
      <c r="C285" s="16" t="s">
        <v>475</v>
      </c>
      <c r="D285" s="8" t="s">
        <v>184</v>
      </c>
      <c r="E285" s="11" t="s">
        <v>476</v>
      </c>
      <c r="F285" s="11" t="s">
        <v>474</v>
      </c>
      <c r="G285" s="14">
        <v>50</v>
      </c>
      <c r="H285" s="64">
        <f>IF($C285=" "," ",VLOOKUP($C285,'DES. 201'!$B$11:$G$4115,6,0))</f>
        <v>873.96</v>
      </c>
      <c r="I285" s="81">
        <f t="shared" si="149"/>
        <v>1074.97</v>
      </c>
      <c r="J285" s="59">
        <f t="shared" si="150"/>
        <v>53748.5</v>
      </c>
    </row>
    <row r="286" spans="2:131" s="18" customFormat="1" ht="25.5" customHeight="1" x14ac:dyDescent="0.25">
      <c r="B286" s="8" t="s">
        <v>351</v>
      </c>
      <c r="C286" s="16" t="s">
        <v>8817</v>
      </c>
      <c r="D286" s="8" t="s">
        <v>99</v>
      </c>
      <c r="E286" s="15" t="s">
        <v>8816</v>
      </c>
      <c r="F286" s="11" t="s">
        <v>38</v>
      </c>
      <c r="G286" s="14">
        <v>100</v>
      </c>
      <c r="H286" s="64">
        <v>67.42</v>
      </c>
      <c r="I286" s="81">
        <f t="shared" si="149"/>
        <v>82.93</v>
      </c>
      <c r="J286" s="59">
        <f t="shared" si="150"/>
        <v>8293</v>
      </c>
      <c r="L286" s="72"/>
    </row>
    <row r="287" spans="2:131" s="63" customFormat="1" ht="48" x14ac:dyDescent="0.2">
      <c r="B287" s="8" t="s">
        <v>352</v>
      </c>
      <c r="C287" s="16" t="s">
        <v>8814</v>
      </c>
      <c r="D287" s="8" t="s">
        <v>99</v>
      </c>
      <c r="E287" s="15" t="s">
        <v>8815</v>
      </c>
      <c r="F287" s="11" t="s">
        <v>493</v>
      </c>
      <c r="G287" s="14">
        <v>100</v>
      </c>
      <c r="H287" s="64">
        <v>201.75</v>
      </c>
      <c r="I287" s="81">
        <f t="shared" si="149"/>
        <v>248.15</v>
      </c>
      <c r="J287" s="59">
        <f t="shared" si="150"/>
        <v>24815</v>
      </c>
      <c r="L287" s="72"/>
    </row>
    <row r="288" spans="2:131" x14ac:dyDescent="0.25">
      <c r="B288" s="110" t="s">
        <v>125</v>
      </c>
      <c r="C288" s="110"/>
      <c r="D288" s="110"/>
      <c r="E288" s="110"/>
      <c r="F288" s="110"/>
      <c r="G288" s="110"/>
      <c r="H288" s="110"/>
      <c r="I288" s="110"/>
      <c r="J288" s="68">
        <f>SUM(J289:J309)</f>
        <v>288621.11</v>
      </c>
    </row>
    <row r="289" spans="2:10" ht="36" x14ac:dyDescent="0.25">
      <c r="B289" s="8" t="s">
        <v>351</v>
      </c>
      <c r="C289" s="16">
        <v>170355</v>
      </c>
      <c r="D289" s="8" t="s">
        <v>7</v>
      </c>
      <c r="E289" s="11" t="s">
        <v>381</v>
      </c>
      <c r="F289" s="11" t="s">
        <v>78</v>
      </c>
      <c r="G289" s="14">
        <v>7</v>
      </c>
      <c r="H289" s="20">
        <v>285.48</v>
      </c>
      <c r="I289" s="81">
        <f t="shared" ref="I289" si="151">ROUND(H289*(1+$J$4),2)</f>
        <v>351.14</v>
      </c>
      <c r="J289" s="59">
        <f t="shared" ref="J289" si="152">IF($D289="","",ROUND(G289*I289,2))</f>
        <v>2457.98</v>
      </c>
    </row>
    <row r="290" spans="2:10" ht="36" x14ac:dyDescent="0.25">
      <c r="B290" s="8" t="s">
        <v>352</v>
      </c>
      <c r="C290" s="16">
        <v>170356</v>
      </c>
      <c r="D290" s="8" t="s">
        <v>7</v>
      </c>
      <c r="E290" s="11" t="s">
        <v>382</v>
      </c>
      <c r="F290" s="11" t="s">
        <v>78</v>
      </c>
      <c r="G290" s="14">
        <v>7</v>
      </c>
      <c r="H290" s="20">
        <v>528.66999999999996</v>
      </c>
      <c r="I290" s="81">
        <f t="shared" ref="I290:I309" si="153">ROUND(H290*(1+$J$4),2)</f>
        <v>650.26</v>
      </c>
      <c r="J290" s="59">
        <f t="shared" ref="J290:J309" si="154">IF($D290="","",ROUND(G290*I290,2))</f>
        <v>4551.82</v>
      </c>
    </row>
    <row r="291" spans="2:10" ht="36" x14ac:dyDescent="0.25">
      <c r="B291" s="8" t="s">
        <v>353</v>
      </c>
      <c r="C291" s="16">
        <v>170357</v>
      </c>
      <c r="D291" s="8" t="s">
        <v>7</v>
      </c>
      <c r="E291" s="11" t="s">
        <v>383</v>
      </c>
      <c r="F291" s="11" t="s">
        <v>78</v>
      </c>
      <c r="G291" s="14">
        <v>7</v>
      </c>
      <c r="H291" s="20">
        <v>704.89</v>
      </c>
      <c r="I291" s="81">
        <f t="shared" si="153"/>
        <v>867.01</v>
      </c>
      <c r="J291" s="59">
        <f t="shared" si="154"/>
        <v>6069.07</v>
      </c>
    </row>
    <row r="292" spans="2:10" ht="36" x14ac:dyDescent="0.25">
      <c r="B292" s="8" t="s">
        <v>354</v>
      </c>
      <c r="C292" s="16">
        <v>170358</v>
      </c>
      <c r="D292" s="8" t="s">
        <v>7</v>
      </c>
      <c r="E292" s="11" t="s">
        <v>384</v>
      </c>
      <c r="F292" s="11" t="s">
        <v>78</v>
      </c>
      <c r="G292" s="14">
        <v>7</v>
      </c>
      <c r="H292" s="20">
        <v>390.7</v>
      </c>
      <c r="I292" s="81">
        <f t="shared" si="153"/>
        <v>480.56</v>
      </c>
      <c r="J292" s="59">
        <f t="shared" si="154"/>
        <v>3363.92</v>
      </c>
    </row>
    <row r="293" spans="2:10" ht="36" x14ac:dyDescent="0.25">
      <c r="B293" s="8" t="s">
        <v>355</v>
      </c>
      <c r="C293" s="16">
        <v>170359</v>
      </c>
      <c r="D293" s="8" t="s">
        <v>7</v>
      </c>
      <c r="E293" s="11" t="s">
        <v>385</v>
      </c>
      <c r="F293" s="11" t="s">
        <v>78</v>
      </c>
      <c r="G293" s="14">
        <v>7</v>
      </c>
      <c r="H293" s="20">
        <v>299.56</v>
      </c>
      <c r="I293" s="81">
        <f t="shared" si="153"/>
        <v>368.46</v>
      </c>
      <c r="J293" s="59">
        <f t="shared" si="154"/>
        <v>2579.2199999999998</v>
      </c>
    </row>
    <row r="294" spans="2:10" ht="36" x14ac:dyDescent="0.25">
      <c r="B294" s="8" t="s">
        <v>356</v>
      </c>
      <c r="C294" s="16">
        <v>170409</v>
      </c>
      <c r="D294" s="8" t="s">
        <v>7</v>
      </c>
      <c r="E294" s="11" t="s">
        <v>386</v>
      </c>
      <c r="F294" s="11" t="s">
        <v>9</v>
      </c>
      <c r="G294" s="14">
        <v>1500</v>
      </c>
      <c r="H294" s="20">
        <v>12.05</v>
      </c>
      <c r="I294" s="81">
        <f t="shared" si="153"/>
        <v>14.82</v>
      </c>
      <c r="J294" s="59">
        <f t="shared" si="154"/>
        <v>22230</v>
      </c>
    </row>
    <row r="295" spans="2:10" ht="24" x14ac:dyDescent="0.25">
      <c r="B295" s="8" t="s">
        <v>357</v>
      </c>
      <c r="C295" s="16" t="s">
        <v>640</v>
      </c>
      <c r="D295" s="8" t="s">
        <v>184</v>
      </c>
      <c r="E295" s="11" t="s">
        <v>641</v>
      </c>
      <c r="F295" s="11" t="s">
        <v>78</v>
      </c>
      <c r="G295" s="14">
        <v>50</v>
      </c>
      <c r="H295" s="64">
        <f>IF($C295=" "," ",VLOOKUP($C295,'DES. 201'!$B$11:$G$4115,6,0))</f>
        <v>55.71</v>
      </c>
      <c r="I295" s="81">
        <f t="shared" si="153"/>
        <v>68.52</v>
      </c>
      <c r="J295" s="59">
        <f t="shared" si="154"/>
        <v>3426</v>
      </c>
    </row>
    <row r="296" spans="2:10" ht="24" x14ac:dyDescent="0.25">
      <c r="B296" s="8" t="s">
        <v>358</v>
      </c>
      <c r="C296" s="16" t="s">
        <v>642</v>
      </c>
      <c r="D296" s="8" t="s">
        <v>184</v>
      </c>
      <c r="E296" s="11" t="s">
        <v>643</v>
      </c>
      <c r="F296" s="11" t="s">
        <v>78</v>
      </c>
      <c r="G296" s="14">
        <v>50</v>
      </c>
      <c r="H296" s="64">
        <f>IF($C296=" "," ",VLOOKUP($C296,'DES. 201'!$B$11:$G$4115,6,0))</f>
        <v>148.56</v>
      </c>
      <c r="I296" s="81">
        <f t="shared" si="153"/>
        <v>182.73</v>
      </c>
      <c r="J296" s="59">
        <f t="shared" si="154"/>
        <v>9136.5</v>
      </c>
    </row>
    <row r="297" spans="2:10" ht="24" x14ac:dyDescent="0.25">
      <c r="B297" s="8" t="s">
        <v>359</v>
      </c>
      <c r="C297" s="16" t="s">
        <v>644</v>
      </c>
      <c r="D297" s="8" t="s">
        <v>184</v>
      </c>
      <c r="E297" s="11" t="s">
        <v>645</v>
      </c>
      <c r="F297" s="11" t="s">
        <v>78</v>
      </c>
      <c r="G297" s="14">
        <v>20</v>
      </c>
      <c r="H297" s="64">
        <f>IF($C297=" "," ",VLOOKUP($C297,'DES. 201'!$B$11:$G$4115,6,0))</f>
        <v>334.26</v>
      </c>
      <c r="I297" s="81">
        <f t="shared" si="153"/>
        <v>411.14</v>
      </c>
      <c r="J297" s="59">
        <f t="shared" si="154"/>
        <v>8222.7999999999993</v>
      </c>
    </row>
    <row r="298" spans="2:10" ht="36" x14ac:dyDescent="0.25">
      <c r="B298" s="8" t="s">
        <v>360</v>
      </c>
      <c r="C298" s="9" t="s">
        <v>387</v>
      </c>
      <c r="D298" s="8" t="s">
        <v>7</v>
      </c>
      <c r="E298" s="11" t="s">
        <v>388</v>
      </c>
      <c r="F298" s="11" t="s">
        <v>21</v>
      </c>
      <c r="G298" s="57">
        <v>160</v>
      </c>
      <c r="H298" s="20">
        <v>156.30000000000001</v>
      </c>
      <c r="I298" s="81">
        <f t="shared" si="153"/>
        <v>192.25</v>
      </c>
      <c r="J298" s="59">
        <f t="shared" si="154"/>
        <v>30760</v>
      </c>
    </row>
    <row r="299" spans="2:10" ht="24" x14ac:dyDescent="0.25">
      <c r="B299" s="8" t="s">
        <v>361</v>
      </c>
      <c r="C299" s="9" t="s">
        <v>453</v>
      </c>
      <c r="D299" s="8" t="s">
        <v>184</v>
      </c>
      <c r="E299" s="11" t="s">
        <v>454</v>
      </c>
      <c r="F299" s="11" t="s">
        <v>78</v>
      </c>
      <c r="G299" s="57">
        <v>10</v>
      </c>
      <c r="H299" s="64">
        <f>IF($C299=" "," ",VLOOKUP($C299,'DES. 201'!$B$11:$G$4115,6,0))</f>
        <v>229.36</v>
      </c>
      <c r="I299" s="81">
        <f t="shared" si="153"/>
        <v>282.11</v>
      </c>
      <c r="J299" s="59">
        <f t="shared" si="154"/>
        <v>2821.1</v>
      </c>
    </row>
    <row r="300" spans="2:10" ht="24" x14ac:dyDescent="0.25">
      <c r="B300" s="8" t="s">
        <v>362</v>
      </c>
      <c r="C300" s="9" t="s">
        <v>455</v>
      </c>
      <c r="D300" s="8" t="s">
        <v>184</v>
      </c>
      <c r="E300" s="11" t="s">
        <v>456</v>
      </c>
      <c r="F300" s="11" t="s">
        <v>78</v>
      </c>
      <c r="G300" s="57">
        <v>10</v>
      </c>
      <c r="H300" s="64">
        <f>IF($C300=" "," ",VLOOKUP($C300,'DES. 201'!$B$11:$G$4115,6,0))</f>
        <v>207.9</v>
      </c>
      <c r="I300" s="81">
        <f t="shared" si="153"/>
        <v>255.72</v>
      </c>
      <c r="J300" s="59">
        <f t="shared" si="154"/>
        <v>2557.1999999999998</v>
      </c>
    </row>
    <row r="301" spans="2:10" ht="24" x14ac:dyDescent="0.25">
      <c r="B301" s="8" t="s">
        <v>363</v>
      </c>
      <c r="C301" s="9" t="s">
        <v>458</v>
      </c>
      <c r="D301" s="8" t="s">
        <v>184</v>
      </c>
      <c r="E301" s="11" t="s">
        <v>457</v>
      </c>
      <c r="F301" s="11" t="s">
        <v>78</v>
      </c>
      <c r="G301" s="57">
        <v>10</v>
      </c>
      <c r="H301" s="64">
        <f>IF($C301=" "," ",VLOOKUP($C301,'DES. 201'!$B$11:$G$4115,6,0))</f>
        <v>283.37</v>
      </c>
      <c r="I301" s="81">
        <f t="shared" si="153"/>
        <v>348.55</v>
      </c>
      <c r="J301" s="59">
        <f t="shared" si="154"/>
        <v>3485.5</v>
      </c>
    </row>
    <row r="302" spans="2:10" ht="24" x14ac:dyDescent="0.25">
      <c r="B302" s="8" t="s">
        <v>364</v>
      </c>
      <c r="C302" s="9" t="s">
        <v>461</v>
      </c>
      <c r="D302" s="8" t="s">
        <v>184</v>
      </c>
      <c r="E302" s="11" t="s">
        <v>459</v>
      </c>
      <c r="F302" s="11" t="s">
        <v>78</v>
      </c>
      <c r="G302" s="57">
        <v>10</v>
      </c>
      <c r="H302" s="64">
        <f>IF($C302=" "," ",VLOOKUP($C302,'DES. 201'!$B$11:$G$4115,6,0))</f>
        <v>233.18</v>
      </c>
      <c r="I302" s="81">
        <f t="shared" si="153"/>
        <v>286.81</v>
      </c>
      <c r="J302" s="59">
        <f t="shared" si="154"/>
        <v>2868.1</v>
      </c>
    </row>
    <row r="303" spans="2:10" ht="24" x14ac:dyDescent="0.25">
      <c r="B303" s="8" t="s">
        <v>365</v>
      </c>
      <c r="C303" s="9" t="s">
        <v>462</v>
      </c>
      <c r="D303" s="8" t="s">
        <v>184</v>
      </c>
      <c r="E303" s="11" t="s">
        <v>460</v>
      </c>
      <c r="F303" s="11" t="s">
        <v>78</v>
      </c>
      <c r="G303" s="57">
        <v>10</v>
      </c>
      <c r="H303" s="64">
        <f>IF($C303=" "," ",VLOOKUP($C303,'DES. 201'!$B$11:$G$4115,6,0))</f>
        <v>278.12</v>
      </c>
      <c r="I303" s="81">
        <f t="shared" si="153"/>
        <v>342.09</v>
      </c>
      <c r="J303" s="59">
        <f t="shared" si="154"/>
        <v>3420.9</v>
      </c>
    </row>
    <row r="304" spans="2:10" x14ac:dyDescent="0.25">
      <c r="B304" s="8" t="s">
        <v>366</v>
      </c>
      <c r="C304" s="9" t="s">
        <v>463</v>
      </c>
      <c r="D304" s="8" t="s">
        <v>184</v>
      </c>
      <c r="E304" s="11" t="s">
        <v>464</v>
      </c>
      <c r="F304" s="11" t="s">
        <v>467</v>
      </c>
      <c r="G304" s="57">
        <v>2000</v>
      </c>
      <c r="H304" s="64">
        <f>IF($C304=" "," ",VLOOKUP($C304,'DES. 201'!$B$11:$G$4115,6,0))</f>
        <v>2.88</v>
      </c>
      <c r="I304" s="81">
        <f t="shared" si="153"/>
        <v>3.54</v>
      </c>
      <c r="J304" s="59">
        <f t="shared" si="154"/>
        <v>7080</v>
      </c>
    </row>
    <row r="305" spans="2:131" x14ac:dyDescent="0.25">
      <c r="B305" s="8" t="s">
        <v>367</v>
      </c>
      <c r="C305" s="9" t="s">
        <v>468</v>
      </c>
      <c r="D305" s="8" t="s">
        <v>184</v>
      </c>
      <c r="E305" s="11" t="s">
        <v>465</v>
      </c>
      <c r="F305" s="11" t="s">
        <v>122</v>
      </c>
      <c r="G305" s="57">
        <v>300</v>
      </c>
      <c r="H305" s="64">
        <f>IF($C305=" "," ",VLOOKUP($C305,'DES. 201'!$B$11:$G$4115,6,0))</f>
        <v>14.48</v>
      </c>
      <c r="I305" s="81">
        <f t="shared" si="153"/>
        <v>17.809999999999999</v>
      </c>
      <c r="J305" s="59">
        <f t="shared" si="154"/>
        <v>5343</v>
      </c>
    </row>
    <row r="306" spans="2:131" x14ac:dyDescent="0.25">
      <c r="B306" s="8" t="s">
        <v>368</v>
      </c>
      <c r="C306" s="9" t="s">
        <v>469</v>
      </c>
      <c r="D306" s="8" t="s">
        <v>184</v>
      </c>
      <c r="E306" s="11" t="s">
        <v>466</v>
      </c>
      <c r="F306" s="11" t="s">
        <v>122</v>
      </c>
      <c r="G306" s="57">
        <v>500</v>
      </c>
      <c r="H306" s="64">
        <f>IF($C306=" "," ",VLOOKUP($C306,'DES. 201'!$B$11:$G$4115,6,0))</f>
        <v>9</v>
      </c>
      <c r="I306" s="81">
        <f t="shared" si="153"/>
        <v>11.07</v>
      </c>
      <c r="J306" s="59">
        <f t="shared" si="154"/>
        <v>5535</v>
      </c>
    </row>
    <row r="307" spans="2:131" ht="24" x14ac:dyDescent="0.25">
      <c r="B307" s="8" t="s">
        <v>369</v>
      </c>
      <c r="C307" s="9" t="s">
        <v>472</v>
      </c>
      <c r="D307" s="8" t="s">
        <v>184</v>
      </c>
      <c r="E307" s="11" t="s">
        <v>470</v>
      </c>
      <c r="F307" s="11" t="s">
        <v>78</v>
      </c>
      <c r="G307" s="57">
        <v>50</v>
      </c>
      <c r="H307" s="64">
        <f>IF($C307=" "," ",VLOOKUP($C307,'DES. 201'!$B$11:$G$4115,6,0))</f>
        <v>219</v>
      </c>
      <c r="I307" s="81">
        <f t="shared" si="153"/>
        <v>269.37</v>
      </c>
      <c r="J307" s="59">
        <f t="shared" si="154"/>
        <v>13468.5</v>
      </c>
    </row>
    <row r="308" spans="2:131" ht="24" x14ac:dyDescent="0.25">
      <c r="B308" s="8" t="s">
        <v>370</v>
      </c>
      <c r="C308" s="9" t="s">
        <v>473</v>
      </c>
      <c r="D308" s="8" t="s">
        <v>184</v>
      </c>
      <c r="E308" s="11" t="s">
        <v>471</v>
      </c>
      <c r="F308" s="11" t="s">
        <v>78</v>
      </c>
      <c r="G308" s="57">
        <v>50</v>
      </c>
      <c r="H308" s="64">
        <f>IF($C308=" "," ",VLOOKUP($C308,'DES. 201'!$B$11:$G$4115,6,0))</f>
        <v>278.45</v>
      </c>
      <c r="I308" s="81">
        <f t="shared" si="153"/>
        <v>342.49</v>
      </c>
      <c r="J308" s="59">
        <f t="shared" si="154"/>
        <v>17124.5</v>
      </c>
    </row>
    <row r="309" spans="2:131" ht="24" x14ac:dyDescent="0.25">
      <c r="B309" s="8" t="s">
        <v>371</v>
      </c>
      <c r="C309" s="9" t="s">
        <v>483</v>
      </c>
      <c r="D309" s="8" t="s">
        <v>184</v>
      </c>
      <c r="E309" s="11" t="s">
        <v>484</v>
      </c>
      <c r="F309" s="11" t="s">
        <v>122</v>
      </c>
      <c r="G309" s="57">
        <v>4000</v>
      </c>
      <c r="H309" s="64">
        <f>IF($C309=" "," ",VLOOKUP($C309,'DES. 201'!$B$11:$G$4115,6,0))</f>
        <v>26.85</v>
      </c>
      <c r="I309" s="81">
        <f t="shared" si="153"/>
        <v>33.03</v>
      </c>
      <c r="J309" s="59">
        <f t="shared" si="154"/>
        <v>132120</v>
      </c>
    </row>
    <row r="310" spans="2:131" x14ac:dyDescent="0.25">
      <c r="B310" s="110" t="s">
        <v>389</v>
      </c>
      <c r="C310" s="110"/>
      <c r="D310" s="110"/>
      <c r="E310" s="110"/>
      <c r="F310" s="110"/>
      <c r="G310" s="110"/>
      <c r="H310" s="110"/>
      <c r="I310" s="110"/>
      <c r="J310" s="68">
        <f>SUM(J311:J314)</f>
        <v>112040</v>
      </c>
    </row>
    <row r="311" spans="2:131" x14ac:dyDescent="0.25">
      <c r="B311" s="8" t="s">
        <v>372</v>
      </c>
      <c r="C311" s="16">
        <v>20301</v>
      </c>
      <c r="D311" s="8" t="s">
        <v>7</v>
      </c>
      <c r="E311" s="11" t="s">
        <v>390</v>
      </c>
      <c r="F311" s="11" t="s">
        <v>9</v>
      </c>
      <c r="G311" s="14">
        <v>200</v>
      </c>
      <c r="H311" s="20">
        <v>85.05</v>
      </c>
      <c r="I311" s="81">
        <f t="shared" ref="I311" si="155">ROUND(H311*(1+$J$4),2)</f>
        <v>104.61</v>
      </c>
      <c r="J311" s="59">
        <f t="shared" ref="J311" si="156">IF($D311="","",ROUND(G311*I311,2))</f>
        <v>20922</v>
      </c>
    </row>
    <row r="312" spans="2:131" ht="24" x14ac:dyDescent="0.25">
      <c r="B312" s="8" t="s">
        <v>373</v>
      </c>
      <c r="C312" s="16" t="s">
        <v>646</v>
      </c>
      <c r="D312" s="8" t="s">
        <v>184</v>
      </c>
      <c r="E312" s="11" t="s">
        <v>647</v>
      </c>
      <c r="F312" s="11" t="s">
        <v>122</v>
      </c>
      <c r="G312" s="14">
        <v>2000</v>
      </c>
      <c r="H312" s="64">
        <f>IF($C312=" "," ",VLOOKUP($C312,'DES. 201'!$B$11:$G$4115,6,0))</f>
        <v>10.51</v>
      </c>
      <c r="I312" s="81">
        <f t="shared" ref="I312:I313" si="157">ROUND(H312*(1+$J$4),2)</f>
        <v>12.93</v>
      </c>
      <c r="J312" s="59">
        <f t="shared" ref="J312:J313" si="158">IF($D312="","",ROUND(G312*I312,2))</f>
        <v>25860</v>
      </c>
    </row>
    <row r="313" spans="2:131" s="63" customFormat="1" ht="24" x14ac:dyDescent="0.2">
      <c r="B313" s="8" t="s">
        <v>374</v>
      </c>
      <c r="C313" s="16" t="s">
        <v>648</v>
      </c>
      <c r="D313" s="8" t="s">
        <v>184</v>
      </c>
      <c r="E313" s="11" t="s">
        <v>649</v>
      </c>
      <c r="F313" s="11" t="s">
        <v>122</v>
      </c>
      <c r="G313" s="14">
        <v>100</v>
      </c>
      <c r="H313" s="64">
        <f>IF($C313=" "," ",VLOOKUP($C313,'DES. 201'!$B$11:$G$4115,6,0))</f>
        <v>10.87</v>
      </c>
      <c r="I313" s="81">
        <f t="shared" si="157"/>
        <v>13.37</v>
      </c>
      <c r="J313" s="59">
        <f t="shared" si="158"/>
        <v>1337</v>
      </c>
      <c r="L313" s="72"/>
    </row>
    <row r="314" spans="2:131" s="63" customFormat="1" ht="17.45" customHeight="1" x14ac:dyDescent="0.2">
      <c r="B314" s="8" t="s">
        <v>375</v>
      </c>
      <c r="C314" s="69" t="s">
        <v>1915</v>
      </c>
      <c r="D314" s="8" t="s">
        <v>184</v>
      </c>
      <c r="E314" s="15" t="s">
        <v>1916</v>
      </c>
      <c r="F314" s="11" t="s">
        <v>21</v>
      </c>
      <c r="G314" s="14">
        <v>100</v>
      </c>
      <c r="H314" s="64">
        <f>IF($C314=" "," ",VLOOKUP($C314,'DES. 201'!$B$11:$G$4115,6,0))</f>
        <v>519.67999999999995</v>
      </c>
      <c r="I314" s="81">
        <f t="shared" ref="I314" si="159">ROUND(H314*(1+$J$4),2)</f>
        <v>639.21</v>
      </c>
      <c r="J314" s="59">
        <f t="shared" ref="J314" si="160">IF($D314="","",ROUND(G314*I314,2))</f>
        <v>63921</v>
      </c>
      <c r="L314" s="72"/>
    </row>
    <row r="315" spans="2:131" s="2" customFormat="1" ht="15.75" x14ac:dyDescent="0.25">
      <c r="B315" s="82" t="s">
        <v>391</v>
      </c>
      <c r="C315" s="110" t="s">
        <v>392</v>
      </c>
      <c r="D315" s="110"/>
      <c r="E315" s="110"/>
      <c r="F315" s="110"/>
      <c r="G315" s="110"/>
      <c r="H315" s="110"/>
      <c r="I315" s="110"/>
      <c r="J315" s="68">
        <f>SUM(J316)</f>
        <v>32820</v>
      </c>
      <c r="L315" s="76"/>
    </row>
    <row r="316" spans="2:131" ht="24" x14ac:dyDescent="0.25">
      <c r="B316" s="8" t="s">
        <v>394</v>
      </c>
      <c r="C316" s="9" t="s">
        <v>451</v>
      </c>
      <c r="D316" s="8" t="s">
        <v>184</v>
      </c>
      <c r="E316" s="15" t="s">
        <v>452</v>
      </c>
      <c r="F316" s="11" t="s">
        <v>9</v>
      </c>
      <c r="G316" s="14">
        <v>1500</v>
      </c>
      <c r="H316" s="64">
        <f>IF($C316=" "," ",VLOOKUP($C316,'DES. 201'!$B$11:$G$4115,6,0))</f>
        <v>17.79</v>
      </c>
      <c r="I316" s="81">
        <f t="shared" ref="I316" si="161">ROUND(H316*(1+$J$4),2)</f>
        <v>21.88</v>
      </c>
      <c r="J316" s="59">
        <f t="shared" ref="J316" si="162">IF($D316="","",ROUND(G316*I316,2))</f>
        <v>32820</v>
      </c>
    </row>
    <row r="317" spans="2:131" s="2" customFormat="1" ht="15.75" x14ac:dyDescent="0.25">
      <c r="B317" s="82" t="s">
        <v>393</v>
      </c>
      <c r="C317" s="110" t="s">
        <v>404</v>
      </c>
      <c r="D317" s="110"/>
      <c r="E317" s="110"/>
      <c r="F317" s="110"/>
      <c r="G317" s="110"/>
      <c r="H317" s="110"/>
      <c r="I317" s="110"/>
      <c r="J317" s="68">
        <f>SUM(J318:J324)</f>
        <v>1031936.2</v>
      </c>
      <c r="K317"/>
      <c r="L317" s="74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</row>
    <row r="318" spans="2:131" ht="36" x14ac:dyDescent="0.25">
      <c r="B318" s="8" t="s">
        <v>395</v>
      </c>
      <c r="C318" s="9" t="s">
        <v>400</v>
      </c>
      <c r="D318" s="8" t="s">
        <v>99</v>
      </c>
      <c r="E318" s="15" t="s">
        <v>442</v>
      </c>
      <c r="F318" s="8" t="s">
        <v>38</v>
      </c>
      <c r="G318" s="102">
        <v>80</v>
      </c>
      <c r="H318" s="10">
        <v>1053.1600000000001</v>
      </c>
      <c r="I318" s="81">
        <f t="shared" ref="I318:I321" si="163">ROUND(H318*(1+$J$4),2)</f>
        <v>1295.3900000000001</v>
      </c>
      <c r="J318" s="59">
        <f t="shared" ref="J318:J321" si="164">IF($D318="","",ROUND(G318*I318,2))</f>
        <v>103631.2</v>
      </c>
    </row>
    <row r="319" spans="2:131" s="63" customFormat="1" ht="15.95" customHeight="1" x14ac:dyDescent="0.2">
      <c r="B319" s="8" t="s">
        <v>396</v>
      </c>
      <c r="C319" s="69" t="s">
        <v>3255</v>
      </c>
      <c r="D319" s="8" t="s">
        <v>184</v>
      </c>
      <c r="E319" s="15" t="s">
        <v>3256</v>
      </c>
      <c r="F319" s="8" t="s">
        <v>9</v>
      </c>
      <c r="G319" s="102">
        <v>30</v>
      </c>
      <c r="H319" s="64">
        <f>IF($C319=" "," ",VLOOKUP($C319,'DES. 201'!$B$11:$G$4115,6,0))</f>
        <v>928.16</v>
      </c>
      <c r="I319" s="81">
        <f t="shared" si="163"/>
        <v>1141.6400000000001</v>
      </c>
      <c r="J319" s="59">
        <f t="shared" si="164"/>
        <v>34249.199999999997</v>
      </c>
      <c r="L319" s="72"/>
    </row>
    <row r="320" spans="2:131" s="63" customFormat="1" ht="18" customHeight="1" x14ac:dyDescent="0.2">
      <c r="B320" s="8" t="s">
        <v>397</v>
      </c>
      <c r="C320" s="69" t="s">
        <v>3267</v>
      </c>
      <c r="D320" s="8" t="s">
        <v>184</v>
      </c>
      <c r="E320" s="15" t="s">
        <v>3268</v>
      </c>
      <c r="F320" s="8" t="s">
        <v>9</v>
      </c>
      <c r="G320" s="102">
        <v>30</v>
      </c>
      <c r="H320" s="64">
        <f>IF($C320=" "," ",VLOOKUP($C320,'DES. 201'!$B$11:$G$4115,6,0))</f>
        <v>973.87</v>
      </c>
      <c r="I320" s="81">
        <f t="shared" ref="I320" si="165">ROUND(H320*(1+$J$4),2)</f>
        <v>1197.8599999999999</v>
      </c>
      <c r="J320" s="59">
        <f t="shared" ref="J320" si="166">IF($D320="","",ROUND(G320*I320,2))</f>
        <v>35935.800000000003</v>
      </c>
      <c r="L320" s="72"/>
    </row>
    <row r="321" spans="2:131" ht="36" x14ac:dyDescent="0.25">
      <c r="B321" s="8" t="s">
        <v>398</v>
      </c>
      <c r="C321" s="9" t="s">
        <v>401</v>
      </c>
      <c r="D321" s="8" t="s">
        <v>99</v>
      </c>
      <c r="E321" s="15" t="s">
        <v>443</v>
      </c>
      <c r="F321" s="8" t="s">
        <v>38</v>
      </c>
      <c r="G321" s="102">
        <v>300</v>
      </c>
      <c r="H321" s="10">
        <v>1811.69</v>
      </c>
      <c r="I321" s="81">
        <f t="shared" si="163"/>
        <v>2228.38</v>
      </c>
      <c r="J321" s="59">
        <f t="shared" si="164"/>
        <v>668514</v>
      </c>
      <c r="K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</row>
    <row r="322" spans="2:131" ht="36" x14ac:dyDescent="0.25">
      <c r="B322" s="8" t="s">
        <v>399</v>
      </c>
      <c r="C322" s="9" t="s">
        <v>512</v>
      </c>
      <c r="D322" s="8" t="s">
        <v>184</v>
      </c>
      <c r="E322" s="15" t="s">
        <v>513</v>
      </c>
      <c r="F322" s="8" t="s">
        <v>9</v>
      </c>
      <c r="G322" s="102">
        <v>300</v>
      </c>
      <c r="H322" s="64">
        <f>IF($C322=" "," ",VLOOKUP($C322,'DES. 201'!$B$11:$G$4115,6,0))</f>
        <v>238.03</v>
      </c>
      <c r="I322" s="81">
        <f t="shared" ref="I322:I324" si="167">ROUND(H322*(1+$J$4),2)</f>
        <v>292.77999999999997</v>
      </c>
      <c r="J322" s="59">
        <f t="shared" ref="J322:J324" si="168">IF($D322="","",ROUND(G322*I322,2))</f>
        <v>87834</v>
      </c>
      <c r="K322" s="2"/>
      <c r="L322" s="76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</row>
    <row r="323" spans="2:131" ht="36" x14ac:dyDescent="0.25">
      <c r="B323" s="8" t="s">
        <v>511</v>
      </c>
      <c r="C323" s="9" t="s">
        <v>514</v>
      </c>
      <c r="D323" s="8" t="s">
        <v>184</v>
      </c>
      <c r="E323" s="15" t="s">
        <v>515</v>
      </c>
      <c r="F323" s="8" t="s">
        <v>9</v>
      </c>
      <c r="G323" s="102">
        <v>100</v>
      </c>
      <c r="H323" s="64">
        <f>IF($C323=" "," ",VLOOKUP($C323,'DES. 201'!$B$11:$G$4115,6,0))</f>
        <v>749.38</v>
      </c>
      <c r="I323" s="81">
        <f t="shared" si="167"/>
        <v>921.74</v>
      </c>
      <c r="J323" s="59">
        <f t="shared" si="168"/>
        <v>92174</v>
      </c>
    </row>
    <row r="324" spans="2:131" ht="24" x14ac:dyDescent="0.25">
      <c r="B324" s="8" t="s">
        <v>8862</v>
      </c>
      <c r="C324" s="71" t="s">
        <v>4265</v>
      </c>
      <c r="D324" s="62" t="s">
        <v>184</v>
      </c>
      <c r="E324" s="64" t="str">
        <f>IF($C324=" "," ",VLOOKUP($C324,'DES. 201'!$B$11:$G$4115,2,0))</f>
        <v>Tela de aço galvanizado fio nº 10 BWG, malha de 2´, tipo alambrado de segurança</v>
      </c>
      <c r="F324" s="64" t="str">
        <f>IF($C324=" "," ",VLOOKUP($C324,'DES. 201'!$B$11:$G$4115,3,0))</f>
        <v>M2</v>
      </c>
      <c r="G324" s="13">
        <v>100</v>
      </c>
      <c r="H324" s="64">
        <f>IF($C324=" "," ",VLOOKUP($C324,'DES. 201'!$B$11:$G$4115,6,0))</f>
        <v>78.03</v>
      </c>
      <c r="I324" s="81">
        <f t="shared" si="167"/>
        <v>95.98</v>
      </c>
      <c r="J324" s="59">
        <f t="shared" si="168"/>
        <v>9598</v>
      </c>
    </row>
    <row r="325" spans="2:131" s="2" customFormat="1" ht="15.75" x14ac:dyDescent="0.25">
      <c r="B325" s="82" t="s">
        <v>402</v>
      </c>
      <c r="C325" s="110" t="s">
        <v>403</v>
      </c>
      <c r="D325" s="110"/>
      <c r="E325" s="110"/>
      <c r="F325" s="110"/>
      <c r="G325" s="110"/>
      <c r="H325" s="110"/>
      <c r="I325" s="110"/>
      <c r="J325" s="110"/>
      <c r="K325"/>
      <c r="L325" s="74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</row>
    <row r="326" spans="2:131" x14ac:dyDescent="0.25">
      <c r="B326" s="110" t="s">
        <v>405</v>
      </c>
      <c r="C326" s="110"/>
      <c r="D326" s="110"/>
      <c r="E326" s="110"/>
      <c r="F326" s="110"/>
      <c r="G326" s="110"/>
      <c r="H326" s="110"/>
      <c r="I326" s="110"/>
      <c r="J326" s="68">
        <f>SUM(J327:J340)</f>
        <v>590355</v>
      </c>
    </row>
    <row r="327" spans="2:131" ht="24" x14ac:dyDescent="0.25">
      <c r="B327" s="8" t="s">
        <v>406</v>
      </c>
      <c r="C327" s="9" t="s">
        <v>516</v>
      </c>
      <c r="D327" s="8" t="s">
        <v>23</v>
      </c>
      <c r="E327" s="13" t="s">
        <v>424</v>
      </c>
      <c r="F327" s="14" t="s">
        <v>425</v>
      </c>
      <c r="G327" s="14">
        <v>2000</v>
      </c>
      <c r="H327" s="21">
        <v>55.46</v>
      </c>
      <c r="I327" s="81">
        <f t="shared" ref="I327" si="169">ROUND(H327*(1+$J$4),2)</f>
        <v>68.22</v>
      </c>
      <c r="J327" s="59">
        <f t="shared" ref="J327" si="170">IF($D327="","",ROUND(G327*I327,2))</f>
        <v>136440</v>
      </c>
    </row>
    <row r="328" spans="2:131" ht="24" x14ac:dyDescent="0.25">
      <c r="B328" s="8" t="s">
        <v>407</v>
      </c>
      <c r="C328" s="94">
        <v>2707</v>
      </c>
      <c r="D328" s="8" t="s">
        <v>23</v>
      </c>
      <c r="E328" s="13" t="s">
        <v>426</v>
      </c>
      <c r="F328" s="14" t="s">
        <v>425</v>
      </c>
      <c r="G328" s="14">
        <v>200</v>
      </c>
      <c r="H328" s="21">
        <v>145.96</v>
      </c>
      <c r="I328" s="81">
        <f t="shared" ref="I328:I339" si="171">ROUND(H328*(1+$J$4),2)</f>
        <v>179.53</v>
      </c>
      <c r="J328" s="59">
        <f t="shared" ref="J328:J339" si="172">IF($D328="","",ROUND(G328*I328,2))</f>
        <v>35906</v>
      </c>
    </row>
    <row r="329" spans="2:131" ht="24" x14ac:dyDescent="0.25">
      <c r="B329" s="8" t="s">
        <v>408</v>
      </c>
      <c r="C329" s="9" t="s">
        <v>517</v>
      </c>
      <c r="D329" s="8" t="s">
        <v>23</v>
      </c>
      <c r="E329" s="13" t="s">
        <v>427</v>
      </c>
      <c r="F329" s="14" t="s">
        <v>425</v>
      </c>
      <c r="G329" s="14">
        <v>2000</v>
      </c>
      <c r="H329" s="21">
        <v>35.869999999999997</v>
      </c>
      <c r="I329" s="81">
        <f t="shared" si="171"/>
        <v>44.12</v>
      </c>
      <c r="J329" s="59">
        <f t="shared" si="172"/>
        <v>88240</v>
      </c>
    </row>
    <row r="330" spans="2:131" s="26" customFormat="1" ht="19.5" customHeight="1" x14ac:dyDescent="0.25">
      <c r="B330" s="8" t="s">
        <v>409</v>
      </c>
      <c r="C330" s="25" t="s">
        <v>530</v>
      </c>
      <c r="D330" s="14" t="s">
        <v>23</v>
      </c>
      <c r="E330" s="13" t="s">
        <v>531</v>
      </c>
      <c r="F330" s="14" t="s">
        <v>425</v>
      </c>
      <c r="G330" s="14">
        <v>2000</v>
      </c>
      <c r="H330" s="21">
        <v>33.57</v>
      </c>
      <c r="I330" s="81">
        <f t="shared" si="171"/>
        <v>41.29</v>
      </c>
      <c r="J330" s="59">
        <f t="shared" si="172"/>
        <v>82580</v>
      </c>
      <c r="L330" s="78"/>
    </row>
    <row r="331" spans="2:131" ht="24" x14ac:dyDescent="0.25">
      <c r="B331" s="8" t="s">
        <v>410</v>
      </c>
      <c r="C331" s="9" t="s">
        <v>518</v>
      </c>
      <c r="D331" s="8" t="s">
        <v>23</v>
      </c>
      <c r="E331" s="13" t="s">
        <v>428</v>
      </c>
      <c r="F331" s="14" t="s">
        <v>425</v>
      </c>
      <c r="G331" s="14">
        <v>1000</v>
      </c>
      <c r="H331" s="21">
        <v>45.53</v>
      </c>
      <c r="I331" s="81">
        <f t="shared" si="171"/>
        <v>56</v>
      </c>
      <c r="J331" s="59">
        <f t="shared" si="172"/>
        <v>56000</v>
      </c>
    </row>
    <row r="332" spans="2:131" ht="24" x14ac:dyDescent="0.25">
      <c r="B332" s="8" t="s">
        <v>411</v>
      </c>
      <c r="C332" s="9" t="s">
        <v>519</v>
      </c>
      <c r="D332" s="8" t="s">
        <v>23</v>
      </c>
      <c r="E332" s="13" t="s">
        <v>429</v>
      </c>
      <c r="F332" s="14" t="s">
        <v>425</v>
      </c>
      <c r="G332" s="14">
        <v>1000</v>
      </c>
      <c r="H332" s="21">
        <v>34.119999999999997</v>
      </c>
      <c r="I332" s="81">
        <f t="shared" si="171"/>
        <v>41.97</v>
      </c>
      <c r="J332" s="59">
        <f t="shared" si="172"/>
        <v>41970</v>
      </c>
    </row>
    <row r="333" spans="2:131" ht="24" x14ac:dyDescent="0.25">
      <c r="B333" s="8" t="s">
        <v>412</v>
      </c>
      <c r="C333" s="9" t="s">
        <v>521</v>
      </c>
      <c r="D333" s="8" t="s">
        <v>23</v>
      </c>
      <c r="E333" s="13" t="s">
        <v>430</v>
      </c>
      <c r="F333" s="14" t="s">
        <v>425</v>
      </c>
      <c r="G333" s="14">
        <v>500</v>
      </c>
      <c r="H333" s="21">
        <v>40.49</v>
      </c>
      <c r="I333" s="81">
        <f t="shared" si="171"/>
        <v>49.8</v>
      </c>
      <c r="J333" s="59">
        <f t="shared" si="172"/>
        <v>24900</v>
      </c>
    </row>
    <row r="334" spans="2:131" ht="36" x14ac:dyDescent="0.25">
      <c r="B334" s="8" t="s">
        <v>413</v>
      </c>
      <c r="C334" s="9" t="s">
        <v>520</v>
      </c>
      <c r="D334" s="8" t="s">
        <v>23</v>
      </c>
      <c r="E334" s="13" t="s">
        <v>431</v>
      </c>
      <c r="F334" s="14" t="s">
        <v>425</v>
      </c>
      <c r="G334" s="14">
        <v>500</v>
      </c>
      <c r="H334" s="21">
        <v>33.1</v>
      </c>
      <c r="I334" s="81">
        <f t="shared" si="171"/>
        <v>40.71</v>
      </c>
      <c r="J334" s="59">
        <f t="shared" si="172"/>
        <v>20355</v>
      </c>
    </row>
    <row r="335" spans="2:131" s="26" customFormat="1" ht="24" x14ac:dyDescent="0.25">
      <c r="B335" s="8" t="s">
        <v>414</v>
      </c>
      <c r="C335" s="25" t="s">
        <v>418</v>
      </c>
      <c r="D335" s="14" t="s">
        <v>23</v>
      </c>
      <c r="E335" s="13" t="s">
        <v>432</v>
      </c>
      <c r="F335" s="14" t="s">
        <v>425</v>
      </c>
      <c r="G335" s="14">
        <v>500</v>
      </c>
      <c r="H335" s="21">
        <v>35.159999999999997</v>
      </c>
      <c r="I335" s="81">
        <f t="shared" si="171"/>
        <v>43.25</v>
      </c>
      <c r="J335" s="59">
        <f t="shared" si="172"/>
        <v>21625</v>
      </c>
      <c r="L335" s="78"/>
    </row>
    <row r="336" spans="2:131" ht="24" x14ac:dyDescent="0.25">
      <c r="B336" s="8" t="s">
        <v>415</v>
      </c>
      <c r="C336" s="9" t="s">
        <v>522</v>
      </c>
      <c r="D336" s="8" t="s">
        <v>23</v>
      </c>
      <c r="E336" s="13" t="s">
        <v>433</v>
      </c>
      <c r="F336" s="14" t="s">
        <v>425</v>
      </c>
      <c r="G336" s="14">
        <v>500</v>
      </c>
      <c r="H336" s="21">
        <v>36.31</v>
      </c>
      <c r="I336" s="81">
        <f t="shared" si="171"/>
        <v>44.66</v>
      </c>
      <c r="J336" s="59">
        <f t="shared" si="172"/>
        <v>22330</v>
      </c>
    </row>
    <row r="337" spans="2:14" ht="24" x14ac:dyDescent="0.25">
      <c r="B337" s="8" t="s">
        <v>416</v>
      </c>
      <c r="C337" s="9" t="s">
        <v>523</v>
      </c>
      <c r="D337" s="8" t="s">
        <v>23</v>
      </c>
      <c r="E337" s="13" t="s">
        <v>434</v>
      </c>
      <c r="F337" s="14" t="s">
        <v>425</v>
      </c>
      <c r="G337" s="14">
        <v>240</v>
      </c>
      <c r="H337" s="21">
        <v>35.24</v>
      </c>
      <c r="I337" s="81">
        <f t="shared" si="171"/>
        <v>43.35</v>
      </c>
      <c r="J337" s="59">
        <f t="shared" si="172"/>
        <v>10404</v>
      </c>
    </row>
    <row r="338" spans="2:14" ht="24" x14ac:dyDescent="0.25">
      <c r="B338" s="8" t="s">
        <v>417</v>
      </c>
      <c r="C338" s="9" t="s">
        <v>524</v>
      </c>
      <c r="D338" s="8" t="s">
        <v>23</v>
      </c>
      <c r="E338" s="13" t="s">
        <v>435</v>
      </c>
      <c r="F338" s="14" t="s">
        <v>425</v>
      </c>
      <c r="G338" s="14">
        <v>240</v>
      </c>
      <c r="H338" s="21">
        <v>35.24</v>
      </c>
      <c r="I338" s="81">
        <f t="shared" si="171"/>
        <v>43.35</v>
      </c>
      <c r="J338" s="59">
        <f t="shared" si="172"/>
        <v>10404</v>
      </c>
    </row>
    <row r="339" spans="2:14" s="18" customFormat="1" ht="24" x14ac:dyDescent="0.25">
      <c r="B339" s="8" t="s">
        <v>2449</v>
      </c>
      <c r="C339" s="8">
        <v>100308</v>
      </c>
      <c r="D339" s="8" t="s">
        <v>23</v>
      </c>
      <c r="E339" s="15" t="s">
        <v>8804</v>
      </c>
      <c r="F339" s="14" t="s">
        <v>425</v>
      </c>
      <c r="G339" s="14">
        <v>500</v>
      </c>
      <c r="H339" s="21">
        <v>42.22</v>
      </c>
      <c r="I339" s="81">
        <f t="shared" si="171"/>
        <v>51.93</v>
      </c>
      <c r="J339" s="59">
        <f t="shared" si="172"/>
        <v>25965</v>
      </c>
      <c r="L339" s="72" t="s">
        <v>8807</v>
      </c>
      <c r="N339" s="100"/>
    </row>
    <row r="340" spans="2:14" s="18" customFormat="1" ht="24" x14ac:dyDescent="0.25">
      <c r="B340" s="8" t="s">
        <v>8806</v>
      </c>
      <c r="C340" s="8">
        <v>88270</v>
      </c>
      <c r="D340" s="8" t="s">
        <v>23</v>
      </c>
      <c r="E340" s="15" t="s">
        <v>8805</v>
      </c>
      <c r="F340" s="14" t="s">
        <v>425</v>
      </c>
      <c r="G340" s="14">
        <v>300</v>
      </c>
      <c r="H340" s="21">
        <v>35.869999999999997</v>
      </c>
      <c r="I340" s="81">
        <f t="shared" ref="I340" si="173">ROUND(H340*(1+$J$4),2)</f>
        <v>44.12</v>
      </c>
      <c r="J340" s="59">
        <f t="shared" ref="J340" si="174">IF($D340="","",ROUND(G340*I340,2))</f>
        <v>13236</v>
      </c>
      <c r="L340" s="72" t="s">
        <v>8808</v>
      </c>
    </row>
    <row r="341" spans="2:14" x14ac:dyDescent="0.25">
      <c r="B341" s="8"/>
      <c r="C341" s="9"/>
      <c r="D341" s="8"/>
      <c r="E341" s="8"/>
      <c r="F341" s="8"/>
      <c r="G341" s="14"/>
      <c r="H341" s="10"/>
      <c r="I341" s="10"/>
      <c r="J341" s="10"/>
    </row>
    <row r="342" spans="2:14" x14ac:dyDescent="0.25">
      <c r="B342" s="8"/>
      <c r="C342" s="9"/>
      <c r="D342" s="8"/>
      <c r="E342" s="8"/>
      <c r="F342" s="8"/>
      <c r="G342" s="14"/>
      <c r="H342" s="10"/>
      <c r="I342" s="10" t="s">
        <v>419</v>
      </c>
      <c r="J342" s="10">
        <f>J326+J317+J315+J310+J288+J279+J274+J266+J262+J259+J249+J244+J241+J237+J232+J228+J225+J219+J215+J209+J203+J198+J195+J192+J181+J174+J170+J165+J158+J152+J148+J143+J115+J110+J101+J97+J90+J83+J68+J61+J51+J39+J33+J28+J24+J19+J14+J8</f>
        <v>7346618.3800000008</v>
      </c>
      <c r="L342" s="80">
        <v>0.125</v>
      </c>
    </row>
    <row r="343" spans="2:14" x14ac:dyDescent="0.25">
      <c r="B343"/>
      <c r="C343"/>
      <c r="D343"/>
      <c r="E343" s="98"/>
      <c r="F343"/>
      <c r="G343" s="26"/>
      <c r="H343" s="103" t="s">
        <v>8875</v>
      </c>
      <c r="I343" s="103"/>
      <c r="J343" s="103"/>
    </row>
    <row r="344" spans="2:14" x14ac:dyDescent="0.25">
      <c r="B344"/>
      <c r="C344"/>
      <c r="D344"/>
      <c r="E344"/>
      <c r="F344"/>
      <c r="G344"/>
      <c r="H344"/>
      <c r="I344"/>
    </row>
    <row r="345" spans="2:14" x14ac:dyDescent="0.25">
      <c r="B345"/>
      <c r="C345"/>
      <c r="D345"/>
      <c r="E345"/>
      <c r="F345"/>
      <c r="G345"/>
      <c r="H345"/>
      <c r="I345"/>
      <c r="J345" s="99"/>
    </row>
    <row r="346" spans="2:14" x14ac:dyDescent="0.25">
      <c r="B346" s="104" t="s">
        <v>8876</v>
      </c>
      <c r="C346" s="104"/>
      <c r="D346" s="104"/>
      <c r="E346" s="104"/>
      <c r="F346" s="104"/>
      <c r="G346" s="104"/>
      <c r="H346" s="104"/>
      <c r="I346" s="104"/>
      <c r="J346" s="104"/>
    </row>
    <row r="347" spans="2:14" x14ac:dyDescent="0.25">
      <c r="B347" s="105" t="s">
        <v>8877</v>
      </c>
      <c r="C347" s="105"/>
      <c r="D347" s="105"/>
      <c r="E347" s="105"/>
      <c r="F347" s="105"/>
      <c r="G347" s="105"/>
      <c r="H347" s="105"/>
      <c r="I347" s="105"/>
      <c r="J347" s="105"/>
    </row>
    <row r="348" spans="2:14" x14ac:dyDescent="0.25">
      <c r="B348"/>
      <c r="C348"/>
      <c r="D348"/>
      <c r="F348"/>
      <c r="G348" s="26"/>
      <c r="H348" s="66"/>
      <c r="I348"/>
    </row>
    <row r="349" spans="2:14" x14ac:dyDescent="0.25">
      <c r="C349" s="1"/>
      <c r="I349" s="1"/>
    </row>
    <row r="350" spans="2:14" x14ac:dyDescent="0.25">
      <c r="C350" s="5"/>
      <c r="I350" s="1"/>
    </row>
  </sheetData>
  <mergeCells count="69">
    <mergeCell ref="B4:I4"/>
    <mergeCell ref="B3:I3"/>
    <mergeCell ref="B265:J265"/>
    <mergeCell ref="B261:J261"/>
    <mergeCell ref="B243:J243"/>
    <mergeCell ref="B8:I8"/>
    <mergeCell ref="B7:J7"/>
    <mergeCell ref="B101:I101"/>
    <mergeCell ref="B110:I110"/>
    <mergeCell ref="B115:I115"/>
    <mergeCell ref="B143:I143"/>
    <mergeCell ref="C89:J89"/>
    <mergeCell ref="C82:J82"/>
    <mergeCell ref="B83:I83"/>
    <mergeCell ref="B90:I90"/>
    <mergeCell ref="B97:I97"/>
    <mergeCell ref="B203:I203"/>
    <mergeCell ref="B209:I209"/>
    <mergeCell ref="B215:I215"/>
    <mergeCell ref="B219:I219"/>
    <mergeCell ref="B225:I225"/>
    <mergeCell ref="B249:I249"/>
    <mergeCell ref="B259:I259"/>
    <mergeCell ref="B262:I262"/>
    <mergeCell ref="B266:I266"/>
    <mergeCell ref="B326:I326"/>
    <mergeCell ref="B274:I274"/>
    <mergeCell ref="B288:I288"/>
    <mergeCell ref="B310:I310"/>
    <mergeCell ref="C315:I315"/>
    <mergeCell ref="C317:I317"/>
    <mergeCell ref="B279:I279"/>
    <mergeCell ref="B1:J1"/>
    <mergeCell ref="B2:J2"/>
    <mergeCell ref="C236:J236"/>
    <mergeCell ref="B174:I174"/>
    <mergeCell ref="B181:I181"/>
    <mergeCell ref="B192:I192"/>
    <mergeCell ref="B195:I195"/>
    <mergeCell ref="B198:I198"/>
    <mergeCell ref="B148:I148"/>
    <mergeCell ref="B152:I152"/>
    <mergeCell ref="B158:I158"/>
    <mergeCell ref="B165:I165"/>
    <mergeCell ref="B33:I33"/>
    <mergeCell ref="C22:J22"/>
    <mergeCell ref="B170:I170"/>
    <mergeCell ref="C142:J142"/>
    <mergeCell ref="B14:I14"/>
    <mergeCell ref="B19:I19"/>
    <mergeCell ref="C23:J23"/>
    <mergeCell ref="B24:I24"/>
    <mergeCell ref="B28:I28"/>
    <mergeCell ref="H343:J343"/>
    <mergeCell ref="B346:J346"/>
    <mergeCell ref="B347:J347"/>
    <mergeCell ref="C50:J50"/>
    <mergeCell ref="B39:I39"/>
    <mergeCell ref="B51:I51"/>
    <mergeCell ref="B61:I61"/>
    <mergeCell ref="B68:I68"/>
    <mergeCell ref="C214:J214"/>
    <mergeCell ref="C325:J325"/>
    <mergeCell ref="C278:J278"/>
    <mergeCell ref="B228:I228"/>
    <mergeCell ref="B232:I232"/>
    <mergeCell ref="B237:I237"/>
    <mergeCell ref="B241:I241"/>
    <mergeCell ref="B244:I244"/>
  </mergeCells>
  <conditionalFormatting sqref="C9">
    <cfRule type="expression" dxfId="43" priority="82" stopIfTrue="1">
      <formula>I9&lt;6</formula>
    </cfRule>
  </conditionalFormatting>
  <conditionalFormatting sqref="C18">
    <cfRule type="expression" dxfId="42" priority="51" stopIfTrue="1">
      <formula>I18&lt;6</formula>
    </cfRule>
  </conditionalFormatting>
  <conditionalFormatting sqref="C29:C30">
    <cfRule type="expression" dxfId="41" priority="54" stopIfTrue="1">
      <formula>I29&lt;6</formula>
    </cfRule>
  </conditionalFormatting>
  <conditionalFormatting sqref="C48:C49">
    <cfRule type="expression" dxfId="40" priority="13" stopIfTrue="1">
      <formula>I48&lt;6</formula>
    </cfRule>
  </conditionalFormatting>
  <conditionalFormatting sqref="C54:C58">
    <cfRule type="expression" dxfId="39" priority="79" stopIfTrue="1">
      <formula>I54&lt;6</formula>
    </cfRule>
  </conditionalFormatting>
  <conditionalFormatting sqref="C64:C67">
    <cfRule type="expression" dxfId="38" priority="19" stopIfTrue="1">
      <formula>I64&lt;6</formula>
    </cfRule>
  </conditionalFormatting>
  <conditionalFormatting sqref="C79">
    <cfRule type="expression" dxfId="37" priority="76" stopIfTrue="1">
      <formula>I79&lt;6</formula>
    </cfRule>
  </conditionalFormatting>
  <conditionalFormatting sqref="C81">
    <cfRule type="expression" dxfId="36" priority="11" stopIfTrue="1">
      <formula>I81&lt;6</formula>
    </cfRule>
  </conditionalFormatting>
  <conditionalFormatting sqref="C105:C109">
    <cfRule type="expression" dxfId="35" priority="26" stopIfTrue="1">
      <formula>I105&lt;6</formula>
    </cfRule>
  </conditionalFormatting>
  <conditionalFormatting sqref="C114">
    <cfRule type="expression" dxfId="34" priority="56" stopIfTrue="1">
      <formula>I114&lt;6</formula>
    </cfRule>
  </conditionalFormatting>
  <conditionalFormatting sqref="C116:C119">
    <cfRule type="expression" dxfId="33" priority="66" stopIfTrue="1">
      <formula>I116&lt;6</formula>
    </cfRule>
  </conditionalFormatting>
  <conditionalFormatting sqref="C137">
    <cfRule type="expression" dxfId="32" priority="69" stopIfTrue="1">
      <formula>I137&lt;6</formula>
    </cfRule>
  </conditionalFormatting>
  <conditionalFormatting sqref="C139:C141">
    <cfRule type="expression" dxfId="31" priority="65" stopIfTrue="1">
      <formula>I139&lt;6</formula>
    </cfRule>
  </conditionalFormatting>
  <conditionalFormatting sqref="C151">
    <cfRule type="expression" dxfId="30" priority="44" stopIfTrue="1">
      <formula>I151&lt;6</formula>
    </cfRule>
  </conditionalFormatting>
  <conditionalFormatting sqref="C186:C187">
    <cfRule type="expression" dxfId="29" priority="156" stopIfTrue="1">
      <formula>#REF!&lt;6</formula>
    </cfRule>
  </conditionalFormatting>
  <conditionalFormatting sqref="C188:C191">
    <cfRule type="expression" dxfId="28" priority="45" stopIfTrue="1">
      <formula>I188&lt;6</formula>
    </cfRule>
  </conditionalFormatting>
  <conditionalFormatting sqref="C212:C213">
    <cfRule type="expression" dxfId="27" priority="7" stopIfTrue="1">
      <formula>I212&lt;6</formula>
    </cfRule>
  </conditionalFormatting>
  <conditionalFormatting sqref="C240">
    <cfRule type="expression" dxfId="26" priority="38" stopIfTrue="1">
      <formula>I240&lt;6</formula>
    </cfRule>
  </conditionalFormatting>
  <conditionalFormatting sqref="C248">
    <cfRule type="expression" dxfId="25" priority="36" stopIfTrue="1">
      <formula>I248&lt;6</formula>
    </cfRule>
  </conditionalFormatting>
  <conditionalFormatting sqref="C255:C258">
    <cfRule type="expression" dxfId="24" priority="1" stopIfTrue="1">
      <formula>I255&lt;6</formula>
    </cfRule>
  </conditionalFormatting>
  <conditionalFormatting sqref="C269">
    <cfRule type="expression" dxfId="23" priority="39" stopIfTrue="1">
      <formula>I269&lt;6</formula>
    </cfRule>
  </conditionalFormatting>
  <conditionalFormatting sqref="C314">
    <cfRule type="expression" dxfId="22" priority="32" stopIfTrue="1">
      <formula>I314&lt;6</formula>
    </cfRule>
  </conditionalFormatting>
  <conditionalFormatting sqref="C316">
    <cfRule type="expression" dxfId="21" priority="160" stopIfTrue="1">
      <formula>#REF!&lt;6</formula>
    </cfRule>
  </conditionalFormatting>
  <conditionalFormatting sqref="C319:C320">
    <cfRule type="expression" dxfId="20" priority="28" stopIfTrue="1">
      <formula>I319&lt;6</formula>
    </cfRule>
  </conditionalFormatting>
  <conditionalFormatting sqref="C324">
    <cfRule type="expression" dxfId="19" priority="52" stopIfTrue="1">
      <formula>I324&lt;6</formula>
    </cfRule>
  </conditionalFormatting>
  <conditionalFormatting sqref="E48:E49">
    <cfRule type="expression" dxfId="18" priority="12" stopIfTrue="1">
      <formula>J48&lt;6</formula>
    </cfRule>
  </conditionalFormatting>
  <conditionalFormatting sqref="E65:E67">
    <cfRule type="expression" dxfId="17" priority="18" stopIfTrue="1">
      <formula>J65&lt;6</formula>
    </cfRule>
  </conditionalFormatting>
  <conditionalFormatting sqref="E81">
    <cfRule type="expression" dxfId="16" priority="10" stopIfTrue="1">
      <formula>J81&lt;6</formula>
    </cfRule>
  </conditionalFormatting>
  <conditionalFormatting sqref="E151">
    <cfRule type="expression" dxfId="15" priority="43" stopIfTrue="1">
      <formula>I151&lt;6</formula>
    </cfRule>
  </conditionalFormatting>
  <conditionalFormatting sqref="E240">
    <cfRule type="expression" dxfId="14" priority="37" stopIfTrue="1">
      <formula>J240&lt;6</formula>
    </cfRule>
  </conditionalFormatting>
  <conditionalFormatting sqref="E248">
    <cfRule type="expression" dxfId="13" priority="35" stopIfTrue="1">
      <formula>J248&lt;6</formula>
    </cfRule>
  </conditionalFormatting>
  <conditionalFormatting sqref="E255:E258">
    <cfRule type="expression" dxfId="12" priority="3" stopIfTrue="1">
      <formula>J255&lt;6</formula>
    </cfRule>
  </conditionalFormatting>
  <conditionalFormatting sqref="E314">
    <cfRule type="expression" dxfId="11" priority="31" stopIfTrue="1">
      <formula>J314&lt;6</formula>
    </cfRule>
  </conditionalFormatting>
  <conditionalFormatting sqref="E316">
    <cfRule type="expression" dxfId="10" priority="161" stopIfTrue="1">
      <formula>#REF!&lt;6</formula>
    </cfRule>
  </conditionalFormatting>
  <conditionalFormatting sqref="E319:E320">
    <cfRule type="expression" dxfId="9" priority="27" stopIfTrue="1">
      <formula>J319&lt;6</formula>
    </cfRule>
  </conditionalFormatting>
  <conditionalFormatting sqref="E135:F135">
    <cfRule type="expression" dxfId="8" priority="84" stopIfTrue="1">
      <formula>#REF!&lt;6</formula>
    </cfRule>
  </conditionalFormatting>
  <conditionalFormatting sqref="E138:F138 E186:F187">
    <cfRule type="expression" dxfId="7" priority="153" stopIfTrue="1">
      <formula>#REF!&lt;6</formula>
    </cfRule>
  </conditionalFormatting>
  <conditionalFormatting sqref="F48:F49">
    <cfRule type="expression" dxfId="6" priority="14" stopIfTrue="1">
      <formula>J48&lt;6</formula>
    </cfRule>
  </conditionalFormatting>
  <conditionalFormatting sqref="F65:F67">
    <cfRule type="expression" dxfId="5" priority="17" stopIfTrue="1">
      <formula>J65&lt;6</formula>
    </cfRule>
  </conditionalFormatting>
  <conditionalFormatting sqref="F81">
    <cfRule type="expression" dxfId="4" priority="9" stopIfTrue="1">
      <formula>J81&lt;6</formula>
    </cfRule>
  </conditionalFormatting>
  <conditionalFormatting sqref="F151">
    <cfRule type="expression" dxfId="3" priority="42" stopIfTrue="1">
      <formula>I151&lt;6</formula>
    </cfRule>
  </conditionalFormatting>
  <conditionalFormatting sqref="F256:F258">
    <cfRule type="expression" dxfId="2" priority="2" stopIfTrue="1">
      <formula>J256&lt;6</formula>
    </cfRule>
  </conditionalFormatting>
  <conditionalFormatting sqref="H138">
    <cfRule type="expression" dxfId="1" priority="108" stopIfTrue="1">
      <formula>I138&lt;6</formula>
    </cfRule>
  </conditionalFormatting>
  <conditionalFormatting sqref="H151">
    <cfRule type="expression" dxfId="0" priority="41" stopIfTrue="1">
      <formula>I151&lt;6</formula>
    </cfRule>
  </conditionalFormatting>
  <pageMargins left="0.511811024" right="0.511811024" top="0.78740157499999996" bottom="0.78740157499999996" header="0.31496062000000002" footer="0.31496062000000002"/>
  <pageSetup paperSize="9" scale="10" fitToHeight="0" orientation="portrait" r:id="rId1"/>
  <ignoredErrors>
    <ignoredError sqref="C1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DES. 201</vt:lpstr>
      <vt:lpstr>P.O 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Leandro</dc:creator>
  <cp:lastModifiedBy>user</cp:lastModifiedBy>
  <cp:lastPrinted>2026-08-19T15:10:18Z</cp:lastPrinted>
  <dcterms:created xsi:type="dcterms:W3CDTF">2022-02-14T14:38:45Z</dcterms:created>
  <dcterms:modified xsi:type="dcterms:W3CDTF">2026-10-05T13:13:57Z</dcterms:modified>
</cp:coreProperties>
</file>