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MOB\DG\01 - Administração\17-Licitações\1 - PROJETOS\CTL-002-2026_PROC-53189-2026_LIC_Estudo-4a-ponte\2026-05-04\"/>
    </mc:Choice>
  </mc:AlternateContent>
  <xr:revisionPtr revIDLastSave="0" documentId="13_ncr:1_{E5DFC225-3B26-4FCE-B982-C8E8FAB1FF95}" xr6:coauthVersionLast="47" xr6:coauthVersionMax="47" xr10:uidLastSave="{00000000-0000-0000-0000-000000000000}"/>
  <bookViews>
    <workbookView xWindow="-120" yWindow="-120" windowWidth="29040" windowHeight="15720" xr2:uid="{6E2FA81C-ED70-4110-9AA2-5969E5BFB780}"/>
  </bookViews>
  <sheets>
    <sheet name="Proposta Comercial" sheetId="1" r:id="rId1"/>
  </sheets>
  <definedNames>
    <definedName name="_xlnm.Print_Area" localSheetId="0">'Proposta Comercial'!$A$1:$J$29</definedName>
    <definedName name="_xlnm.Print_Titles" localSheetId="0">'Proposta Comercial'!$1:$10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H28" i="1"/>
  <c r="I27" i="1"/>
  <c r="H27" i="1"/>
  <c r="I26" i="1"/>
  <c r="H26" i="1"/>
  <c r="I24" i="1"/>
  <c r="H24" i="1"/>
  <c r="I22" i="1"/>
  <c r="H22" i="1"/>
  <c r="I21" i="1"/>
  <c r="H21" i="1"/>
  <c r="H20" i="1"/>
  <c r="I20" i="1" s="1"/>
  <c r="H19" i="1"/>
  <c r="I19" i="1" s="1"/>
  <c r="H18" i="1"/>
  <c r="I18" i="1" s="1"/>
  <c r="H17" i="1"/>
  <c r="I17" i="1" s="1"/>
  <c r="H15" i="1"/>
  <c r="I15" i="1" s="1"/>
  <c r="H14" i="1"/>
  <c r="I14" i="1" s="1"/>
  <c r="H13" i="1"/>
  <c r="I13" i="1" s="1"/>
  <c r="H12" i="1"/>
  <c r="I12" i="1" s="1"/>
  <c r="J23" i="1" l="1"/>
  <c r="J16" i="1"/>
  <c r="J11" i="1"/>
  <c r="J25" i="1"/>
  <c r="I29" i="1"/>
</calcChain>
</file>

<file path=xl/sharedStrings.xml><?xml version="1.0" encoding="utf-8"?>
<sst xmlns="http://schemas.openxmlformats.org/spreadsheetml/2006/main" count="90" uniqueCount="63">
  <si>
    <t>Objeto:</t>
  </si>
  <si>
    <t>Contratação de empresa especializada para a elaboração de Estudo de Viabilidade Técnica, Econômica e Ambiental – EVTEA, com modelagens de tráfego, avaliação de alternativas locacionais e funcionais, constituindo fase preliminar do projeto de implantação de nova ponte sobre o Rio Paraíba do Sul, no Município de Jacareí/SP.</t>
  </si>
  <si>
    <t>Item</t>
  </si>
  <si>
    <t>Fonte</t>
  </si>
  <si>
    <t>Código</t>
  </si>
  <si>
    <t>Descrição do Serviço / Insumo</t>
  </si>
  <si>
    <t>Unidade</t>
  </si>
  <si>
    <t>Quant.</t>
  </si>
  <si>
    <t>Custo Unit. 
s/ BDI (R$)</t>
  </si>
  <si>
    <t>Preço Unit. 
c/ BDI (R$)</t>
  </si>
  <si>
    <t>Preço Total 
 c/ BDI (R$)</t>
  </si>
  <si>
    <t>Total  
c/ BDI (R$)</t>
  </si>
  <si>
    <t>CUSTOS DE MOBILIZAÇÃO E LOGÍSTICA</t>
  </si>
  <si>
    <t>1.1</t>
  </si>
  <si>
    <t>DER-SP</t>
  </si>
  <si>
    <t>21.01.07</t>
  </si>
  <si>
    <t>Taxa fixa de instalação sondagem a percussão</t>
  </si>
  <si>
    <t>un</t>
  </si>
  <si>
    <t>1.2</t>
  </si>
  <si>
    <t>21.01.09</t>
  </si>
  <si>
    <t xml:space="preserve">Transporte de equipamento de sondagem </t>
  </si>
  <si>
    <t>km.equip</t>
  </si>
  <si>
    <t>1.3</t>
  </si>
  <si>
    <t>72.02.10.06</t>
  </si>
  <si>
    <t xml:space="preserve">Veiculo utilitario pick-up com ar e dir. hid. Condicao F </t>
  </si>
  <si>
    <t>veic.mens</t>
  </si>
  <si>
    <t>1.4</t>
  </si>
  <si>
    <t>72.02.11.06</t>
  </si>
  <si>
    <t>Veículo c/ capac. p/ 4 pes. 1.000CC Cond. D</t>
  </si>
  <si>
    <t>PESQUISAS DE CAMPO E DIAGNÓSTICO VIÁRIO</t>
  </si>
  <si>
    <t>2.1</t>
  </si>
  <si>
    <t>21.02.07.01</t>
  </si>
  <si>
    <t>Lev. planialtimetrico e cadastral, poligonal Classe II PAC esc. 1:500 além 1 ha</t>
  </si>
  <si>
    <t>ha</t>
  </si>
  <si>
    <t>2.2</t>
  </si>
  <si>
    <t>Deslocamento de equipamento de sondagem</t>
  </si>
  <si>
    <t>m</t>
  </si>
  <si>
    <t>2.3</t>
  </si>
  <si>
    <t>21.01.04</t>
  </si>
  <si>
    <t>Sondagem a Perc. 15 a 30m Loc. Alag. &lt; 50cm</t>
  </si>
  <si>
    <t>2.4</t>
  </si>
  <si>
    <t>35.03.13</t>
  </si>
  <si>
    <t>Auxiliar Técnico</t>
  </si>
  <si>
    <t>h</t>
  </si>
  <si>
    <t>2.5</t>
  </si>
  <si>
    <t>35.03.31</t>
  </si>
  <si>
    <t>Engenheiro Pleno</t>
  </si>
  <si>
    <t>2.6</t>
  </si>
  <si>
    <t>MODELAGEM E SIMULAÇÃO DE TRÁFEGO</t>
  </si>
  <si>
    <t>3.1</t>
  </si>
  <si>
    <t>ESTUDOS DE VIABILIDADE (EVTA)  E
ANÁLISE MULTICRITÉRIO</t>
  </si>
  <si>
    <t>4.1</t>
  </si>
  <si>
    <t>21.02.19.06</t>
  </si>
  <si>
    <t>Laudo de avaliação técnica para desapropriação</t>
  </si>
  <si>
    <t>4.2</t>
  </si>
  <si>
    <t>4.3</t>
  </si>
  <si>
    <t>35.03.32</t>
  </si>
  <si>
    <t xml:space="preserve">Engenheiro Sênior </t>
  </si>
  <si>
    <t>TOTAL</t>
  </si>
  <si>
    <r>
      <rPr>
        <b/>
        <sz val="16"/>
        <color theme="1"/>
        <rFont val="Arial"/>
        <family val="2"/>
      </rPr>
      <t>Prefeitura de Jacareí</t>
    </r>
    <r>
      <rPr>
        <sz val="12"/>
        <color theme="1"/>
        <rFont val="Arial"/>
        <family val="2"/>
      </rPr>
      <t xml:space="preserve">
Secretaria de Mobilidade Urbana</t>
    </r>
  </si>
  <si>
    <t>BDI utilizado:</t>
  </si>
  <si>
    <t>21.01.10</t>
  </si>
  <si>
    <t>ANEXO III - PROPOSTA 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</si>
</sst>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%_-;\-* #,##0.00%_-;_-* &quot;-&quot;??%_-;_-@_-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4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right" vertical="top"/>
    </xf>
    <xf numFmtId="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left" vertical="top"/>
    </xf>
    <xf numFmtId="0" fontId="2" fillId="0" borderId="0" xfId="0" quotePrefix="1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2" fillId="0" borderId="0" xfId="0" applyFont="1" applyAlignment="1">
      <alignment vertical="top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/>
    </xf>
    <xf numFmtId="10" fontId="2" fillId="0" borderId="0" xfId="0" applyNumberFormat="1" applyFont="1" applyAlignment="1">
      <alignment vertical="top"/>
    </xf>
    <xf numFmtId="0" fontId="1" fillId="0" borderId="0" xfId="0" applyFont="1" applyAlignment="1">
      <alignment vertical="top" wrapText="1"/>
    </xf>
    <xf numFmtId="4" fontId="1" fillId="0" borderId="0" xfId="0" applyNumberFormat="1" applyFont="1" applyAlignment="1">
      <alignment vertical="top"/>
    </xf>
    <xf numFmtId="4" fontId="1" fillId="4" borderId="1" xfId="0" applyNumberFormat="1" applyFont="1" applyFill="1" applyBorder="1" applyAlignment="1" applyProtection="1">
      <alignment vertical="center"/>
      <protection locked="0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" fontId="1" fillId="4" borderId="2" xfId="0" applyNumberFormat="1" applyFont="1" applyFill="1" applyBorder="1" applyAlignment="1" applyProtection="1">
      <alignment vertical="center"/>
      <protection locked="0"/>
    </xf>
    <xf numFmtId="4" fontId="1" fillId="0" borderId="2" xfId="0" applyNumberFormat="1" applyFont="1" applyBorder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4" fontId="1" fillId="4" borderId="3" xfId="0" applyNumberFormat="1" applyFont="1" applyFill="1" applyBorder="1" applyAlignment="1" applyProtection="1">
      <alignment vertical="center"/>
      <protection locked="0"/>
    </xf>
    <xf numFmtId="4" fontId="1" fillId="0" borderId="3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4" fontId="1" fillId="4" borderId="4" xfId="0" applyNumberFormat="1" applyFont="1" applyFill="1" applyBorder="1" applyAlignment="1" applyProtection="1">
      <alignment vertical="center"/>
      <protection locked="0"/>
    </xf>
    <xf numFmtId="4" fontId="1" fillId="0" borderId="4" xfId="0" applyNumberFormat="1" applyFont="1" applyBorder="1" applyAlignment="1">
      <alignment vertical="center"/>
    </xf>
    <xf numFmtId="4" fontId="1" fillId="0" borderId="4" xfId="0" applyNumberFormat="1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190500</xdr:rowOff>
    </xdr:from>
    <xdr:to>
      <xdr:col>2</xdr:col>
      <xdr:colOff>522605</xdr:colOff>
      <xdr:row>0</xdr:row>
      <xdr:rowOff>647065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31FFDC5-A9EA-9521-9448-D1E1D6D96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1579880" cy="456565"/>
        </a:xfrm>
        <a:prstGeom prst="rect">
          <a:avLst/>
        </a:prstGeom>
      </xdr:spPr>
    </xdr:pic>
    <xdr:clientData/>
  </xdr:twoCellAnchor>
  <xdr:twoCellAnchor editAs="oneCell">
    <xdr:from>
      <xdr:col>8</xdr:col>
      <xdr:colOff>790575</xdr:colOff>
      <xdr:row>0</xdr:row>
      <xdr:rowOff>0</xdr:rowOff>
    </xdr:from>
    <xdr:to>
      <xdr:col>10</xdr:col>
      <xdr:colOff>9525</xdr:colOff>
      <xdr:row>0</xdr:row>
      <xdr:rowOff>733425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DE6FF53-9A00-5F9B-66BD-48355D192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0"/>
          <a:ext cx="819150" cy="733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9</xdr:col>
      <xdr:colOff>752475</xdr:colOff>
      <xdr:row>2</xdr:row>
      <xdr:rowOff>7147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BA79B8DF-D0B3-4803-A3D0-0045EF12D26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6471"/>
          <a:ext cx="9526681" cy="1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FFDA6-EA12-43DE-9E1A-1A6F608A8CC4}">
  <dimension ref="A1:K30"/>
  <sheetViews>
    <sheetView showGridLines="0" tabSelected="1" zoomScaleNormal="100" zoomScalePageLayoutView="85" workbookViewId="0">
      <selection activeCell="E15" sqref="E15"/>
    </sheetView>
  </sheetViews>
  <sheetFormatPr defaultColWidth="14.28515625" defaultRowHeight="25.5" customHeight="1" outlineLevelRow="1" x14ac:dyDescent="0.25"/>
  <cols>
    <col min="1" max="1" width="7.28515625" style="9" customWidth="1"/>
    <col min="2" max="2" width="8.5703125" style="9" customWidth="1"/>
    <col min="3" max="3" width="9.140625" style="5" customWidth="1"/>
    <col min="4" max="4" width="37.28515625" style="33" customWidth="1"/>
    <col min="5" max="6" width="12" style="5" customWidth="1"/>
    <col min="7" max="9" width="12" style="34" customWidth="1"/>
    <col min="10" max="10" width="12" style="27" customWidth="1"/>
    <col min="11" max="11" width="2.140625" style="27" customWidth="1"/>
    <col min="12" max="16384" width="14.28515625" style="27"/>
  </cols>
  <sheetData>
    <row r="1" spans="1:10" ht="70.7" customHeight="1" x14ac:dyDescent="0.25">
      <c r="A1" s="58" t="s">
        <v>59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8.4499999999999993" customHeight="1" x14ac:dyDescent="0.25"/>
    <row r="3" spans="1:10" ht="14.1" customHeight="1" x14ac:dyDescent="0.25"/>
    <row r="4" spans="1:10" s="2" customFormat="1" ht="15.75" x14ac:dyDescent="0.25">
      <c r="A4" s="57" t="s">
        <v>62</v>
      </c>
      <c r="B4" s="57"/>
      <c r="C4" s="57"/>
      <c r="D4" s="57"/>
      <c r="E4" s="57"/>
      <c r="F4" s="57"/>
      <c r="G4" s="57"/>
      <c r="H4" s="57"/>
      <c r="I4" s="57"/>
      <c r="J4" s="57"/>
    </row>
    <row r="5" spans="1:10" s="2" customFormat="1" ht="14.1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0" s="2" customFormat="1" ht="24.75" customHeight="1" x14ac:dyDescent="0.25">
      <c r="A6" s="1" t="s">
        <v>0</v>
      </c>
      <c r="B6" s="60" t="s">
        <v>1</v>
      </c>
      <c r="C6" s="60"/>
      <c r="D6" s="60"/>
      <c r="E6" s="60"/>
      <c r="F6" s="60"/>
      <c r="G6" s="60"/>
      <c r="H6" s="60"/>
      <c r="I6" s="60"/>
      <c r="J6" s="60"/>
    </row>
    <row r="7" spans="1:10" s="2" customFormat="1" ht="14.1" customHeight="1" x14ac:dyDescent="0.25">
      <c r="A7" s="1"/>
      <c r="B7" s="1"/>
      <c r="C7" s="1"/>
      <c r="D7" s="3"/>
      <c r="E7" s="1"/>
      <c r="F7" s="1"/>
      <c r="G7" s="4"/>
      <c r="H7" s="4"/>
      <c r="I7" s="4"/>
      <c r="J7" s="1"/>
    </row>
    <row r="8" spans="1:10" s="2" customFormat="1" ht="11.25" x14ac:dyDescent="0.25">
      <c r="A8" s="5"/>
      <c r="B8" s="61"/>
      <c r="C8" s="61"/>
      <c r="D8" s="61"/>
      <c r="E8" s="7"/>
      <c r="F8" s="8"/>
      <c r="G8" s="62"/>
      <c r="H8" s="62"/>
      <c r="I8" s="9" t="s">
        <v>60</v>
      </c>
      <c r="J8" s="8">
        <v>0.24229999999999999</v>
      </c>
    </row>
    <row r="9" spans="1:10" s="2" customFormat="1" ht="14.1" customHeight="1" x14ac:dyDescent="0.25">
      <c r="A9" s="5"/>
      <c r="B9" s="12"/>
      <c r="C9" s="6"/>
      <c r="D9" s="6"/>
      <c r="E9" s="7"/>
      <c r="F9" s="8"/>
      <c r="G9" s="13"/>
      <c r="H9" s="13"/>
      <c r="I9" s="10"/>
      <c r="J9" s="11"/>
    </row>
    <row r="10" spans="1:10" s="2" customFormat="1" ht="25.5" customHeight="1" x14ac:dyDescent="0.25">
      <c r="A10" s="15" t="s">
        <v>2</v>
      </c>
      <c r="B10" s="15" t="s">
        <v>3</v>
      </c>
      <c r="C10" s="16" t="s">
        <v>4</v>
      </c>
      <c r="D10" s="16" t="s">
        <v>5</v>
      </c>
      <c r="E10" s="15" t="s">
        <v>6</v>
      </c>
      <c r="F10" s="15" t="s">
        <v>7</v>
      </c>
      <c r="G10" s="17" t="s">
        <v>8</v>
      </c>
      <c r="H10" s="17" t="s">
        <v>9</v>
      </c>
      <c r="I10" s="17" t="s">
        <v>10</v>
      </c>
      <c r="J10" s="17" t="s">
        <v>11</v>
      </c>
    </row>
    <row r="11" spans="1:10" s="22" customFormat="1" ht="25.5" customHeight="1" x14ac:dyDescent="0.25">
      <c r="A11" s="18">
        <v>1</v>
      </c>
      <c r="B11" s="18"/>
      <c r="C11" s="19"/>
      <c r="D11" s="20" t="s">
        <v>12</v>
      </c>
      <c r="E11" s="19"/>
      <c r="F11" s="19"/>
      <c r="G11" s="21"/>
      <c r="H11" s="21"/>
      <c r="I11" s="21"/>
      <c r="J11" s="21">
        <f>SUM(I12:I15)</f>
        <v>0</v>
      </c>
    </row>
    <row r="12" spans="1:10" ht="25.5" customHeight="1" outlineLevel="1" x14ac:dyDescent="0.25">
      <c r="A12" s="36" t="s">
        <v>13</v>
      </c>
      <c r="B12" s="37" t="s">
        <v>14</v>
      </c>
      <c r="C12" s="37" t="s">
        <v>15</v>
      </c>
      <c r="D12" s="38" t="s">
        <v>16</v>
      </c>
      <c r="E12" s="37" t="s">
        <v>17</v>
      </c>
      <c r="F12" s="37">
        <v>1</v>
      </c>
      <c r="G12" s="39"/>
      <c r="H12" s="40" t="str">
        <f>IF(G12="","",TRUNC(G12*(1+$J$8),2))</f>
        <v/>
      </c>
      <c r="I12" s="40" t="str">
        <f>IF(G12="","",TRUNC(F12*H12,2))</f>
        <v/>
      </c>
      <c r="J12" s="40"/>
    </row>
    <row r="13" spans="1:10" ht="25.5" customHeight="1" outlineLevel="1" x14ac:dyDescent="0.25">
      <c r="A13" s="41" t="s">
        <v>18</v>
      </c>
      <c r="B13" s="42" t="s">
        <v>14</v>
      </c>
      <c r="C13" s="42" t="s">
        <v>19</v>
      </c>
      <c r="D13" s="43" t="s">
        <v>20</v>
      </c>
      <c r="E13" s="42" t="s">
        <v>21</v>
      </c>
      <c r="F13" s="42">
        <v>30</v>
      </c>
      <c r="G13" s="44"/>
      <c r="H13" s="45" t="str">
        <f t="shared" ref="H13:H15" si="0">IF(G13="","",TRUNC(G13*(1+$J$8),2))</f>
        <v/>
      </c>
      <c r="I13" s="45" t="str">
        <f t="shared" ref="I13:I15" si="1">IF(G13="","",TRUNC(F13*H13,2))</f>
        <v/>
      </c>
      <c r="J13" s="45"/>
    </row>
    <row r="14" spans="1:10" ht="25.5" customHeight="1" outlineLevel="1" x14ac:dyDescent="0.25">
      <c r="A14" s="41" t="s">
        <v>22</v>
      </c>
      <c r="B14" s="42" t="s">
        <v>14</v>
      </c>
      <c r="C14" s="42" t="s">
        <v>23</v>
      </c>
      <c r="D14" s="43" t="s">
        <v>24</v>
      </c>
      <c r="E14" s="42" t="s">
        <v>25</v>
      </c>
      <c r="F14" s="42">
        <v>1</v>
      </c>
      <c r="G14" s="44"/>
      <c r="H14" s="45" t="str">
        <f t="shared" si="0"/>
        <v/>
      </c>
      <c r="I14" s="45" t="str">
        <f t="shared" si="1"/>
        <v/>
      </c>
      <c r="J14" s="46"/>
    </row>
    <row r="15" spans="1:10" ht="25.5" customHeight="1" outlineLevel="1" x14ac:dyDescent="0.25">
      <c r="A15" s="47" t="s">
        <v>26</v>
      </c>
      <c r="B15" s="48" t="s">
        <v>14</v>
      </c>
      <c r="C15" s="48" t="s">
        <v>27</v>
      </c>
      <c r="D15" s="49" t="s">
        <v>28</v>
      </c>
      <c r="E15" s="48" t="s">
        <v>25</v>
      </c>
      <c r="F15" s="48">
        <v>2</v>
      </c>
      <c r="G15" s="50"/>
      <c r="H15" s="51" t="str">
        <f t="shared" si="0"/>
        <v/>
      </c>
      <c r="I15" s="51" t="str">
        <f t="shared" si="1"/>
        <v/>
      </c>
      <c r="J15" s="52"/>
    </row>
    <row r="16" spans="1:10" s="22" customFormat="1" ht="25.5" customHeight="1" x14ac:dyDescent="0.25">
      <c r="A16" s="18">
        <v>2</v>
      </c>
      <c r="B16" s="18"/>
      <c r="C16" s="19"/>
      <c r="D16" s="20" t="s">
        <v>29</v>
      </c>
      <c r="E16" s="19"/>
      <c r="F16" s="19"/>
      <c r="G16" s="21"/>
      <c r="H16" s="21"/>
      <c r="I16" s="21"/>
      <c r="J16" s="21">
        <f>SUM(I17:I22)</f>
        <v>0</v>
      </c>
    </row>
    <row r="17" spans="1:11" ht="25.5" customHeight="1" outlineLevel="1" x14ac:dyDescent="0.25">
      <c r="A17" s="36" t="s">
        <v>30</v>
      </c>
      <c r="B17" s="37" t="s">
        <v>14</v>
      </c>
      <c r="C17" s="37" t="s">
        <v>31</v>
      </c>
      <c r="D17" s="38" t="s">
        <v>32</v>
      </c>
      <c r="E17" s="37" t="s">
        <v>33</v>
      </c>
      <c r="F17" s="53">
        <v>2</v>
      </c>
      <c r="G17" s="39"/>
      <c r="H17" s="40" t="str">
        <f t="shared" ref="H17:H22" si="2">IF(G17="","",TRUNC(G17*(1+$J$8),2))</f>
        <v/>
      </c>
      <c r="I17" s="40" t="str">
        <f t="shared" ref="I17:I22" si="3">IF(G17="","",TRUNC(F17*H17,2))</f>
        <v/>
      </c>
      <c r="J17" s="40"/>
    </row>
    <row r="18" spans="1:11" ht="25.5" customHeight="1" outlineLevel="1" x14ac:dyDescent="0.25">
      <c r="A18" s="41" t="s">
        <v>34</v>
      </c>
      <c r="B18" s="42" t="s">
        <v>14</v>
      </c>
      <c r="C18" s="42" t="s">
        <v>61</v>
      </c>
      <c r="D18" s="43" t="s">
        <v>35</v>
      </c>
      <c r="E18" s="42" t="s">
        <v>36</v>
      </c>
      <c r="F18" s="54">
        <v>200</v>
      </c>
      <c r="G18" s="44"/>
      <c r="H18" s="45" t="str">
        <f t="shared" si="2"/>
        <v/>
      </c>
      <c r="I18" s="45" t="str">
        <f t="shared" si="3"/>
        <v/>
      </c>
      <c r="J18" s="45"/>
    </row>
    <row r="19" spans="1:11" ht="25.5" customHeight="1" outlineLevel="1" x14ac:dyDescent="0.25">
      <c r="A19" s="41" t="s">
        <v>37</v>
      </c>
      <c r="B19" s="42" t="s">
        <v>14</v>
      </c>
      <c r="C19" s="42" t="s">
        <v>38</v>
      </c>
      <c r="D19" s="43" t="s">
        <v>39</v>
      </c>
      <c r="E19" s="42" t="s">
        <v>36</v>
      </c>
      <c r="F19" s="42">
        <v>80</v>
      </c>
      <c r="G19" s="44"/>
      <c r="H19" s="45" t="str">
        <f t="shared" si="2"/>
        <v/>
      </c>
      <c r="I19" s="45" t="str">
        <f t="shared" si="3"/>
        <v/>
      </c>
      <c r="J19" s="45"/>
    </row>
    <row r="20" spans="1:11" ht="25.5" customHeight="1" outlineLevel="1" x14ac:dyDescent="0.25">
      <c r="A20" s="41" t="s">
        <v>40</v>
      </c>
      <c r="B20" s="42" t="s">
        <v>14</v>
      </c>
      <c r="C20" s="42" t="s">
        <v>41</v>
      </c>
      <c r="D20" s="43" t="s">
        <v>42</v>
      </c>
      <c r="E20" s="42" t="s">
        <v>43</v>
      </c>
      <c r="F20" s="54">
        <v>1800</v>
      </c>
      <c r="G20" s="44"/>
      <c r="H20" s="45" t="str">
        <f t="shared" si="2"/>
        <v/>
      </c>
      <c r="I20" s="45" t="str">
        <f t="shared" si="3"/>
        <v/>
      </c>
      <c r="J20" s="46"/>
    </row>
    <row r="21" spans="1:11" ht="25.5" customHeight="1" outlineLevel="1" x14ac:dyDescent="0.25">
      <c r="A21" s="41" t="s">
        <v>44</v>
      </c>
      <c r="B21" s="42" t="s">
        <v>14</v>
      </c>
      <c r="C21" s="42" t="s">
        <v>45</v>
      </c>
      <c r="D21" s="43" t="s">
        <v>46</v>
      </c>
      <c r="E21" s="42" t="s">
        <v>43</v>
      </c>
      <c r="F21" s="42">
        <v>80</v>
      </c>
      <c r="G21" s="44"/>
      <c r="H21" s="45" t="str">
        <f t="shared" si="2"/>
        <v/>
      </c>
      <c r="I21" s="45" t="str">
        <f t="shared" si="3"/>
        <v/>
      </c>
      <c r="J21" s="46"/>
    </row>
    <row r="22" spans="1:11" ht="25.5" customHeight="1" outlineLevel="1" x14ac:dyDescent="0.25">
      <c r="A22" s="47" t="s">
        <v>47</v>
      </c>
      <c r="B22" s="48" t="s">
        <v>14</v>
      </c>
      <c r="C22" s="48" t="s">
        <v>45</v>
      </c>
      <c r="D22" s="49" t="s">
        <v>46</v>
      </c>
      <c r="E22" s="48" t="s">
        <v>43</v>
      </c>
      <c r="F22" s="48">
        <v>60</v>
      </c>
      <c r="G22" s="50"/>
      <c r="H22" s="51" t="str">
        <f t="shared" si="2"/>
        <v/>
      </c>
      <c r="I22" s="51" t="str">
        <f t="shared" si="3"/>
        <v/>
      </c>
      <c r="J22" s="52"/>
    </row>
    <row r="23" spans="1:11" s="22" customFormat="1" ht="25.5" customHeight="1" x14ac:dyDescent="0.25">
      <c r="A23" s="18">
        <v>3</v>
      </c>
      <c r="B23" s="18"/>
      <c r="C23" s="19"/>
      <c r="D23" s="20" t="s">
        <v>48</v>
      </c>
      <c r="E23" s="19"/>
      <c r="F23" s="19"/>
      <c r="G23" s="21"/>
      <c r="H23" s="21"/>
      <c r="I23" s="21"/>
      <c r="J23" s="21">
        <f>SUM(I24:I24)</f>
        <v>0</v>
      </c>
    </row>
    <row r="24" spans="1:11" ht="25.5" customHeight="1" outlineLevel="1" x14ac:dyDescent="0.25">
      <c r="A24" s="23" t="s">
        <v>49</v>
      </c>
      <c r="B24" s="24" t="s">
        <v>14</v>
      </c>
      <c r="C24" s="24" t="s">
        <v>45</v>
      </c>
      <c r="D24" s="25" t="s">
        <v>46</v>
      </c>
      <c r="E24" s="24" t="s">
        <v>43</v>
      </c>
      <c r="F24" s="24">
        <v>200</v>
      </c>
      <c r="G24" s="35"/>
      <c r="H24" s="26" t="str">
        <f>IF(G24="","",TRUNC(G24*(1+$J$8),2))</f>
        <v/>
      </c>
      <c r="I24" s="26" t="str">
        <f>IF(G24="","",TRUNC(F24*H24,2))</f>
        <v/>
      </c>
      <c r="J24" s="28"/>
    </row>
    <row r="25" spans="1:11" s="22" customFormat="1" ht="25.5" customHeight="1" x14ac:dyDescent="0.25">
      <c r="A25" s="18">
        <v>4</v>
      </c>
      <c r="B25" s="18"/>
      <c r="C25" s="19"/>
      <c r="D25" s="20" t="s">
        <v>50</v>
      </c>
      <c r="E25" s="19"/>
      <c r="F25" s="19"/>
      <c r="G25" s="21"/>
      <c r="H25" s="21"/>
      <c r="I25" s="21"/>
      <c r="J25" s="21">
        <f>SUM(I26:I28)</f>
        <v>0</v>
      </c>
    </row>
    <row r="26" spans="1:11" ht="25.5" customHeight="1" outlineLevel="1" x14ac:dyDescent="0.25">
      <c r="A26" s="55" t="s">
        <v>51</v>
      </c>
      <c r="B26" s="37" t="s">
        <v>14</v>
      </c>
      <c r="C26" s="37" t="s">
        <v>52</v>
      </c>
      <c r="D26" s="38" t="s">
        <v>53</v>
      </c>
      <c r="E26" s="37" t="s">
        <v>17</v>
      </c>
      <c r="F26" s="53">
        <v>20</v>
      </c>
      <c r="G26" s="39"/>
      <c r="H26" s="40" t="str">
        <f t="shared" ref="H26:H28" si="4">IF(G26="","",TRUNC(G26*(1+$J$8),2))</f>
        <v/>
      </c>
      <c r="I26" s="40" t="str">
        <f t="shared" ref="I26:I28" si="5">IF(G26="","",TRUNC(F26*H26,2))</f>
        <v/>
      </c>
      <c r="J26" s="40"/>
    </row>
    <row r="27" spans="1:11" ht="25.5" customHeight="1" outlineLevel="1" x14ac:dyDescent="0.25">
      <c r="A27" s="41" t="s">
        <v>54</v>
      </c>
      <c r="B27" s="42" t="s">
        <v>14</v>
      </c>
      <c r="C27" s="42" t="s">
        <v>45</v>
      </c>
      <c r="D27" s="43" t="s">
        <v>46</v>
      </c>
      <c r="E27" s="42" t="s">
        <v>43</v>
      </c>
      <c r="F27" s="42">
        <v>100</v>
      </c>
      <c r="G27" s="44"/>
      <c r="H27" s="45" t="str">
        <f t="shared" si="4"/>
        <v/>
      </c>
      <c r="I27" s="45" t="str">
        <f t="shared" si="5"/>
        <v/>
      </c>
      <c r="J27" s="46"/>
    </row>
    <row r="28" spans="1:11" ht="25.5" customHeight="1" outlineLevel="1" x14ac:dyDescent="0.25">
      <c r="A28" s="56" t="s">
        <v>55</v>
      </c>
      <c r="B28" s="48" t="s">
        <v>14</v>
      </c>
      <c r="C28" s="48" t="s">
        <v>56</v>
      </c>
      <c r="D28" s="49" t="s">
        <v>57</v>
      </c>
      <c r="E28" s="48" t="s">
        <v>43</v>
      </c>
      <c r="F28" s="48">
        <v>100</v>
      </c>
      <c r="G28" s="50"/>
      <c r="H28" s="51" t="str">
        <f t="shared" si="4"/>
        <v/>
      </c>
      <c r="I28" s="51" t="str">
        <f t="shared" si="5"/>
        <v/>
      </c>
      <c r="J28" s="52"/>
    </row>
    <row r="29" spans="1:11" s="2" customFormat="1" ht="18.75" customHeight="1" x14ac:dyDescent="0.25">
      <c r="A29" s="29"/>
      <c r="B29" s="29"/>
      <c r="C29" s="15"/>
      <c r="D29" s="30" t="s">
        <v>58</v>
      </c>
      <c r="E29" s="15"/>
      <c r="F29" s="15"/>
      <c r="G29" s="31"/>
      <c r="H29" s="31"/>
      <c r="I29" s="31">
        <f>SUM(I11:I28)</f>
        <v>0</v>
      </c>
      <c r="J29" s="31"/>
    </row>
    <row r="30" spans="1:11" ht="11.25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</row>
  </sheetData>
  <mergeCells count="5">
    <mergeCell ref="A4:J4"/>
    <mergeCell ref="A1:J1"/>
    <mergeCell ref="B6:J6"/>
    <mergeCell ref="B8:D8"/>
    <mergeCell ref="G8:H8"/>
  </mergeCells>
  <printOptions horizontalCentered="1"/>
  <pageMargins left="0.51181102362204722" right="0.51181102362204722" top="0" bottom="0.98425196850393704" header="0" footer="0.19685039370078741"/>
  <pageSetup paperSize="9" orientation="landscape" r:id="rId1"/>
  <headerFooter>
    <oddFooter xml:space="preserve">&amp;CRua Lamartine Delamare, 153 – Centro – Jacareí/SP – CEP: 12327-010
Telefone: 12 3955-9000 / Ramal: 2794 – mobilidade@jacarei.sp.gov.br&amp;R&amp;P / 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Proposta Comercial</vt:lpstr>
      <vt:lpstr>'Proposta Comercial'!Area_de_impressao</vt:lpstr>
      <vt:lpstr>'Proposta Comercial'!Titulos_de_impressao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Eng. Daniel Pina Ferreira</dc:creator>
  <cp:lastModifiedBy>Eng. Daniel Pina Ferreira</cp:lastModifiedBy>
  <cp:lastPrinted>2026-05-04T16:48:54Z</cp:lastPrinted>
  <dcterms:created xsi:type="dcterms:W3CDTF">2026-04-23T19:16:01Z</dcterms:created>
  <dcterms:modified xsi:type="dcterms:W3CDTF">2026-05-04T19:59:01Z</dcterms:modified>
</cp:coreProperties>
</file>