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202300"/>
  <mc:AlternateContent xmlns:mc="http://schemas.openxmlformats.org/markup-compatibility/2006">
    <mc:Choice Requires="x15">
      <x15ac:absPath xmlns:x15ac="http://schemas.microsoft.com/office/spreadsheetml/2010/11/ac" url="C:\Users\Materiais-2658\Desktop\COMPRAS\DL - Uniformes (sem disputa)\"/>
    </mc:Choice>
  </mc:AlternateContent>
  <xr:revisionPtr revIDLastSave="0" documentId="13_ncr:1_{F685B341-1902-4C87-8E76-834658B07EC6}" xr6:coauthVersionLast="47" xr6:coauthVersionMax="47" xr10:uidLastSave="{00000000-0000-0000-0000-000000000000}"/>
  <bookViews>
    <workbookView xWindow="-120" yWindow="-120" windowWidth="29040" windowHeight="15720" xr2:uid="{53B6A131-150D-4DF2-B23C-7AF5E3441138}"/>
  </bookViews>
  <sheets>
    <sheet name="Planilha1" sheetId="1" r:id="rId1"/>
    <sheet name="Planilha2" sheetId="4" r:id="rId2"/>
  </sheets>
  <definedNames>
    <definedName name="_xlnm._FilterDatabase" localSheetId="0" hidden="1">Planilha1!$B$8:$M$44</definedName>
  </definedNames>
  <calcPr calcId="191029"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102" i="1" l="1"/>
  <c r="O101" i="1"/>
  <c r="M101" i="1"/>
  <c r="L90" i="1"/>
  <c r="M90" i="1" s="1"/>
  <c r="O90" i="1"/>
  <c r="K102" i="4"/>
  <c r="K98" i="4"/>
  <c r="K70" i="4"/>
  <c r="K66" i="4"/>
  <c r="K62" i="4"/>
  <c r="K58" i="4"/>
  <c r="K54" i="4"/>
  <c r="K120" i="4"/>
  <c r="K47" i="4"/>
  <c r="M122" i="4"/>
  <c r="K43" i="4"/>
  <c r="M118" i="4"/>
  <c r="K39" i="4"/>
  <c r="M111" i="4"/>
  <c r="K91" i="4"/>
  <c r="K35" i="4"/>
  <c r="K31" i="4"/>
  <c r="K27" i="4"/>
  <c r="K23" i="4"/>
  <c r="M105" i="4"/>
  <c r="K84" i="4"/>
  <c r="M100" i="4"/>
  <c r="K115" i="4"/>
  <c r="M96" i="4"/>
  <c r="K16" i="4"/>
  <c r="M91" i="4"/>
  <c r="K110" i="4"/>
  <c r="M16" i="4"/>
  <c r="K77" i="4"/>
  <c r="M12" i="4"/>
  <c r="K12" i="4"/>
  <c r="M8" i="4"/>
  <c r="K8" i="4"/>
  <c r="M4" i="4"/>
  <c r="K4" i="4"/>
  <c r="O16" i="1"/>
  <c r="L16" i="1"/>
  <c r="M16" i="1" s="1"/>
  <c r="O13" i="1"/>
  <c r="L13" i="1"/>
  <c r="M13" i="1" s="1"/>
  <c r="O10" i="1"/>
  <c r="L10" i="1"/>
  <c r="M10" i="1" s="1"/>
  <c r="O35" i="1"/>
  <c r="L35" i="1"/>
  <c r="M35" i="1" s="1"/>
  <c r="O26" i="1"/>
  <c r="L26" i="1"/>
  <c r="M26" i="1" s="1"/>
  <c r="O29" i="1"/>
  <c r="L29" i="1"/>
  <c r="M29" i="1" s="1"/>
  <c r="L19" i="1"/>
  <c r="M19" i="1" s="1"/>
  <c r="O19" i="1"/>
  <c r="L69" i="1"/>
  <c r="M69" i="1" s="1"/>
  <c r="O69" i="1"/>
  <c r="O87" i="1"/>
  <c r="L87" i="1"/>
  <c r="M87" i="1" s="1"/>
  <c r="O84" i="1"/>
  <c r="L84" i="1"/>
  <c r="M84" i="1" s="1"/>
  <c r="O74" i="1"/>
  <c r="L74" i="1"/>
  <c r="M74" i="1" s="1"/>
  <c r="O79" i="1"/>
  <c r="L79" i="1"/>
  <c r="M79" i="1" s="1"/>
  <c r="O98" i="1"/>
  <c r="O94" i="1"/>
  <c r="O32" i="1"/>
  <c r="O44" i="1"/>
  <c r="O41" i="1"/>
  <c r="O38" i="1"/>
  <c r="O60" i="1"/>
  <c r="O63" i="1"/>
  <c r="O57" i="1"/>
  <c r="O54" i="1"/>
  <c r="O51" i="1"/>
  <c r="L44" i="1"/>
  <c r="M44" i="1" s="1"/>
  <c r="L32" i="1"/>
  <c r="M32" i="1" s="1"/>
  <c r="L60" i="1"/>
  <c r="M60" i="1" s="1"/>
  <c r="L94" i="1"/>
  <c r="M94" i="1" s="1"/>
  <c r="L41" i="1"/>
  <c r="M41" i="1" s="1"/>
  <c r="L38" i="1"/>
  <c r="M38" i="1" s="1"/>
  <c r="L98" i="1"/>
  <c r="M98" i="1" s="1"/>
  <c r="L63" i="1"/>
  <c r="M63" i="1" s="1"/>
  <c r="L54" i="1"/>
  <c r="M54" i="1" s="1"/>
  <c r="L51" i="1"/>
  <c r="M51" i="1" s="1"/>
  <c r="L57" i="1"/>
  <c r="M57" i="1" s="1"/>
  <c r="O66" i="1" l="1"/>
  <c r="O22" i="1"/>
  <c r="M66" i="1"/>
  <c r="O47" i="1"/>
  <c r="M47" i="1"/>
  <c r="M22" i="1"/>
</calcChain>
</file>

<file path=xl/sharedStrings.xml><?xml version="1.0" encoding="utf-8"?>
<sst xmlns="http://schemas.openxmlformats.org/spreadsheetml/2006/main" count="419" uniqueCount="84">
  <si>
    <t>Item</t>
  </si>
  <si>
    <t>Objeto</t>
  </si>
  <si>
    <t>Unidade de fornecimento</t>
  </si>
  <si>
    <t>Quantidade</t>
  </si>
  <si>
    <t>Metodologia para obtenção do preço de referência: MÉDIA</t>
  </si>
  <si>
    <t>VALOR MÉDIO UNITÁRIO</t>
  </si>
  <si>
    <t>VALOR MÉDIO TOTAL</t>
  </si>
  <si>
    <t>FORNECEDORES</t>
  </si>
  <si>
    <t>VALOR TOTAL ESTIMADO</t>
  </si>
  <si>
    <t>unidade</t>
  </si>
  <si>
    <t>PESQUISA DE PREÇO - DECRETO N. 67.888, DE 17/08/2023</t>
  </si>
  <si>
    <t>Metodologia para contratação: MENOR PREÇO POR ITEM</t>
  </si>
  <si>
    <t>VALOR UNITÁRIO</t>
  </si>
  <si>
    <t>VALOR TOTAL</t>
  </si>
  <si>
    <t>SOLICITAÇÃO</t>
  </si>
  <si>
    <t>TOTAL SOLICITADO</t>
  </si>
  <si>
    <t>Reforço de reserva:</t>
  </si>
  <si>
    <t>Equipe de planejamento</t>
  </si>
  <si>
    <t>Jéssica Vassolik Camargo</t>
  </si>
  <si>
    <t>Atesto que realizei a pesquisa de preço e que as especificações técnicas dos serviços cotados correspondem ao objeto que pretende-se contratar.</t>
  </si>
  <si>
    <t>Objeto: Aquisição de uniformes - Processo 1092/2024-FCA</t>
  </si>
  <si>
    <t>par</t>
  </si>
  <si>
    <t>STRYL</t>
  </si>
  <si>
    <t>LILIANTEX</t>
  </si>
  <si>
    <t>KAVI UNIFORMES</t>
  </si>
  <si>
    <t>CALCA DE UNIFORME 100% ALGODAO,NR.42,MASCULINO,AZUL ROYAL,MANUTENÇAO Características: Calca De Uniforme, Confeccionada Em 100% Algodão, Gramatura 160g/m², Armacao Sarja 3/1, Calca Na Cor Azul Royal, Modelo Masculino, Meio Elástico Atrás, Tamanho 42, Com 5 Passadores De Cinto, Passadores Com Medidas De 6cm X 1,5cm (a X L), Cos Fechado Por Botao De Massa Na Cor Do Tecido E Caseado, Braguilha Fechada Atraves De Ziper Com Vista Falsa Embutida, Calca Com 4 Bolsos Chapados, Sendo 2 Embutidos Na Frente E 2 Chapados Atrás, Sendo Odo Lado Direito Traseiro Com Logotipo Bordado, Fechamento Atraves De Ziper E Botao, Para Uso Por Equipe De Manutenção, Calca Acondicionada Em Saco Plastico Transparente(individual)com Indicação Do Tamanho</t>
  </si>
  <si>
    <t>CALCA DE UNIFORME,100% ALGODAO,NR.44,MASCULINO,AZUL ROYAL,LOGO BORDADO Características: Calca De Uniforme, Confeccionada Em 100% Algodão, Gramatura 160g/m², Armacao Sarja 3/1, Calca Na Cor Azul Royal, Modelo Masculino, Meio Elástico Atrás, Tamanho 44, Com 5 Passadores De Cinto, Passadores Com Medidas De 6cm X 1,5cm (a X L), Cos Fechado Por Botao De Massa Na Cor Do Tecido E Caseado, Braguilha Fechada Atraves De Ziper Com Vista Falsa Embutida, Calca Com 4 Bolsos Chapados, Sendo 2 Embutidos Na Frente E 2 Chapados Atrás, Sendo Odo Lado Direito Traseiro Com Logotipo Bordado, Fechamento Atraves De Ziper E Botao, Para Uso Por Equipe De Manutenção, Calca Acondicionada Em Saco Plastico Transparente(individual)com Indicação Do Tamanho</t>
  </si>
  <si>
    <t>CALCA DE UNIFORME,100% ALGODAO,NR.46,MASCULINO,AZUL ROYAL,LOGO BORDADO Características: Calca De Uniforme, Confeccionada Em 100% Algodão, Gramatura 160g/m², Armacao Sarja 3/1, Calca Na Cor Azul Royal, Modelo Masculino, Meio Elástico Atrás, Tamanho 46, Com 5 Passadores De Cinto, Passadores Com Medidas De 6cm X 1,5cm (a X L), Cos Fechado Por Botao De Massa Na Cor Do Tecido E Caseado, Braguilha Fechada Atraves De Ziper Com Vista Falsa Embutida, Calca Com 4 Bolsos Chapados, Sendo 2 Embutidos Na Frente E 2 Chapados Atrás, Sendo Odo Lado Direito Traseiro Com Logotipo Bordado, Fechamento Atraves De Ziper E Botao, Para Uso Por Equipe De Manutenção, Calca Acondicionada Em Saco Plastico Transparente(individual)com Indicação Do Tamanho</t>
  </si>
  <si>
    <t>CALÇA DE SARJA - MOTORISTA Características: Material: 98% Algodão - 2% Elastano, Modelo: Social, Tipo Bolso: Embutidos Tipo Faca E Trazeiros Embutidos, Tamanho: Sob Medida, Cor: Azul Marinho, Características Adicionais: Com Passadores Para Cinto, Tipo Braguilha: Com Zíper, Quantidade Bolsos: 2 Dianteiros E 2 Traseiros</t>
  </si>
  <si>
    <t>CALÇA MASCULINA Características: Calça composta de 67% poliéster 33% algodão (terbrim), Tecido com gramatura de 181g/m2, Com armação do tipo sarja 2/1, Tamanho a ser definido, Modelo masculino social, Com 4 bolsos, Sendo 02 frontais tipo faca e 02 traseiro embutido, Fechamento através de ziper com vista embutida, com 06 passadores de cinto sem costura aparente, Calça na cor azul marinho, Acondicionamento em saco plástico transparente. Obs: A Empresa deverá fornecer 1 calça de cada tamanho para que seja definida a quantidade respectiva de cada numeração.</t>
  </si>
  <si>
    <t>CALÇA UNIFORME 58 Características: Calca De Uniforme, Confeccionada Em 100% Algodão, Gramatura 160g/m², Armacao Sarja 3/1, Calca Na Cor Azul Royal, Modelo Masculino, Meio Elástico Atrás, Tamanho 58, Com 5 Passadores De Cinto, Passadores Com Medidas De 6cm X 1,5cm (a X L), Cos Fechado Por Botao De Massa Na Cor Do Tecido E Caseado, Braguilha Fechada Atraves De Ziper Com Vista Falsa Embutida, Calca Com 4 Bolsos Chapados, Sendo Na Frente E 2 Chapados Atrás, Sendo O Do Lado Direito Traseiro Com Logotipo Bordado, Fechamento Atraves De Ziper E Botao, Para Uso Por Equipe De Manutenção, Calca Acondicionada Em Saco Plastico Transparente(individual)com Indicação Do Tamanho</t>
  </si>
  <si>
    <t>CAMISA MASCULINA Características: Camisa confeccionada em 67% poliéster 33% algodão, Tecido pesando 120g/m2, Armação tela, Modelo masculino, Tamanho a ser definido, Na cor azul celeste, Do tipo social, Fechamento através de botões, Com mangas curtas, 1 Bolso na frente do lado esquerdo superior, com logotipo bordado, Camisa acondicionada em saco plástico transparente. Obs: A Empresa deverá fornecer 1 camisa de cada tamanho para que seja definida a quantidade respectiva de cada numeração</t>
  </si>
  <si>
    <t>CAMISA POLO - MOTORISTA Características: Material: Malha Piquet 50% Algodão E 50% Poliéster, Tipo Manga: Curta, Tipo Colarinho: Gola Polo, Quantidade Bolsos: 1 UN, Tipo Bolso: Superior Esquerdo, Cor: Cinza, Tamanho: Sob Medida, Características Adicionais: Logotipo no bolso, Tipo Camisa: Polo, Aplicação: Uniforme,</t>
  </si>
  <si>
    <t>CAMISA POLO G Características: MATERIA PRIMA: COMPOSTA DE 50% POLIESTER E 50% ALGODAO, GRAMATURA DO TECIDO: TECIDO COM GRAMATURA DE 105G/M2, ARMACAO DO TECIDO: TECIDO COM ARMACAO DO TIPO PIQUET, TAMANHO: NO TAMANHO G, COR DA CAMISA: NA COR AZUL ROYAL, MODELO DA CAMISA: MODELO MASCULINO, TIPO DE CAMISA: DO TIPO POLO C/2 BOTOES, MANGA DA CAMISA: MANGA LONGA, BOLSO: COM BOLSO LATERAL ESQUERDA, GOLA DA CAMISA: COM GOLA ESPORTE, ACONDICIONAMENTO CAMISA: ACONDICIONADA EM SACO PLASTICO</t>
  </si>
  <si>
    <t>CAMISA POLO M Características: MATERIA PRIMA: COMPOSTA DE 50% POLIESTER E 50% ALGODAO, GRAMATURA DO TECIDO: TECIDO COM GRAMATURA DE 105G/M2, ARMACAO DO TECIDO: TECIDO COM ARMACAO DO TIPO PIQUET, TAMANHO: NO TAMANHO M, COR DA CAMISA: NA COR AZUL ROYAL, MODELO DA CAMISA: MODELO MASCULINO, TIPO DE CAMISA: DO TIPO POLO C/2 BOTOES, MANGA DA CAMISA: MANGA LONGA, BOLSO: COM BOLSO LATERAL ESQUERDA, GOLA DA CAMISA: COM GOLA ESPORTE, ACONDICIONAMENTO CAMISA: ACONDICIONADA EM SACO PLASTICO</t>
  </si>
  <si>
    <t>CAMISA POLO XG Características: MATERIA PRIMA: COMPOSTA DE 50% POLIESTER E 50% ALGODAO, GRAMATURA DO TECIDO: TECIDO COM GRAMATURA DE 105G/M2, ARMACAO DO TECIDO: TECIDO COM ARMACAO DO TIPO PIQUET, TAMANHO: NO TAMANHO XG, COR DA CAMISA: NA COR AZUL ROYAL, MODELO DA CAMISA: MODELO MASCULINO, TIPO DE CAMISA: DO TIPO POLO C/2 BOTOES, MANGA DA CAMISA: MANGA LONGA, BOLSO: COM BOLSO LATERAL ESQUERDA, GOLA DA CAMISA: COM GOLA ESPORTE, ACONDICIONAMENTO CAMISA: ACONDICIONADA EM SACO PLASTICO</t>
  </si>
  <si>
    <t>CAMISA, 67% POLIESTER 33% ALGODÃO (RIP STOP), NR. 06, MASCULINA AZUL ROYAL, LOGO Características: Camisa, Confeccionada Em 67% Poliester E 33% Algodao (rip Stop), Tecido Pesando 221g/m2 A 230g/m2, Armacao Sarja 2/1, Modelo Masculino, No Tamanho 06, Na Cor Azul Royal, Do Tipo Profissional (manutencao), Fechamento Atraves De Botões, Com Mangas Longas, 01 Bolso Frontal, Do Lado Esquerdo Superior , Comlogotipo Bordado, Camisa Acondicionada Saco Plastico</t>
  </si>
  <si>
    <t>CAMISA, 67% POLIESTER 33% ALGODÃO (RIP STOP), NR. 03, MASCULINA AZUL ROYAL, LOGO Características: Camisa, Confeccionada Em 67% Poliéster E 33% Algodão (rip Stop), Tecido Pesando Entre 221g/m2 E 230g/m2, Armacao Em Sarja 2/1, Modelo Masculino, No Tamanho 03, Na Cor Azul Royal, Do Tipo Profissional(manutencao), Fechamento Atraves De Botões, Com Mangas Longas, 01 Bolso Frontal, Do Lado Esquerdo, Com Logotipo Bordado, Camisa Acondicionada Em Saco Plastico</t>
  </si>
  <si>
    <t>CAMISA, 67% POLIESTER 33% ALGODÃO (RIP STOP), NR. 04, MASCULINA AZUL ROYAL, LOGO Características: Camisa, Confeccionada Em 67% Poliéster E 33% Algodão (rip Stop), Tecido Pesando Entre 221g/m2 E 230g/m2, Armacao Em Sarja 2/1, Modelo Masculino, No Tamanho 04, Na Cor Azul Royal, Do Tipo Profissional(manutencao), Fechamento Atraves De Botões, Com Mangas Longas, 01 Bolso Frontal, Do Lado Esquerdo, Com Logotipo Bordado, Camisa Acondicionada Em Saco Plastico</t>
  </si>
  <si>
    <t>JAQUETA GG Características: Jaqueta, Composta 100% Poliester, Jaqueta Na Cor Preta, No Tamanho GG, Modelo Unissex, Jaqueta Fechada Por Ziper De Aproximadamente 160mm, Gola Do Tipo Esporte, Mangas Com Fechamento Nos Punhos Através De Elásticos, Traseiro Liso, Com 2 Bolsos, Cos Do Tipo Com Acabamento Em Elastico Com 60mm Largura, Cos Fechado Por Elastico, Jaqueta Forrado Internamente Com Forro Em Manta Acrilica Com Acabamento Em Cetim, Jaqueta Costurada Com Linha Do Tipo Poliester Na Cor Do Tecido, Jaqueta Acondicionada Por Unidade Em Saco Plástico Transparente, Com Logotipo Bordado No Lado Esquerdo Do Superior</t>
  </si>
  <si>
    <t>JAQUETA G Características: Jaqueta, Composta 100% Poliester, Jaqueta Na Cor Preta, No Tamanho G, Modelo Unissex, Jaqueta Fechada Por Ziper De Aproximadamente 160mm, Gola Do Tipo Esporte, Mangas Com Fechamento Nos Punhos Através De Elásticos, Traseiro Liso, Com 2 Bolsos, Cos Do Tipo Com Acabamento Em Elastico Com 60mm Largura, Cos Fechado Por Elastico, Jaqueta Forrado Internamente Com Forro Em Manta Acrilica Com Acabamento Em Cetim, Jaqueta Costurada Com Linha Do Tipo Poliester Na Cor Do Tecido, Jaqueta Acondicionada Por Unidade Em Saco Plástico Transparente, Com Logotipo Bordado No Lado Esquerdo Do Superior</t>
  </si>
  <si>
    <t>JAQUETA M Características: Jaqueta, Composta 100% Poliester, Jaqueta Na Cor Preta, No Tamanho M, Modelo Unissex, Jaqueta Fechada Por Ziper De Aproximadamente 160mm, Gola Do Tipo Esporte, Mangas Com Fechamento Nos Punhos Através De Elásticos, Traseiro Liso, Com 2 Bolsos, Cos Do Tipo Com Acabamento Em Elastico Com 60mm Largura, Cos Fechado Por Elastico, Jaqueta Forrado Internamente Com Forro Em Manta Acrilica Com Acabamento Em Cetim, Jaqueta Costurada Com Linha Do Tipo Poliester Na Cor Do Tecido, Jaqueta Acondicionada Por Unidade Em Saco Plástico Transparente, Com Logotipo Bordado No Lado Esquerdo Do Superior</t>
  </si>
  <si>
    <t>JAQUETA P Características: Jaqueta, Composta 100% Poliester, Jaqueta Na Cor Preta, No Tamanho P, Modelo Unissex, Jaqueta Fechada Por Ziper De Aproximadamente 160mm, Gola Do Tipo Esporte, Mangas Com Fechamento Nos Punhos Através De Elásticos, Traseiro Liso, Com 2 Bolsos, Cos Do Tipo Com Acabamento Em Elastico Com 60mm Largura, Cos Fechado Por Elastico, Jaqueta Forrado Internamente Com Forro Em Manta Acrilica Com Acabamento Em Cetim, Jaqueta Costurada Com Linha Do Tipo Poliester Na Cor Do Tecido, Jaqueta Acondicionada Por Unidade Em Saco Plástico Transparente, Com Logotipo Bordado No Lado Esquerdo Do Superior</t>
  </si>
  <si>
    <t>JAQUETA XG Características: Jaqueta, Composta 100% Poliester, Jaqueta Na Cor Preta, No Tamanho XG, Modelo Unissex, Jaqueta Fechada Por Ziper De Aproximadamente 160mm, Gola Do Tipo Esporte, Mangas Com Fechamento Nos Punhos Através De Elásticos, Traseiro Liso, Com 2 Bolsos, Cos Do Tipo Com Acabamento Em Elastico Com 60mm Largura, Cos Fechado Por Elastico, Jaqueta Forrado Internamente Com Forro Em Manta Acrilica Com Acabamento Em Cetim, Jaqueta Costurada Com Linha Do Tipo Poliester Na Cor Do Tecido, Jaqueta Acondicionada Por Unidade Em Saco Plástico Transparente, Com Logotipo Bordado No Lado Esquerdo Do Superior</t>
  </si>
  <si>
    <t>MEIA SOCIAL - MOTORISTA Características: Meia social – composição 79% Algodão, 19% Poliamida, 2% outra fibra, cor preta, cano longo, tamanho grande;</t>
  </si>
  <si>
    <t>SAPATO MASCULINO Características: SAPATO MASCULINO, TIPO: SOCIAL , MATERIAL: COURO , COR: PRETA , CARACTERÍSTICAS ADICIONAIS: SEM CADARÇO , TAMANHO: SOB MEDIDA , MATERIAL SOLA: BORRACHA ANTIDERRAPANTE , MATERIAL PALMILHA: POLIURETANO</t>
  </si>
  <si>
    <t>VWF</t>
  </si>
  <si>
    <t>ESTILO</t>
  </si>
  <si>
    <t>LAURA MARCOLA</t>
  </si>
  <si>
    <t>ESPAÇO HOMEM</t>
  </si>
  <si>
    <t>Paulo Henrique Pilan</t>
  </si>
  <si>
    <t>Sonia Maria da Mata Fiorentini</t>
  </si>
  <si>
    <t>Renata Cristina Ricardo</t>
  </si>
  <si>
    <t>CAMISA POLO P Características: materia prima: composta de 50% poliester e 50% algodão, gramatura do tecido: tecido com gramatura de 105G/M2, armação do tecido: tecido c/ armação do tipo piquet, tamanho: no tamanho P, cor da camisa: azul royal, modelo da camisa: masculino, tipo de camisa: polo c/2 botoes, manga da camisa: longa, bolso: c/ bolso laterial esquerda, gola da camisa: gola esporte, acondicionamento camisa: acondicionada em saco plastico</t>
  </si>
  <si>
    <t>JAQUETA DE NYLON Características: Jaqueta, confeccionada em nylon, Impermeabilizado, Gramatura 121 G/m2, Armação em tela, cor Preta, Modelo Unissex, Fechada através de zíper aproximadamente 160mm, Gola do tipo esporte, Mangas com fechamento nos punhos através de elásticos, Traseiro liso, com platinas, c/ 2 bolsos, Cos do tipo c/ acabamento em elástico c/ 60mm largura, Cós fechado por elástico, Forrada internamente c/ forro em manta acrílica c/ acabamento em cetim, Costurada com linha do tipo poliéster na cor do tecido, C/ logotipo da unesp no lado esquerdo superior, O logotipo da UNESP deverá ser bordado no lado dianteiro superior esquerdo na cor azul claro, seguido das palavras UNESP FCA - Botucatu, no cor branca. Obs: A Empresa fornecedora deverá fornecer 1 jaqueta de cada tamanho para que seja definida a quantidade respectiva de cada numeração.</t>
  </si>
  <si>
    <t>Código</t>
  </si>
  <si>
    <t>Quant.</t>
  </si>
  <si>
    <t>Unidade de fornec.</t>
  </si>
  <si>
    <t>TIAGO VINICIUS</t>
  </si>
  <si>
    <t>motoristas - paulo</t>
  </si>
  <si>
    <t xml:space="preserve">2 unidades sitio modelo </t>
  </si>
  <si>
    <t>sitio modelo - renata</t>
  </si>
  <si>
    <t xml:space="preserve">1 unidade sitio modelo </t>
  </si>
  <si>
    <t>vigias - biasotti</t>
  </si>
  <si>
    <t>30 UNIDADADES SAA</t>
  </si>
  <si>
    <t>SAA</t>
  </si>
  <si>
    <t>NÃO TEM LOGO??</t>
  </si>
  <si>
    <t>15 UNIDADES SAA</t>
  </si>
  <si>
    <t>6 UNIDADES SAA</t>
  </si>
  <si>
    <t>LOTE 2</t>
  </si>
  <si>
    <t>LOTE 1</t>
  </si>
  <si>
    <t>LOTE 3</t>
  </si>
  <si>
    <t>LOTE 4</t>
  </si>
  <si>
    <t>LOTE 5</t>
  </si>
  <si>
    <t>CAMISA SOCIAL - MANGA LONGA Características: Material: 25% Poliéster E 75% Algodão, Modelo Manga: Comprida, Tipo Gola: Inteiriça, Colarinho Duplo, Tamanho: Sob Medida, Cor: Branca; Uso: Uniforme</t>
  </si>
  <si>
    <t>Item cotação</t>
  </si>
  <si>
    <t xml:space="preserve">Item </t>
  </si>
  <si>
    <t>VALOR TOTAL ESTIMADO DO LOTE</t>
  </si>
  <si>
    <t>TOTAL SOLICITADO LOTE</t>
  </si>
  <si>
    <t>CAMISA POLO XG Características: MATERIA PRIMA: COMPOSTA DE 50% POLIESTER E 50% ALGODAO, GRAMATURA DO TECIDO: TECIDO COM GRAMATURA DE 105G/M2, ARMACAO DO TECIDO: TECIDO COM ARMACAO DO TIPO PIQUET, TAMANHO: NO TAMANHO XG, COR DA CAMISA: NA COR AZUL ROYAL, MODELO DA CAMISA: MODELO MASCULINO, TIPO DE CAMISA: DO TIPO POLO C/2 BOTOES, MANGA DA CAMISA: MANGA CURTA, BOLSO: COM BOLSO LATERAL ESQUERDA, GOLA DA CAMISA: COM GOLA ESPORTE, ACONDICIONAMENTO CAMISA: ACONDICIONADA EM SACO PLASTICO; COM LOGOTIPO BORDADO</t>
  </si>
  <si>
    <t>CAMISA POLO P Características: materia prima: composta de 50% poliester e 50% algodão, gramatura do tecido: tecido com gramatura de 105G/M2, armação do tecido: tecido c/ armação do tipo piquet, tamanho: no tamanho P, cor da camisa: azul royal, modelo da camisa: masculino, tipo de camisa: polo c/2 botoes, manga da camisa: curta, bolso: c/ bolso laterial esquerda, gola da camisa: gola esporte, acondicionamento camisa: acondicionada em saco plastico; com logotipo bordado</t>
  </si>
  <si>
    <t>CAMISA POLO M Características: MATERIA PRIMA: COMPOSTA DE 50% POLIESTER E 50% ALGODAO, GRAMATURA DO TECIDO: TECIDO COM GRAMATURA DE 105G/M2, ARMACAO DO TECIDO: TECIDO COM ARMACAO DO TIPO PIQUET, TAMANHO: NO TAMANHO M, COR DA CAMISA: NA COR AZUL ROYAL, MODELO DA CAMISA: MODELO MASCULINO, TIPO DE CAMISA: DO TIPO POLO C/2 BOTOES, MANGA DA CAMISA: MANGA CURTA, BOLSO: COM BOLSO LATERAL ESQUERDA, GOLA DA CAMISA: COM GOLA ESPORTE, ACONDICIONAMENTO CAMISA: ACONDICIONADA EM SACO PLASTICO; com logotipo bordado</t>
  </si>
  <si>
    <t>CAMISA POLO G Características: MATERIA PRIMA: COMPOSTA DE 50% POLIESTER E 50% ALGODAO, GRAMATURA DO TECIDO: TECIDO COM GRAMATURA DE 105G/M2, ARMACAO DO TECIDO: TECIDO COM ARMACAO DO TIPO PIQUET, TAMANHO: NO TAMANHO G, COR DA CAMISA: NA COR AZUL ROYAL, MODELO DA CAMISA: MODELO MASCULINO, TIPO DE CAMISA: DO TIPO POLO C/2 BOTOES, MANGA DA CAMISA: MANGA CURTA, BOLSO: COM BOLSO LATERAL ESQUERDA, GOLA DA CAMISA: COM GOLA ESPORTE, ACONDICIONAMENTO CAMISA: ACONDICIONADA EM SACO PLASTICO; com logotipo bordado</t>
  </si>
  <si>
    <t>Botucatu, 10 de dezembro de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</si>
</sst>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R$&quot;\ * #,##0.00_-;\-&quot;R$&quot;\ * #,##0.00_-;_-&quot;R$&quot;\ * &quot;-&quot;??_-;_-@_-"/>
    <numFmt numFmtId="164" formatCode="&quot;R$&quot;\ #,##0.00"/>
  </numFmts>
  <fonts count="17">
    <font>
      <sz val="11"/>
      <color theme="1"/>
      <name val="Aptos Narrow"/>
      <family val="2"/>
      <scheme val="minor"/>
    </font>
    <font>
      <sz val="10"/>
      <color theme="1"/>
      <name val="Arial"/>
      <family val="2"/>
    </font>
    <font>
      <sz val="11"/>
      <name val="Aptos Narrow"/>
      <family val="2"/>
      <scheme val="minor"/>
    </font>
    <font>
      <sz val="10"/>
      <color theme="1"/>
      <name val="Aptos Narrow"/>
      <family val="2"/>
      <scheme val="minor"/>
    </font>
    <font>
      <sz val="10"/>
      <name val="Aptos Narrow"/>
      <family val="2"/>
      <scheme val="minor"/>
    </font>
    <font>
      <b/>
      <sz val="10"/>
      <color theme="1"/>
      <name val="Arial"/>
      <family val="2"/>
    </font>
    <font>
      <sz val="11"/>
      <color theme="1"/>
      <name val="Aptos Narrow"/>
      <family val="2"/>
      <scheme val="minor"/>
    </font>
    <font>
      <b/>
      <sz val="11"/>
      <color theme="1"/>
      <name val="Aptos Narrow"/>
      <family val="2"/>
      <scheme val="minor"/>
    </font>
    <font>
      <b/>
      <sz val="10"/>
      <name val="Aptos Narrow"/>
      <family val="2"/>
      <scheme val="minor"/>
    </font>
    <font>
      <b/>
      <sz val="12"/>
      <color theme="1"/>
      <name val="Arial"/>
      <family val="2"/>
    </font>
    <font>
      <b/>
      <sz val="12"/>
      <color theme="1"/>
      <name val="Aptos Narrow"/>
      <family val="2"/>
      <scheme val="minor"/>
    </font>
    <font>
      <b/>
      <sz val="14"/>
      <color theme="1"/>
      <name val="Aptos Narrow"/>
      <family val="2"/>
      <scheme val="minor"/>
    </font>
    <font>
      <sz val="14"/>
      <color theme="1"/>
      <name val="Aptos Narrow"/>
      <family val="2"/>
      <scheme val="minor"/>
    </font>
    <font>
      <sz val="8"/>
      <color theme="1"/>
      <name val="SansSerif"/>
    </font>
    <font>
      <sz val="9"/>
      <color theme="1"/>
      <name val="Arial"/>
      <family val="2"/>
    </font>
    <font>
      <b/>
      <sz val="12"/>
      <name val="Aptos Narrow"/>
      <family val="2"/>
      <scheme val="minor"/>
    </font>
    <font>
      <b/>
      <sz val="14"/>
      <name val="Aptos Narrow"/>
      <family val="2"/>
      <scheme val="minor"/>
    </font>
  </fonts>
  <fills count="9">
    <fill>
      <patternFill patternType="none"/>
    </fill>
    <fill>
      <patternFill patternType="gray125"/>
    </fill>
    <fill>
      <patternFill patternType="solid">
        <fgColor theme="0" tint="-0.249977111117893"/>
        <bgColor indexed="64"/>
      </patternFill>
    </fill>
    <fill>
      <patternFill patternType="solid">
        <fgColor theme="2" tint="-9.9978637043366805E-2"/>
        <bgColor indexed="64"/>
      </patternFill>
    </fill>
    <fill>
      <patternFill patternType="solid">
        <fgColor theme="0"/>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0" tint="-0.14999847407452621"/>
        <bgColor indexed="64"/>
      </patternFill>
    </fill>
    <fill>
      <patternFill patternType="solid">
        <fgColor theme="3" tint="0.499984740745262"/>
        <bgColor indexed="64"/>
      </patternFill>
    </fill>
  </fills>
  <borders count="58">
    <border>
      <left/>
      <right/>
      <top/>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medium">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bottom/>
      <diagonal/>
    </border>
    <border>
      <left/>
      <right style="thin">
        <color indexed="64"/>
      </right>
      <top/>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diagonal/>
    </border>
    <border>
      <left style="thin">
        <color indexed="64"/>
      </left>
      <right/>
      <top/>
      <bottom style="thin">
        <color indexed="64"/>
      </bottom>
      <diagonal/>
    </border>
  </borders>
  <cellStyleXfs count="2">
    <xf numFmtId="0" fontId="0" fillId="0" borderId="0"/>
    <xf numFmtId="44" fontId="6" fillId="0" borderId="0" applyFont="0" applyFill="0" applyBorder="0" applyAlignment="0" applyProtection="0"/>
  </cellStyleXfs>
  <cellXfs count="231">
    <xf numFmtId="0" fontId="0" fillId="0" borderId="0" xfId="0"/>
    <xf numFmtId="0" fontId="2" fillId="0" borderId="0" xfId="0" applyFont="1"/>
    <xf numFmtId="164" fontId="2" fillId="0" borderId="0" xfId="0" applyNumberFormat="1" applyFont="1"/>
    <xf numFmtId="0" fontId="4" fillId="0" borderId="0" xfId="0" applyFont="1"/>
    <xf numFmtId="0" fontId="3" fillId="0" borderId="0" xfId="0" applyFont="1"/>
    <xf numFmtId="0" fontId="1" fillId="0" borderId="5" xfId="0" applyFont="1" applyBorder="1" applyAlignment="1">
      <alignment horizontal="center" vertical="center" wrapText="1"/>
    </xf>
    <xf numFmtId="0" fontId="1" fillId="0" borderId="0" xfId="0" applyFont="1" applyAlignment="1">
      <alignment horizontal="center" vertical="center" wrapText="1"/>
    </xf>
    <xf numFmtId="0" fontId="5" fillId="4" borderId="23" xfId="0" applyFont="1" applyFill="1" applyBorder="1" applyAlignment="1">
      <alignment horizontal="center" vertical="center" wrapText="1"/>
    </xf>
    <xf numFmtId="0" fontId="5" fillId="4" borderId="24" xfId="0" applyFont="1" applyFill="1" applyBorder="1" applyAlignment="1">
      <alignment horizontal="center" vertical="center" wrapText="1"/>
    </xf>
    <xf numFmtId="0" fontId="5" fillId="4" borderId="18" xfId="0" applyFont="1" applyFill="1" applyBorder="1" applyAlignment="1">
      <alignment horizontal="center" vertical="center" wrapText="1"/>
    </xf>
    <xf numFmtId="0" fontId="5" fillId="4" borderId="10" xfId="0" applyFont="1" applyFill="1" applyBorder="1" applyAlignment="1">
      <alignment horizontal="center" vertical="center" wrapText="1"/>
    </xf>
    <xf numFmtId="0" fontId="5" fillId="4" borderId="25" xfId="0" applyFont="1" applyFill="1" applyBorder="1" applyAlignment="1">
      <alignment horizontal="center" vertical="center" wrapText="1"/>
    </xf>
    <xf numFmtId="44" fontId="10" fillId="2" borderId="46" xfId="0" applyNumberFormat="1" applyFont="1" applyFill="1" applyBorder="1" applyAlignment="1">
      <alignment horizontal="center" vertical="center"/>
    </xf>
    <xf numFmtId="44" fontId="10" fillId="0" borderId="0" xfId="1" applyFont="1"/>
    <xf numFmtId="0" fontId="7" fillId="0" borderId="0" xfId="0" applyFont="1"/>
    <xf numFmtId="0" fontId="11" fillId="0" borderId="0" xfId="0" applyFont="1" applyAlignment="1">
      <alignment horizontal="center"/>
    </xf>
    <xf numFmtId="0" fontId="11" fillId="0" borderId="0" xfId="0" applyFont="1"/>
    <xf numFmtId="0" fontId="12" fillId="0" borderId="0" xfId="0" applyFont="1" applyAlignment="1">
      <alignment horizontal="center"/>
    </xf>
    <xf numFmtId="0" fontId="12" fillId="0" borderId="0" xfId="0" applyFont="1"/>
    <xf numFmtId="0" fontId="5" fillId="4" borderId="2" xfId="0" applyFont="1" applyFill="1" applyBorder="1" applyAlignment="1">
      <alignment horizontal="center" vertical="center" wrapText="1"/>
    </xf>
    <xf numFmtId="0" fontId="4" fillId="2" borderId="46" xfId="0" applyFont="1" applyFill="1" applyBorder="1" applyAlignment="1">
      <alignment horizontal="center" vertical="center"/>
    </xf>
    <xf numFmtId="0" fontId="4" fillId="2" borderId="1" xfId="0" applyFont="1" applyFill="1" applyBorder="1" applyAlignment="1">
      <alignment horizontal="center" vertical="center"/>
    </xf>
    <xf numFmtId="0" fontId="5" fillId="4" borderId="49" xfId="0" applyFont="1" applyFill="1" applyBorder="1" applyAlignment="1">
      <alignment horizontal="center" vertical="center" wrapText="1"/>
    </xf>
    <xf numFmtId="0" fontId="5" fillId="4" borderId="50" xfId="0" applyFont="1" applyFill="1" applyBorder="1" applyAlignment="1">
      <alignment horizontal="center" vertical="center" wrapText="1"/>
    </xf>
    <xf numFmtId="0" fontId="5" fillId="4" borderId="56" xfId="0" applyFont="1" applyFill="1" applyBorder="1" applyAlignment="1">
      <alignment horizontal="center" vertical="center" wrapText="1"/>
    </xf>
    <xf numFmtId="0" fontId="0" fillId="0" borderId="0" xfId="0" applyAlignment="1">
      <alignment horizontal="center"/>
    </xf>
    <xf numFmtId="44" fontId="3" fillId="5" borderId="36" xfId="1" applyFont="1" applyFill="1" applyBorder="1" applyAlignment="1">
      <alignment horizontal="center" vertical="center"/>
    </xf>
    <xf numFmtId="44" fontId="3" fillId="5" borderId="33" xfId="1" applyFont="1" applyFill="1" applyBorder="1" applyAlignment="1">
      <alignment horizontal="center" vertical="center"/>
    </xf>
    <xf numFmtId="0" fontId="4" fillId="5" borderId="0" xfId="0" applyFont="1" applyFill="1"/>
    <xf numFmtId="0" fontId="4" fillId="6" borderId="0" xfId="0" applyFont="1" applyFill="1"/>
    <xf numFmtId="0" fontId="16" fillId="6" borderId="0" xfId="0" applyFont="1" applyFill="1"/>
    <xf numFmtId="0" fontId="0" fillId="0" borderId="0" xfId="0" applyAlignment="1">
      <alignment wrapText="1"/>
    </xf>
    <xf numFmtId="0" fontId="4" fillId="7" borderId="0" xfId="0" applyFont="1" applyFill="1"/>
    <xf numFmtId="0" fontId="4" fillId="8" borderId="0" xfId="0" applyFont="1" applyFill="1"/>
    <xf numFmtId="0" fontId="15" fillId="8" borderId="0" xfId="0" applyFont="1" applyFill="1"/>
    <xf numFmtId="44" fontId="3" fillId="8" borderId="37" xfId="1" applyFont="1" applyFill="1" applyBorder="1" applyAlignment="1">
      <alignment horizontal="center" vertical="center"/>
    </xf>
    <xf numFmtId="44" fontId="3" fillId="8" borderId="34" xfId="1" applyFont="1" applyFill="1" applyBorder="1" applyAlignment="1">
      <alignment horizontal="center" vertical="center"/>
    </xf>
    <xf numFmtId="0" fontId="5" fillId="4" borderId="52" xfId="0" applyFont="1" applyFill="1" applyBorder="1" applyAlignment="1">
      <alignment horizontal="center" vertical="center" wrapText="1"/>
    </xf>
    <xf numFmtId="44" fontId="5" fillId="4" borderId="23" xfId="1" applyFont="1" applyFill="1" applyBorder="1" applyAlignment="1">
      <alignment horizontal="center" vertical="center" wrapText="1"/>
    </xf>
    <xf numFmtId="44" fontId="5" fillId="4" borderId="24" xfId="1" applyFont="1" applyFill="1" applyBorder="1" applyAlignment="1">
      <alignment horizontal="center" vertical="center" wrapText="1"/>
    </xf>
    <xf numFmtId="44" fontId="5" fillId="4" borderId="52" xfId="1" applyFont="1" applyFill="1" applyBorder="1" applyAlignment="1">
      <alignment horizontal="center" vertical="center" wrapText="1"/>
    </xf>
    <xf numFmtId="44" fontId="5" fillId="4" borderId="10" xfId="1" applyFont="1" applyFill="1" applyBorder="1" applyAlignment="1">
      <alignment horizontal="center" vertical="center" wrapText="1"/>
    </xf>
    <xf numFmtId="44" fontId="5" fillId="4" borderId="18" xfId="1" applyFont="1" applyFill="1" applyBorder="1" applyAlignment="1">
      <alignment horizontal="center" vertical="center" wrapText="1"/>
    </xf>
    <xf numFmtId="44" fontId="5" fillId="4" borderId="2" xfId="1" applyFont="1" applyFill="1" applyBorder="1" applyAlignment="1">
      <alignment horizontal="center" vertical="center" wrapText="1"/>
    </xf>
    <xf numFmtId="0" fontId="1" fillId="0" borderId="56" xfId="0" applyFont="1" applyBorder="1" applyAlignment="1">
      <alignment horizontal="center" vertical="center" wrapText="1"/>
    </xf>
    <xf numFmtId="44" fontId="5" fillId="4" borderId="25" xfId="1" applyFont="1" applyFill="1" applyBorder="1" applyAlignment="1">
      <alignment horizontal="center" vertical="center" wrapText="1"/>
    </xf>
    <xf numFmtId="0" fontId="7" fillId="2" borderId="46" xfId="0" applyFont="1" applyFill="1" applyBorder="1" applyAlignment="1">
      <alignment horizontal="center" vertical="center"/>
    </xf>
    <xf numFmtId="0" fontId="5" fillId="4" borderId="48" xfId="0" applyFont="1" applyFill="1" applyBorder="1" applyAlignment="1">
      <alignment horizontal="center" vertical="center" wrapText="1"/>
    </xf>
    <xf numFmtId="0" fontId="7" fillId="2" borderId="46" xfId="0" applyFont="1" applyFill="1" applyBorder="1" applyAlignment="1">
      <alignment horizontal="center" vertical="center" wrapText="1"/>
    </xf>
    <xf numFmtId="0" fontId="10" fillId="0" borderId="0" xfId="0" applyFont="1" applyAlignment="1">
      <alignment horizontal="center"/>
    </xf>
    <xf numFmtId="0" fontId="8" fillId="2" borderId="3" xfId="0" applyFont="1" applyFill="1" applyBorder="1" applyAlignment="1">
      <alignment horizontal="center" vertical="center"/>
    </xf>
    <xf numFmtId="0" fontId="8" fillId="2" borderId="1" xfId="0" applyFont="1" applyFill="1" applyBorder="1" applyAlignment="1">
      <alignment horizontal="center" vertical="center"/>
    </xf>
    <xf numFmtId="0" fontId="1" fillId="2" borderId="19"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5" fillId="2" borderId="31" xfId="0" applyFont="1" applyFill="1" applyBorder="1" applyAlignment="1">
      <alignment horizontal="center" vertical="center" wrapText="1"/>
    </xf>
    <xf numFmtId="0" fontId="5" fillId="2" borderId="39" xfId="0" applyFont="1" applyFill="1" applyBorder="1" applyAlignment="1">
      <alignment horizontal="center" vertical="center" wrapText="1"/>
    </xf>
    <xf numFmtId="0" fontId="5" fillId="2" borderId="27" xfId="0" applyFont="1" applyFill="1" applyBorder="1" applyAlignment="1">
      <alignment horizontal="center" vertical="center" wrapText="1"/>
    </xf>
    <xf numFmtId="0" fontId="5" fillId="2" borderId="47" xfId="0" applyFont="1" applyFill="1" applyBorder="1" applyAlignment="1">
      <alignment horizontal="center" vertical="center" wrapText="1"/>
    </xf>
    <xf numFmtId="0" fontId="5" fillId="2" borderId="44" xfId="0" applyFont="1" applyFill="1" applyBorder="1" applyAlignment="1">
      <alignment horizontal="center" vertical="center" wrapText="1"/>
    </xf>
    <xf numFmtId="0" fontId="5" fillId="2" borderId="48" xfId="0" applyFont="1" applyFill="1" applyBorder="1" applyAlignment="1">
      <alignment horizontal="center" vertical="center" wrapText="1"/>
    </xf>
    <xf numFmtId="0" fontId="5" fillId="2" borderId="19" xfId="0" applyFont="1" applyFill="1" applyBorder="1" applyAlignment="1">
      <alignment horizontal="center" vertical="center" wrapText="1"/>
    </xf>
    <xf numFmtId="0" fontId="5" fillId="2" borderId="2" xfId="0" applyFont="1" applyFill="1" applyBorder="1" applyAlignment="1">
      <alignment horizontal="center" vertical="center" wrapText="1"/>
    </xf>
    <xf numFmtId="44" fontId="1" fillId="4" borderId="32" xfId="1" applyFont="1" applyFill="1" applyBorder="1" applyAlignment="1">
      <alignment horizontal="center" vertical="center" wrapText="1"/>
    </xf>
    <xf numFmtId="44" fontId="1" fillId="4" borderId="33" xfId="1" applyFont="1" applyFill="1" applyBorder="1" applyAlignment="1">
      <alignment horizontal="center" vertical="center" wrapText="1"/>
    </xf>
    <xf numFmtId="44" fontId="1" fillId="4" borderId="34" xfId="1" applyFont="1" applyFill="1" applyBorder="1" applyAlignment="1">
      <alignment horizontal="center" vertical="center" wrapText="1"/>
    </xf>
    <xf numFmtId="44" fontId="3" fillId="4" borderId="35" xfId="1" applyFont="1" applyFill="1" applyBorder="1" applyAlignment="1">
      <alignment horizontal="center" vertical="center"/>
    </xf>
    <xf numFmtId="44" fontId="3" fillId="4" borderId="36" xfId="1" applyFont="1" applyFill="1" applyBorder="1" applyAlignment="1">
      <alignment horizontal="center" vertical="center"/>
    </xf>
    <xf numFmtId="44" fontId="3" fillId="4" borderId="37" xfId="1" applyFont="1" applyFill="1" applyBorder="1" applyAlignment="1">
      <alignment horizontal="center" vertical="center"/>
    </xf>
    <xf numFmtId="44" fontId="3" fillId="4" borderId="32" xfId="1" applyFont="1" applyFill="1" applyBorder="1" applyAlignment="1">
      <alignment horizontal="center" vertical="center"/>
    </xf>
    <xf numFmtId="44" fontId="3" fillId="4" borderId="33" xfId="1" applyFont="1" applyFill="1" applyBorder="1" applyAlignment="1">
      <alignment horizontal="center" vertical="center"/>
    </xf>
    <xf numFmtId="44" fontId="3" fillId="4" borderId="34" xfId="1" applyFont="1" applyFill="1" applyBorder="1" applyAlignment="1">
      <alignment horizontal="center" vertical="center"/>
    </xf>
    <xf numFmtId="0" fontId="1" fillId="4" borderId="10" xfId="0" applyFont="1" applyFill="1" applyBorder="1" applyAlignment="1">
      <alignment horizontal="center" vertical="center" wrapText="1"/>
    </xf>
    <xf numFmtId="0" fontId="1" fillId="4" borderId="2" xfId="0" applyFont="1" applyFill="1" applyBorder="1" applyAlignment="1">
      <alignment horizontal="center" vertical="center" wrapText="1"/>
    </xf>
    <xf numFmtId="0" fontId="1" fillId="4" borderId="19" xfId="0" applyFont="1" applyFill="1" applyBorder="1" applyAlignment="1">
      <alignment horizontal="center" vertical="center" wrapText="1"/>
    </xf>
    <xf numFmtId="0" fontId="1" fillId="4" borderId="38" xfId="0" applyFont="1" applyFill="1" applyBorder="1" applyAlignment="1">
      <alignment horizontal="center" vertical="center" wrapText="1"/>
    </xf>
    <xf numFmtId="0" fontId="1" fillId="4" borderId="39" xfId="0" applyFont="1" applyFill="1" applyBorder="1" applyAlignment="1">
      <alignment horizontal="center" vertical="center" wrapText="1"/>
    </xf>
    <xf numFmtId="0" fontId="1" fillId="4" borderId="40" xfId="0" applyFont="1" applyFill="1" applyBorder="1" applyAlignment="1">
      <alignment horizontal="center" vertical="center" wrapText="1"/>
    </xf>
    <xf numFmtId="0" fontId="1" fillId="4" borderId="41" xfId="0" applyFont="1" applyFill="1" applyBorder="1" applyAlignment="1">
      <alignment horizontal="center" vertical="center" wrapText="1"/>
    </xf>
    <xf numFmtId="0" fontId="1" fillId="4" borderId="0" xfId="0" applyFont="1" applyFill="1" applyAlignment="1">
      <alignment horizontal="center" vertical="center" wrapText="1"/>
    </xf>
    <xf numFmtId="0" fontId="1" fillId="4" borderId="42" xfId="0" applyFont="1" applyFill="1" applyBorder="1" applyAlignment="1">
      <alignment horizontal="center" vertical="center" wrapText="1"/>
    </xf>
    <xf numFmtId="0" fontId="1" fillId="4" borderId="43" xfId="0" applyFont="1" applyFill="1" applyBorder="1" applyAlignment="1">
      <alignment horizontal="center" vertical="center" wrapText="1"/>
    </xf>
    <xf numFmtId="0" fontId="1" fillId="4" borderId="44" xfId="0" applyFont="1" applyFill="1" applyBorder="1" applyAlignment="1">
      <alignment horizontal="center" vertical="center" wrapText="1"/>
    </xf>
    <xf numFmtId="0" fontId="1" fillId="4" borderId="45" xfId="0" applyFont="1" applyFill="1" applyBorder="1" applyAlignment="1">
      <alignment horizontal="center" vertical="center" wrapText="1"/>
    </xf>
    <xf numFmtId="0" fontId="1" fillId="4" borderId="26" xfId="0" applyFont="1" applyFill="1" applyBorder="1" applyAlignment="1">
      <alignment horizontal="center" vertical="center" wrapText="1"/>
    </xf>
    <xf numFmtId="0" fontId="1" fillId="4" borderId="14" xfId="0" applyFont="1" applyFill="1" applyBorder="1" applyAlignment="1">
      <alignment horizontal="center" vertical="center" wrapText="1"/>
    </xf>
    <xf numFmtId="0" fontId="1" fillId="4" borderId="13" xfId="0" applyFont="1" applyFill="1" applyBorder="1" applyAlignment="1">
      <alignment horizontal="center" vertical="center" wrapText="1"/>
    </xf>
    <xf numFmtId="0" fontId="1" fillId="4" borderId="35" xfId="0" applyFont="1" applyFill="1" applyBorder="1" applyAlignment="1">
      <alignment horizontal="center" vertical="center" wrapText="1"/>
    </xf>
    <xf numFmtId="0" fontId="1" fillId="4" borderId="36" xfId="0" applyFont="1" applyFill="1" applyBorder="1" applyAlignment="1">
      <alignment horizontal="center" vertical="center" wrapText="1"/>
    </xf>
    <xf numFmtId="0" fontId="1" fillId="4" borderId="37" xfId="0" applyFont="1" applyFill="1" applyBorder="1" applyAlignment="1">
      <alignment horizontal="center" vertical="center" wrapText="1"/>
    </xf>
    <xf numFmtId="44" fontId="1" fillId="4" borderId="35" xfId="1" applyFont="1" applyFill="1" applyBorder="1" applyAlignment="1">
      <alignment horizontal="center" vertical="center" wrapText="1"/>
    </xf>
    <xf numFmtId="44" fontId="1" fillId="4" borderId="36" xfId="1" applyFont="1" applyFill="1" applyBorder="1" applyAlignment="1">
      <alignment horizontal="center" vertical="center" wrapText="1"/>
    </xf>
    <xf numFmtId="44" fontId="1" fillId="4" borderId="37" xfId="1" applyFont="1" applyFill="1" applyBorder="1" applyAlignment="1">
      <alignment horizontal="center" vertical="center" wrapText="1"/>
    </xf>
    <xf numFmtId="0" fontId="1" fillId="4" borderId="32" xfId="0" applyFont="1" applyFill="1" applyBorder="1" applyAlignment="1">
      <alignment horizontal="center" vertical="center" wrapText="1"/>
    </xf>
    <xf numFmtId="0" fontId="1" fillId="4" borderId="33" xfId="0" applyFont="1" applyFill="1" applyBorder="1" applyAlignment="1">
      <alignment horizontal="center" vertical="center" wrapText="1"/>
    </xf>
    <xf numFmtId="44" fontId="3" fillId="4" borderId="17" xfId="1" applyFont="1" applyFill="1" applyBorder="1" applyAlignment="1">
      <alignment horizontal="center" vertical="center"/>
    </xf>
    <xf numFmtId="44" fontId="3" fillId="4" borderId="8" xfId="1" applyFont="1" applyFill="1" applyBorder="1" applyAlignment="1">
      <alignment horizontal="center" vertical="center"/>
    </xf>
    <xf numFmtId="44" fontId="3" fillId="4" borderId="12" xfId="1" applyFont="1" applyFill="1" applyBorder="1" applyAlignment="1">
      <alignment horizontal="center" vertical="center"/>
    </xf>
    <xf numFmtId="0" fontId="9" fillId="3" borderId="3" xfId="0" applyFont="1" applyFill="1" applyBorder="1" applyAlignment="1">
      <alignment horizontal="right" vertical="center" wrapText="1"/>
    </xf>
    <xf numFmtId="0" fontId="9" fillId="3" borderId="4" xfId="0" applyFont="1" applyFill="1" applyBorder="1" applyAlignment="1">
      <alignment horizontal="right" vertical="center" wrapText="1"/>
    </xf>
    <xf numFmtId="0" fontId="9" fillId="3" borderId="1" xfId="0" applyFont="1" applyFill="1" applyBorder="1" applyAlignment="1">
      <alignment horizontal="right" vertical="center" wrapText="1"/>
    </xf>
    <xf numFmtId="0" fontId="1" fillId="4" borderId="34" xfId="0" applyFont="1" applyFill="1" applyBorder="1" applyAlignment="1">
      <alignment horizontal="center" vertical="center" wrapText="1"/>
    </xf>
    <xf numFmtId="0" fontId="10" fillId="0" borderId="3" xfId="0" applyFont="1" applyBorder="1" applyAlignment="1">
      <alignment horizontal="center"/>
    </xf>
    <xf numFmtId="0" fontId="10" fillId="0" borderId="4" xfId="0" applyFont="1" applyBorder="1" applyAlignment="1">
      <alignment horizontal="center"/>
    </xf>
    <xf numFmtId="0" fontId="10" fillId="0" borderId="1" xfId="0" applyFont="1" applyBorder="1" applyAlignment="1">
      <alignment horizontal="center"/>
    </xf>
    <xf numFmtId="0" fontId="9" fillId="3" borderId="39" xfId="0" applyFont="1" applyFill="1" applyBorder="1" applyAlignment="1">
      <alignment horizontal="right" vertical="center" wrapText="1"/>
    </xf>
    <xf numFmtId="0" fontId="9" fillId="3" borderId="27" xfId="0" applyFont="1" applyFill="1" applyBorder="1" applyAlignment="1">
      <alignment horizontal="right" vertical="center" wrapText="1"/>
    </xf>
    <xf numFmtId="0" fontId="10" fillId="0" borderId="31" xfId="0" applyFont="1" applyBorder="1" applyAlignment="1">
      <alignment horizontal="center"/>
    </xf>
    <xf numFmtId="0" fontId="10" fillId="0" borderId="39" xfId="0" applyFont="1" applyBorder="1" applyAlignment="1">
      <alignment horizontal="center"/>
    </xf>
    <xf numFmtId="0" fontId="10" fillId="0" borderId="27" xfId="0" applyFont="1" applyBorder="1" applyAlignment="1">
      <alignment horizontal="center"/>
    </xf>
    <xf numFmtId="0" fontId="1" fillId="4" borderId="16" xfId="0" applyFont="1" applyFill="1" applyBorder="1" applyAlignment="1">
      <alignment horizontal="center" vertical="center" wrapText="1"/>
    </xf>
    <xf numFmtId="0" fontId="1" fillId="4" borderId="6" xfId="0" applyFont="1" applyFill="1" applyBorder="1" applyAlignment="1">
      <alignment horizontal="center" vertical="center" wrapText="1"/>
    </xf>
    <xf numFmtId="0" fontId="1" fillId="4" borderId="9" xfId="0" applyFont="1" applyFill="1" applyBorder="1" applyAlignment="1">
      <alignment horizontal="center" vertical="center" wrapText="1"/>
    </xf>
    <xf numFmtId="0" fontId="1" fillId="4" borderId="20" xfId="0" applyFont="1" applyFill="1" applyBorder="1" applyAlignment="1">
      <alignment horizontal="center" vertical="center" wrapText="1"/>
    </xf>
    <xf numFmtId="0" fontId="1" fillId="4" borderId="21" xfId="0" applyFont="1" applyFill="1" applyBorder="1" applyAlignment="1">
      <alignment horizontal="center" vertical="center" wrapText="1"/>
    </xf>
    <xf numFmtId="0" fontId="1" fillId="4" borderId="22" xfId="0" applyFont="1" applyFill="1" applyBorder="1" applyAlignment="1">
      <alignment horizontal="center" vertical="center" wrapText="1"/>
    </xf>
    <xf numFmtId="44" fontId="4" fillId="4" borderId="15" xfId="1" applyFont="1" applyFill="1" applyBorder="1" applyAlignment="1">
      <alignment horizontal="center" vertical="center"/>
    </xf>
    <xf numFmtId="44" fontId="4" fillId="4" borderId="7" xfId="1" applyFont="1" applyFill="1" applyBorder="1" applyAlignment="1">
      <alignment horizontal="center" vertical="center"/>
    </xf>
    <xf numFmtId="44" fontId="4" fillId="4" borderId="11" xfId="1" applyFont="1" applyFill="1" applyBorder="1" applyAlignment="1">
      <alignment horizontal="center" vertical="center"/>
    </xf>
    <xf numFmtId="44" fontId="1" fillId="4" borderId="38" xfId="1" applyFont="1" applyFill="1" applyBorder="1" applyAlignment="1">
      <alignment horizontal="center" vertical="center" wrapText="1"/>
    </xf>
    <xf numFmtId="44" fontId="1" fillId="4" borderId="41" xfId="1" applyFont="1" applyFill="1" applyBorder="1" applyAlignment="1">
      <alignment horizontal="center" vertical="center" wrapText="1"/>
    </xf>
    <xf numFmtId="44" fontId="1" fillId="4" borderId="43" xfId="1" applyFont="1" applyFill="1" applyBorder="1" applyAlignment="1">
      <alignment horizontal="center" vertical="center" wrapText="1"/>
    </xf>
    <xf numFmtId="0" fontId="1" fillId="4" borderId="53" xfId="0" applyFont="1" applyFill="1" applyBorder="1" applyAlignment="1">
      <alignment horizontal="center" vertical="center" wrapText="1"/>
    </xf>
    <xf numFmtId="0" fontId="1" fillId="4" borderId="7" xfId="0" applyFont="1" applyFill="1" applyBorder="1" applyAlignment="1">
      <alignment horizontal="center" vertical="center" wrapText="1"/>
    </xf>
    <xf numFmtId="0" fontId="1" fillId="4" borderId="28" xfId="0" applyFont="1" applyFill="1" applyBorder="1" applyAlignment="1">
      <alignment horizontal="center" vertical="center" wrapText="1"/>
    </xf>
    <xf numFmtId="0" fontId="1" fillId="4" borderId="15" xfId="0" applyFont="1" applyFill="1" applyBorder="1" applyAlignment="1">
      <alignment horizontal="center" vertical="center" wrapText="1"/>
    </xf>
    <xf numFmtId="0" fontId="1" fillId="4" borderId="11" xfId="0" applyFont="1" applyFill="1" applyBorder="1" applyAlignment="1">
      <alignment horizontal="center" vertical="center" wrapText="1"/>
    </xf>
    <xf numFmtId="44" fontId="1" fillId="4" borderId="40" xfId="1" applyFont="1" applyFill="1" applyBorder="1" applyAlignment="1">
      <alignment horizontal="center" vertical="center" wrapText="1"/>
    </xf>
    <xf numFmtId="44" fontId="1" fillId="4" borderId="42" xfId="1" applyFont="1" applyFill="1" applyBorder="1" applyAlignment="1">
      <alignment horizontal="center" vertical="center" wrapText="1"/>
    </xf>
    <xf numFmtId="44" fontId="1" fillId="4" borderId="45" xfId="1" applyFont="1" applyFill="1" applyBorder="1" applyAlignment="1">
      <alignment horizontal="center" vertical="center" wrapText="1"/>
    </xf>
    <xf numFmtId="0" fontId="14" fillId="4" borderId="38" xfId="0" applyFont="1" applyFill="1" applyBorder="1" applyAlignment="1">
      <alignment horizontal="center" vertical="center" wrapText="1"/>
    </xf>
    <xf numFmtId="0" fontId="14" fillId="4" borderId="39" xfId="0" applyFont="1" applyFill="1" applyBorder="1" applyAlignment="1">
      <alignment horizontal="center" vertical="center" wrapText="1"/>
    </xf>
    <xf numFmtId="0" fontId="14" fillId="4" borderId="40" xfId="0" applyFont="1" applyFill="1" applyBorder="1" applyAlignment="1">
      <alignment horizontal="center" vertical="center" wrapText="1"/>
    </xf>
    <xf numFmtId="0" fontId="14" fillId="4" borderId="41" xfId="0" applyFont="1" applyFill="1" applyBorder="1" applyAlignment="1">
      <alignment horizontal="center" vertical="center" wrapText="1"/>
    </xf>
    <xf numFmtId="0" fontId="14" fillId="4" borderId="0" xfId="0" applyFont="1" applyFill="1" applyAlignment="1">
      <alignment horizontal="center" vertical="center" wrapText="1"/>
    </xf>
    <xf numFmtId="0" fontId="14" fillId="4" borderId="42" xfId="0" applyFont="1" applyFill="1" applyBorder="1" applyAlignment="1">
      <alignment horizontal="center" vertical="center" wrapText="1"/>
    </xf>
    <xf numFmtId="0" fontId="14" fillId="4" borderId="43" xfId="0" applyFont="1" applyFill="1" applyBorder="1" applyAlignment="1">
      <alignment horizontal="center" vertical="center" wrapText="1"/>
    </xf>
    <xf numFmtId="0" fontId="14" fillId="4" borderId="44" xfId="0" applyFont="1" applyFill="1" applyBorder="1" applyAlignment="1">
      <alignment horizontal="center" vertical="center" wrapText="1"/>
    </xf>
    <xf numFmtId="0" fontId="14" fillId="4" borderId="45" xfId="0" applyFont="1" applyFill="1" applyBorder="1" applyAlignment="1">
      <alignment horizontal="center" vertical="center" wrapText="1"/>
    </xf>
    <xf numFmtId="44" fontId="0" fillId="4" borderId="15" xfId="1" applyFont="1" applyFill="1" applyBorder="1" applyAlignment="1">
      <alignment horizontal="center" vertical="center"/>
    </xf>
    <xf numFmtId="44" fontId="0" fillId="4" borderId="7" xfId="1" applyFont="1" applyFill="1" applyBorder="1" applyAlignment="1">
      <alignment horizontal="center" vertical="center"/>
    </xf>
    <xf numFmtId="44" fontId="0" fillId="4" borderId="11" xfId="1" applyFont="1" applyFill="1" applyBorder="1" applyAlignment="1">
      <alignment horizontal="center" vertical="center"/>
    </xf>
    <xf numFmtId="0" fontId="1" fillId="4" borderId="31" xfId="0" applyFont="1" applyFill="1" applyBorder="1" applyAlignment="1">
      <alignment horizontal="center" vertical="center" wrapText="1"/>
    </xf>
    <xf numFmtId="0" fontId="1" fillId="4" borderId="5" xfId="0" applyFont="1" applyFill="1" applyBorder="1" applyAlignment="1">
      <alignment horizontal="center" vertical="center" wrapText="1"/>
    </xf>
    <xf numFmtId="0" fontId="1" fillId="4" borderId="47" xfId="0" applyFont="1" applyFill="1" applyBorder="1" applyAlignment="1">
      <alignment horizontal="center" vertical="center" wrapText="1"/>
    </xf>
    <xf numFmtId="0" fontId="0" fillId="0" borderId="0" xfId="0" applyAlignment="1">
      <alignment horizontal="center"/>
    </xf>
    <xf numFmtId="44" fontId="4" fillId="4" borderId="17" xfId="1" applyFont="1" applyFill="1" applyBorder="1" applyAlignment="1">
      <alignment horizontal="center" vertical="center"/>
    </xf>
    <xf numFmtId="44" fontId="4" fillId="4" borderId="8" xfId="1" applyFont="1" applyFill="1" applyBorder="1" applyAlignment="1">
      <alignment horizontal="center" vertical="center"/>
    </xf>
    <xf numFmtId="44" fontId="4" fillId="4" borderId="12" xfId="1" applyFont="1" applyFill="1" applyBorder="1" applyAlignment="1">
      <alignment horizontal="center" vertical="center"/>
    </xf>
    <xf numFmtId="44" fontId="3" fillId="4" borderId="15" xfId="1" applyFont="1" applyFill="1" applyBorder="1" applyAlignment="1">
      <alignment horizontal="center" vertical="center"/>
    </xf>
    <xf numFmtId="44" fontId="3" fillId="4" borderId="7" xfId="1" applyFont="1" applyFill="1" applyBorder="1" applyAlignment="1">
      <alignment horizontal="center" vertical="center"/>
    </xf>
    <xf numFmtId="44" fontId="3" fillId="4" borderId="11" xfId="1" applyFont="1" applyFill="1" applyBorder="1" applyAlignment="1">
      <alignment horizontal="center" vertical="center"/>
    </xf>
    <xf numFmtId="44" fontId="0" fillId="4" borderId="17" xfId="1" applyFont="1" applyFill="1" applyBorder="1" applyAlignment="1">
      <alignment horizontal="center" vertical="center"/>
    </xf>
    <xf numFmtId="44" fontId="0" fillId="4" borderId="8" xfId="1" applyFont="1" applyFill="1" applyBorder="1" applyAlignment="1">
      <alignment horizontal="center" vertical="center"/>
    </xf>
    <xf numFmtId="44" fontId="0" fillId="4" borderId="12" xfId="1" applyFont="1" applyFill="1" applyBorder="1" applyAlignment="1">
      <alignment horizontal="center" vertical="center"/>
    </xf>
    <xf numFmtId="44" fontId="3" fillId="4" borderId="28" xfId="1" applyFont="1" applyFill="1" applyBorder="1" applyAlignment="1">
      <alignment horizontal="center" vertical="center"/>
    </xf>
    <xf numFmtId="44" fontId="3" fillId="4" borderId="51" xfId="1" applyFont="1" applyFill="1" applyBorder="1" applyAlignment="1">
      <alignment horizontal="center" vertical="center"/>
    </xf>
    <xf numFmtId="44" fontId="1" fillId="4" borderId="20" xfId="1" applyFont="1" applyFill="1" applyBorder="1" applyAlignment="1">
      <alignment horizontal="center" vertical="center" wrapText="1"/>
    </xf>
    <xf numFmtId="44" fontId="1" fillId="4" borderId="21" xfId="1" applyFont="1" applyFill="1" applyBorder="1" applyAlignment="1">
      <alignment horizontal="center" vertical="center" wrapText="1"/>
    </xf>
    <xf numFmtId="44" fontId="1" fillId="4" borderId="22" xfId="1" applyFont="1" applyFill="1" applyBorder="1" applyAlignment="1">
      <alignment horizontal="center" vertical="center" wrapText="1"/>
    </xf>
    <xf numFmtId="44" fontId="1" fillId="4" borderId="15" xfId="1" applyFont="1" applyFill="1" applyBorder="1" applyAlignment="1">
      <alignment horizontal="center" vertical="center" wrapText="1"/>
    </xf>
    <xf numFmtId="44" fontId="1" fillId="4" borderId="7" xfId="1" applyFont="1" applyFill="1" applyBorder="1" applyAlignment="1">
      <alignment horizontal="center" vertical="center" wrapText="1"/>
    </xf>
    <xf numFmtId="44" fontId="1" fillId="4" borderId="11" xfId="1" applyFont="1" applyFill="1" applyBorder="1" applyAlignment="1">
      <alignment horizontal="center" vertical="center" wrapText="1"/>
    </xf>
    <xf numFmtId="44" fontId="1" fillId="4" borderId="39" xfId="1" applyFont="1" applyFill="1" applyBorder="1" applyAlignment="1">
      <alignment horizontal="center" vertical="center" wrapText="1"/>
    </xf>
    <xf numFmtId="44" fontId="1" fillId="4" borderId="0" xfId="1" applyFont="1" applyFill="1" applyBorder="1" applyAlignment="1">
      <alignment horizontal="center" vertical="center" wrapText="1"/>
    </xf>
    <xf numFmtId="44" fontId="1" fillId="4" borderId="44" xfId="1" applyFont="1" applyFill="1" applyBorder="1" applyAlignment="1">
      <alignment horizontal="center" vertical="center" wrapText="1"/>
    </xf>
    <xf numFmtId="0" fontId="1" fillId="4" borderId="55" xfId="0" applyFont="1" applyFill="1" applyBorder="1" applyAlignment="1">
      <alignment horizontal="center" vertical="center" wrapText="1"/>
    </xf>
    <xf numFmtId="0" fontId="1" fillId="4" borderId="29" xfId="0" applyFont="1" applyFill="1" applyBorder="1" applyAlignment="1">
      <alignment horizontal="center" vertical="center" wrapText="1"/>
    </xf>
    <xf numFmtId="0" fontId="1" fillId="4" borderId="57" xfId="0" applyFont="1" applyFill="1" applyBorder="1" applyAlignment="1">
      <alignment horizontal="center" vertical="center" wrapText="1"/>
    </xf>
    <xf numFmtId="0" fontId="1" fillId="4" borderId="30" xfId="0" applyFont="1" applyFill="1" applyBorder="1" applyAlignment="1">
      <alignment horizontal="center" vertical="center" wrapText="1"/>
    </xf>
    <xf numFmtId="44" fontId="3" fillId="4" borderId="53" xfId="1" applyFont="1" applyFill="1" applyBorder="1" applyAlignment="1">
      <alignment horizontal="center" vertical="center"/>
    </xf>
    <xf numFmtId="44" fontId="3" fillId="4" borderId="54" xfId="1" applyFont="1" applyFill="1" applyBorder="1" applyAlignment="1">
      <alignment horizontal="center" vertical="center"/>
    </xf>
    <xf numFmtId="0" fontId="13" fillId="4" borderId="38" xfId="0" applyFont="1" applyFill="1" applyBorder="1" applyAlignment="1">
      <alignment horizontal="center" vertical="center" wrapText="1"/>
    </xf>
    <xf numFmtId="0" fontId="13" fillId="4" borderId="39" xfId="0" applyFont="1" applyFill="1" applyBorder="1" applyAlignment="1">
      <alignment horizontal="center" vertical="center" wrapText="1"/>
    </xf>
    <xf numFmtId="0" fontId="13" fillId="4" borderId="40" xfId="0" applyFont="1" applyFill="1" applyBorder="1" applyAlignment="1">
      <alignment horizontal="center" vertical="center" wrapText="1"/>
    </xf>
    <xf numFmtId="0" fontId="13" fillId="4" borderId="41" xfId="0" applyFont="1" applyFill="1" applyBorder="1" applyAlignment="1">
      <alignment horizontal="center" vertical="center" wrapText="1"/>
    </xf>
    <xf numFmtId="0" fontId="13" fillId="4" borderId="0" xfId="0" applyFont="1" applyFill="1" applyAlignment="1">
      <alignment horizontal="center" vertical="center" wrapText="1"/>
    </xf>
    <xf numFmtId="0" fontId="13" fillId="4" borderId="42" xfId="0" applyFont="1" applyFill="1" applyBorder="1" applyAlignment="1">
      <alignment horizontal="center" vertical="center" wrapText="1"/>
    </xf>
    <xf numFmtId="0" fontId="13" fillId="4" borderId="43" xfId="0" applyFont="1" applyFill="1" applyBorder="1" applyAlignment="1">
      <alignment horizontal="center" vertical="center" wrapText="1"/>
    </xf>
    <xf numFmtId="0" fontId="13" fillId="4" borderId="44" xfId="0" applyFont="1" applyFill="1" applyBorder="1" applyAlignment="1">
      <alignment horizontal="center" vertical="center" wrapText="1"/>
    </xf>
    <xf numFmtId="0" fontId="13" fillId="4" borderId="45" xfId="0" applyFont="1" applyFill="1" applyBorder="1" applyAlignment="1">
      <alignment horizontal="center" vertical="center" wrapText="1"/>
    </xf>
    <xf numFmtId="0" fontId="1" fillId="4" borderId="23" xfId="0" applyFont="1" applyFill="1" applyBorder="1" applyAlignment="1">
      <alignment horizontal="center" vertical="center" wrapText="1"/>
    </xf>
    <xf numFmtId="0" fontId="1" fillId="4" borderId="24" xfId="0" applyFont="1" applyFill="1" applyBorder="1" applyAlignment="1">
      <alignment horizontal="center" vertical="center" wrapText="1"/>
    </xf>
    <xf numFmtId="0" fontId="1" fillId="4" borderId="18" xfId="0" applyFont="1" applyFill="1" applyBorder="1" applyAlignment="1">
      <alignment horizontal="center" vertical="center" wrapText="1"/>
    </xf>
    <xf numFmtId="0" fontId="1" fillId="4" borderId="25" xfId="0" applyFont="1" applyFill="1" applyBorder="1" applyAlignment="1">
      <alignment horizontal="center" vertical="center" wrapText="1"/>
    </xf>
    <xf numFmtId="44" fontId="3" fillId="8" borderId="15" xfId="1" applyFont="1" applyFill="1" applyBorder="1" applyAlignment="1">
      <alignment horizontal="center" vertical="center"/>
    </xf>
    <xf numFmtId="44" fontId="3" fillId="8" borderId="7" xfId="1" applyFont="1" applyFill="1" applyBorder="1" applyAlignment="1">
      <alignment horizontal="center" vertical="center"/>
    </xf>
    <xf numFmtId="44" fontId="3" fillId="8" borderId="28" xfId="1" applyFont="1" applyFill="1" applyBorder="1" applyAlignment="1">
      <alignment horizontal="center" vertical="center"/>
    </xf>
    <xf numFmtId="44" fontId="3" fillId="8" borderId="11" xfId="1" applyFont="1" applyFill="1" applyBorder="1" applyAlignment="1">
      <alignment horizontal="center" vertical="center"/>
    </xf>
    <xf numFmtId="44" fontId="3" fillId="8" borderId="17" xfId="1" applyFont="1" applyFill="1" applyBorder="1" applyAlignment="1">
      <alignment horizontal="center" vertical="center"/>
    </xf>
    <xf numFmtId="44" fontId="3" fillId="8" borderId="8" xfId="1" applyFont="1" applyFill="1" applyBorder="1" applyAlignment="1">
      <alignment horizontal="center" vertical="center"/>
    </xf>
    <xf numFmtId="44" fontId="3" fillId="8" borderId="51" xfId="1" applyFont="1" applyFill="1" applyBorder="1" applyAlignment="1">
      <alignment horizontal="center" vertical="center"/>
    </xf>
    <xf numFmtId="44" fontId="3" fillId="8" borderId="12" xfId="1" applyFont="1" applyFill="1" applyBorder="1" applyAlignment="1">
      <alignment horizontal="center" vertical="center"/>
    </xf>
    <xf numFmtId="44" fontId="3" fillId="8" borderId="35" xfId="1" applyFont="1" applyFill="1" applyBorder="1" applyAlignment="1">
      <alignment horizontal="center" vertical="center"/>
    </xf>
    <xf numFmtId="44" fontId="3" fillId="8" borderId="36" xfId="1" applyFont="1" applyFill="1" applyBorder="1" applyAlignment="1">
      <alignment horizontal="center" vertical="center"/>
    </xf>
    <xf numFmtId="44" fontId="3" fillId="8" borderId="37" xfId="1" applyFont="1" applyFill="1" applyBorder="1" applyAlignment="1">
      <alignment horizontal="center" vertical="center"/>
    </xf>
    <xf numFmtId="44" fontId="3" fillId="8" borderId="32" xfId="1" applyFont="1" applyFill="1" applyBorder="1" applyAlignment="1">
      <alignment horizontal="center" vertical="center"/>
    </xf>
    <xf numFmtId="44" fontId="3" fillId="8" borderId="33" xfId="1" applyFont="1" applyFill="1" applyBorder="1" applyAlignment="1">
      <alignment horizontal="center" vertical="center"/>
    </xf>
    <xf numFmtId="44" fontId="3" fillId="8" borderId="34" xfId="1" applyFont="1" applyFill="1" applyBorder="1" applyAlignment="1">
      <alignment horizontal="center" vertical="center"/>
    </xf>
    <xf numFmtId="44" fontId="3" fillId="5" borderId="35" xfId="1" applyFont="1" applyFill="1" applyBorder="1" applyAlignment="1">
      <alignment horizontal="center" vertical="center"/>
    </xf>
    <xf numFmtId="44" fontId="3" fillId="5" borderId="36" xfId="1" applyFont="1" applyFill="1" applyBorder="1" applyAlignment="1">
      <alignment horizontal="center" vertical="center"/>
    </xf>
    <xf numFmtId="44" fontId="3" fillId="5" borderId="37" xfId="1" applyFont="1" applyFill="1" applyBorder="1" applyAlignment="1">
      <alignment horizontal="center" vertical="center"/>
    </xf>
    <xf numFmtId="44" fontId="3" fillId="5" borderId="32" xfId="1" applyFont="1" applyFill="1" applyBorder="1" applyAlignment="1">
      <alignment horizontal="center" vertical="center"/>
    </xf>
    <xf numFmtId="44" fontId="3" fillId="5" borderId="33" xfId="1" applyFont="1" applyFill="1" applyBorder="1" applyAlignment="1">
      <alignment horizontal="center" vertical="center"/>
    </xf>
    <xf numFmtId="44" fontId="3" fillId="5" borderId="34" xfId="1" applyFont="1" applyFill="1" applyBorder="1" applyAlignment="1">
      <alignment horizontal="center" vertical="center"/>
    </xf>
    <xf numFmtId="44" fontId="0" fillId="8" borderId="17" xfId="1" applyFont="1" applyFill="1" applyBorder="1" applyAlignment="1">
      <alignment horizontal="center" vertical="center"/>
    </xf>
    <xf numFmtId="44" fontId="0" fillId="8" borderId="8" xfId="1" applyFont="1" applyFill="1" applyBorder="1" applyAlignment="1">
      <alignment horizontal="center" vertical="center"/>
    </xf>
    <xf numFmtId="44" fontId="4" fillId="8" borderId="15" xfId="1" applyFont="1" applyFill="1" applyBorder="1" applyAlignment="1">
      <alignment horizontal="center" vertical="center"/>
    </xf>
    <xf numFmtId="44" fontId="4" fillId="8" borderId="7" xfId="1" applyFont="1" applyFill="1" applyBorder="1" applyAlignment="1">
      <alignment horizontal="center" vertical="center"/>
    </xf>
    <xf numFmtId="44" fontId="4" fillId="8" borderId="17" xfId="1" applyFont="1" applyFill="1" applyBorder="1" applyAlignment="1">
      <alignment horizontal="center" vertical="center"/>
    </xf>
    <xf numFmtId="44" fontId="4" fillId="8" borderId="8" xfId="1" applyFont="1" applyFill="1" applyBorder="1" applyAlignment="1">
      <alignment horizontal="center" vertical="center"/>
    </xf>
    <xf numFmtId="44" fontId="3" fillId="5" borderId="15" xfId="1" applyFont="1" applyFill="1" applyBorder="1" applyAlignment="1">
      <alignment horizontal="center" vertical="center"/>
    </xf>
    <xf numFmtId="44" fontId="3" fillId="5" borderId="53" xfId="1" applyFont="1" applyFill="1" applyBorder="1" applyAlignment="1">
      <alignment horizontal="center" vertical="center"/>
    </xf>
    <xf numFmtId="44" fontId="3" fillId="5" borderId="7" xfId="1" applyFont="1" applyFill="1" applyBorder="1" applyAlignment="1">
      <alignment horizontal="center" vertical="center"/>
    </xf>
    <xf numFmtId="44" fontId="3" fillId="5" borderId="28" xfId="1" applyFont="1" applyFill="1" applyBorder="1" applyAlignment="1">
      <alignment horizontal="center" vertical="center"/>
    </xf>
    <xf numFmtId="44" fontId="3" fillId="5" borderId="11" xfId="1" applyFont="1" applyFill="1" applyBorder="1" applyAlignment="1">
      <alignment horizontal="center" vertical="center"/>
    </xf>
    <xf numFmtId="44" fontId="3" fillId="5" borderId="17" xfId="1" applyFont="1" applyFill="1" applyBorder="1" applyAlignment="1">
      <alignment horizontal="center" vertical="center"/>
    </xf>
    <xf numFmtId="44" fontId="3" fillId="5" borderId="54" xfId="1" applyFont="1" applyFill="1" applyBorder="1" applyAlignment="1">
      <alignment horizontal="center" vertical="center"/>
    </xf>
    <xf numFmtId="44" fontId="3" fillId="5" borderId="8" xfId="1" applyFont="1" applyFill="1" applyBorder="1" applyAlignment="1">
      <alignment horizontal="center" vertical="center"/>
    </xf>
    <xf numFmtId="44" fontId="3" fillId="5" borderId="51" xfId="1" applyFont="1" applyFill="1" applyBorder="1" applyAlignment="1">
      <alignment horizontal="center" vertical="center"/>
    </xf>
    <xf numFmtId="44" fontId="3" fillId="5" borderId="12" xfId="1" applyFont="1" applyFill="1" applyBorder="1" applyAlignment="1">
      <alignment horizontal="center" vertical="center"/>
    </xf>
    <xf numFmtId="44" fontId="3" fillId="7" borderId="15" xfId="1" applyFont="1" applyFill="1" applyBorder="1" applyAlignment="1">
      <alignment horizontal="center" vertical="center"/>
    </xf>
    <xf numFmtId="44" fontId="3" fillId="7" borderId="7" xfId="1" applyFont="1" applyFill="1" applyBorder="1" applyAlignment="1">
      <alignment horizontal="center" vertical="center"/>
    </xf>
    <xf numFmtId="44" fontId="3" fillId="7" borderId="28" xfId="1" applyFont="1" applyFill="1" applyBorder="1" applyAlignment="1">
      <alignment horizontal="center" vertical="center"/>
    </xf>
    <xf numFmtId="44" fontId="3" fillId="7" borderId="11" xfId="1" applyFont="1" applyFill="1" applyBorder="1" applyAlignment="1">
      <alignment horizontal="center" vertical="center"/>
    </xf>
    <xf numFmtId="44" fontId="3" fillId="7" borderId="17" xfId="1" applyFont="1" applyFill="1" applyBorder="1" applyAlignment="1">
      <alignment horizontal="center" vertical="center"/>
    </xf>
    <xf numFmtId="44" fontId="3" fillId="7" borderId="8" xfId="1" applyFont="1" applyFill="1" applyBorder="1" applyAlignment="1">
      <alignment horizontal="center" vertical="center"/>
    </xf>
    <xf numFmtId="44" fontId="3" fillId="7" borderId="51" xfId="1" applyFont="1" applyFill="1" applyBorder="1" applyAlignment="1">
      <alignment horizontal="center" vertical="center"/>
    </xf>
    <xf numFmtId="44" fontId="3" fillId="7" borderId="12" xfId="1" applyFont="1" applyFill="1" applyBorder="1" applyAlignment="1">
      <alignment horizontal="center" vertical="center"/>
    </xf>
    <xf numFmtId="0" fontId="7" fillId="0" borderId="3" xfId="0" applyFont="1" applyBorder="1" applyAlignment="1">
      <alignment horizontal="center"/>
    </xf>
    <xf numFmtId="0" fontId="7" fillId="0" borderId="4" xfId="0" applyFont="1" applyBorder="1" applyAlignment="1">
      <alignment horizontal="center"/>
    </xf>
    <xf numFmtId="0" fontId="7" fillId="0" borderId="1" xfId="0" applyFont="1" applyBorder="1" applyAlignment="1">
      <alignment horizontal="center"/>
    </xf>
  </cellXfs>
  <cellStyles count="2">
    <cellStyle name="Moeda" xfId="1" builtinId="4"/>
    <cellStyle name="Normal" xfId="0" builtinId="0"/>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34D46C-28A7-4199-B8B7-A55C682D9F7E}">
  <sheetPr>
    <pageSetUpPr fitToPage="1"/>
  </sheetPr>
  <dimension ref="A1:Q120"/>
  <sheetViews>
    <sheetView tabSelected="1" zoomScaleNormal="100" zoomScalePageLayoutView="40" workbookViewId="0">
      <selection activeCell="S104" sqref="S104"/>
    </sheetView>
  </sheetViews>
  <sheetFormatPr defaultRowHeight="15"/>
  <cols>
    <col min="2" max="2" width="0" hidden="1" customWidth="1"/>
    <col min="4" max="4" width="22.5703125" bestFit="1" customWidth="1"/>
    <col min="5" max="5" width="13.85546875" customWidth="1"/>
    <col min="6" max="6" width="11.42578125" bestFit="1" customWidth="1"/>
    <col min="7" max="7" width="13.7109375" bestFit="1" customWidth="1"/>
    <col min="8" max="8" width="14" bestFit="1" customWidth="1"/>
    <col min="9" max="9" width="16.140625" bestFit="1" customWidth="1"/>
    <col min="10" max="10" width="19.85546875" bestFit="1" customWidth="1"/>
    <col min="11" max="11" width="13.28515625" bestFit="1" customWidth="1"/>
    <col min="12" max="12" width="14.42578125" customWidth="1"/>
    <col min="13" max="14" width="17.7109375" customWidth="1"/>
    <col min="15" max="15" width="15.7109375" bestFit="1" customWidth="1"/>
    <col min="16" max="16" width="36" hidden="1" customWidth="1"/>
    <col min="17" max="17" width="16.28515625" hidden="1" customWidth="1"/>
  </cols>
  <sheetData>
    <row r="1" spans="1:17">
      <c r="B1" s="144" t="s">
        <v>10</v>
      </c>
      <c r="C1" s="144"/>
      <c r="D1" s="144"/>
      <c r="E1" s="144"/>
      <c r="F1" s="144"/>
      <c r="G1" s="144"/>
      <c r="H1" s="144"/>
      <c r="I1" s="144"/>
      <c r="J1" s="144"/>
      <c r="K1" s="144"/>
      <c r="L1" s="144"/>
      <c r="M1" s="144"/>
      <c r="N1" s="144"/>
      <c r="O1" s="144"/>
    </row>
    <row r="2" spans="1:17">
      <c r="B2" s="144" t="s">
        <v>4</v>
      </c>
      <c r="C2" s="144"/>
      <c r="D2" s="144"/>
      <c r="E2" s="144"/>
      <c r="F2" s="144"/>
      <c r="G2" s="144"/>
      <c r="H2" s="144"/>
      <c r="I2" s="144"/>
      <c r="J2" s="144"/>
      <c r="K2" s="144"/>
      <c r="L2" s="144"/>
      <c r="M2" s="144"/>
      <c r="N2" s="144"/>
      <c r="O2" s="144"/>
    </row>
    <row r="3" spans="1:17">
      <c r="B3" s="144" t="s">
        <v>11</v>
      </c>
      <c r="C3" s="144"/>
      <c r="D3" s="144"/>
      <c r="E3" s="144"/>
      <c r="F3" s="144"/>
      <c r="G3" s="144"/>
      <c r="H3" s="144"/>
      <c r="I3" s="144"/>
      <c r="J3" s="144"/>
      <c r="K3" s="144"/>
      <c r="L3" s="144"/>
      <c r="M3" s="144"/>
      <c r="N3" s="144"/>
      <c r="O3" s="144"/>
      <c r="Q3" s="31"/>
    </row>
    <row r="4" spans="1:17" ht="15" customHeight="1">
      <c r="B4" s="144" t="s">
        <v>20</v>
      </c>
      <c r="C4" s="144"/>
      <c r="D4" s="144"/>
      <c r="E4" s="144"/>
      <c r="F4" s="144"/>
      <c r="G4" s="144"/>
      <c r="H4" s="144"/>
      <c r="I4" s="144"/>
      <c r="J4" s="144"/>
      <c r="K4" s="144"/>
      <c r="L4" s="144"/>
      <c r="M4" s="144"/>
      <c r="N4" s="144"/>
      <c r="O4" s="144"/>
      <c r="Q4" s="31"/>
    </row>
    <row r="5" spans="1:17" ht="15" customHeight="1" thickBot="1">
      <c r="B5" s="25"/>
      <c r="C5" s="25"/>
      <c r="D5" s="25"/>
      <c r="E5" s="25"/>
      <c r="F5" s="25"/>
      <c r="G5" s="25"/>
      <c r="H5" s="25"/>
      <c r="I5" s="25"/>
      <c r="J5" s="25"/>
      <c r="K5" s="25"/>
      <c r="L5" s="25"/>
      <c r="M5" s="25"/>
      <c r="N5" s="25"/>
      <c r="O5" s="25"/>
      <c r="Q5" s="31"/>
    </row>
    <row r="6" spans="1:17" ht="16.5" thickBot="1">
      <c r="A6" s="101" t="s">
        <v>70</v>
      </c>
      <c r="B6" s="102"/>
      <c r="C6" s="102"/>
      <c r="D6" s="102"/>
      <c r="E6" s="102"/>
      <c r="F6" s="102"/>
      <c r="G6" s="102"/>
      <c r="H6" s="102"/>
      <c r="I6" s="102"/>
      <c r="J6" s="102"/>
      <c r="K6" s="102"/>
      <c r="L6" s="102"/>
      <c r="M6" s="102"/>
      <c r="N6" s="102"/>
      <c r="O6" s="103"/>
      <c r="Q6" s="31"/>
    </row>
    <row r="7" spans="1:17" ht="17.25" hidden="1" customHeight="1" thickBot="1">
      <c r="B7" s="5"/>
      <c r="C7" s="6"/>
      <c r="D7" s="6"/>
      <c r="E7" s="6"/>
      <c r="F7" s="6"/>
      <c r="G7" s="6"/>
      <c r="H7" s="6"/>
      <c r="I7" s="6"/>
      <c r="J7" s="6"/>
      <c r="K7" s="6"/>
      <c r="L7" s="6"/>
      <c r="M7" s="44"/>
      <c r="N7" s="1"/>
      <c r="O7" s="2"/>
      <c r="P7" s="1"/>
      <c r="Q7" s="1"/>
    </row>
    <row r="8" spans="1:17" ht="29.25" customHeight="1" thickBot="1">
      <c r="A8" s="52" t="s">
        <v>76</v>
      </c>
      <c r="B8" s="52" t="s">
        <v>75</v>
      </c>
      <c r="C8" s="52" t="s">
        <v>55</v>
      </c>
      <c r="D8" s="54" t="s">
        <v>1</v>
      </c>
      <c r="E8" s="55"/>
      <c r="F8" s="55"/>
      <c r="G8" s="56"/>
      <c r="H8" s="60" t="s">
        <v>2</v>
      </c>
      <c r="I8" s="54" t="s">
        <v>3</v>
      </c>
      <c r="J8" s="54" t="s">
        <v>7</v>
      </c>
      <c r="K8" s="56"/>
      <c r="L8" s="56" t="s">
        <v>5</v>
      </c>
      <c r="M8" s="60" t="s">
        <v>6</v>
      </c>
      <c r="N8" s="50" t="s">
        <v>14</v>
      </c>
      <c r="O8" s="51"/>
      <c r="P8" s="3"/>
      <c r="Q8" s="28" t="s">
        <v>59</v>
      </c>
    </row>
    <row r="9" spans="1:17" ht="26.25" customHeight="1" thickBot="1">
      <c r="A9" s="53"/>
      <c r="B9" s="53"/>
      <c r="C9" s="53"/>
      <c r="D9" s="57"/>
      <c r="E9" s="58"/>
      <c r="F9" s="58"/>
      <c r="G9" s="59"/>
      <c r="H9" s="61"/>
      <c r="I9" s="57"/>
      <c r="J9" s="57"/>
      <c r="K9" s="59"/>
      <c r="L9" s="59"/>
      <c r="M9" s="61"/>
      <c r="N9" s="20" t="s">
        <v>12</v>
      </c>
      <c r="O9" s="21" t="s">
        <v>13</v>
      </c>
      <c r="P9" s="3"/>
      <c r="Q9" s="29" t="s">
        <v>61</v>
      </c>
    </row>
    <row r="10" spans="1:17" ht="39.950000000000003" customHeight="1">
      <c r="A10" s="124">
        <v>1</v>
      </c>
      <c r="B10" s="124">
        <v>1</v>
      </c>
      <c r="C10" s="109">
        <v>622524</v>
      </c>
      <c r="D10" s="171" t="s">
        <v>25</v>
      </c>
      <c r="E10" s="172"/>
      <c r="F10" s="172"/>
      <c r="G10" s="173"/>
      <c r="H10" s="109" t="s">
        <v>9</v>
      </c>
      <c r="I10" s="112">
        <v>32</v>
      </c>
      <c r="J10" s="7" t="s">
        <v>22</v>
      </c>
      <c r="K10" s="38">
        <v>78</v>
      </c>
      <c r="L10" s="126">
        <f>AVERAGE(K10:K12)</f>
        <v>85</v>
      </c>
      <c r="M10" s="118">
        <f>L10*I10</f>
        <v>2720</v>
      </c>
      <c r="N10" s="148">
        <v>83</v>
      </c>
      <c r="O10" s="94">
        <f>I10*N10</f>
        <v>2656</v>
      </c>
      <c r="P10" s="3"/>
      <c r="Q10" s="32" t="s">
        <v>63</v>
      </c>
    </row>
    <row r="11" spans="1:17" ht="39.950000000000003" customHeight="1">
      <c r="A11" s="122"/>
      <c r="B11" s="122"/>
      <c r="C11" s="110"/>
      <c r="D11" s="174"/>
      <c r="E11" s="175"/>
      <c r="F11" s="175"/>
      <c r="G11" s="176"/>
      <c r="H11" s="110"/>
      <c r="I11" s="113"/>
      <c r="J11" s="8" t="s">
        <v>46</v>
      </c>
      <c r="K11" s="39">
        <v>82</v>
      </c>
      <c r="L11" s="127"/>
      <c r="M11" s="119"/>
      <c r="N11" s="149"/>
      <c r="O11" s="95"/>
      <c r="P11" s="30" t="s">
        <v>60</v>
      </c>
      <c r="Q11" s="33" t="s">
        <v>65</v>
      </c>
    </row>
    <row r="12" spans="1:17" ht="39.950000000000003" customHeight="1" thickBot="1">
      <c r="A12" s="123"/>
      <c r="B12" s="123"/>
      <c r="C12" s="166"/>
      <c r="D12" s="174"/>
      <c r="E12" s="175"/>
      <c r="F12" s="175"/>
      <c r="G12" s="176"/>
      <c r="H12" s="166"/>
      <c r="I12" s="168"/>
      <c r="J12" s="8" t="s">
        <v>58</v>
      </c>
      <c r="K12" s="39">
        <v>95</v>
      </c>
      <c r="L12" s="127"/>
      <c r="M12" s="119"/>
      <c r="N12" s="154"/>
      <c r="O12" s="155"/>
      <c r="P12" s="34" t="s">
        <v>64</v>
      </c>
      <c r="Q12" s="3"/>
    </row>
    <row r="13" spans="1:17" ht="39.950000000000003" customHeight="1">
      <c r="A13" s="86">
        <v>2</v>
      </c>
      <c r="B13" s="86">
        <v>2</v>
      </c>
      <c r="C13" s="83">
        <v>622524</v>
      </c>
      <c r="D13" s="171" t="s">
        <v>26</v>
      </c>
      <c r="E13" s="172"/>
      <c r="F13" s="172"/>
      <c r="G13" s="173"/>
      <c r="H13" s="83" t="s">
        <v>9</v>
      </c>
      <c r="I13" s="74">
        <v>30</v>
      </c>
      <c r="J13" s="7" t="s">
        <v>22</v>
      </c>
      <c r="K13" s="38">
        <v>78</v>
      </c>
      <c r="L13" s="126">
        <f>AVERAGE(K13:K15)</f>
        <v>85</v>
      </c>
      <c r="M13" s="62">
        <f>L13*I13</f>
        <v>2550</v>
      </c>
      <c r="N13" s="65">
        <v>83</v>
      </c>
      <c r="O13" s="68">
        <f>I13*N13</f>
        <v>2490</v>
      </c>
      <c r="P13" s="3"/>
      <c r="Q13" s="3"/>
    </row>
    <row r="14" spans="1:17" ht="39.950000000000003" customHeight="1">
      <c r="A14" s="87"/>
      <c r="B14" s="87"/>
      <c r="C14" s="84"/>
      <c r="D14" s="174"/>
      <c r="E14" s="175"/>
      <c r="F14" s="175"/>
      <c r="G14" s="176"/>
      <c r="H14" s="84"/>
      <c r="I14" s="77"/>
      <c r="J14" s="37" t="s">
        <v>46</v>
      </c>
      <c r="K14" s="39">
        <v>82</v>
      </c>
      <c r="L14" s="127"/>
      <c r="M14" s="63"/>
      <c r="N14" s="66"/>
      <c r="O14" s="69"/>
      <c r="P14" s="3"/>
      <c r="Q14" s="3"/>
    </row>
    <row r="15" spans="1:17" ht="39.950000000000003" customHeight="1" thickBot="1">
      <c r="A15" s="87"/>
      <c r="B15" s="87"/>
      <c r="C15" s="84"/>
      <c r="D15" s="174"/>
      <c r="E15" s="175"/>
      <c r="F15" s="175"/>
      <c r="G15" s="176"/>
      <c r="H15" s="84"/>
      <c r="I15" s="77"/>
      <c r="J15" s="8" t="s">
        <v>58</v>
      </c>
      <c r="K15" s="39">
        <v>95</v>
      </c>
      <c r="L15" s="127"/>
      <c r="M15" s="63"/>
      <c r="N15" s="66"/>
      <c r="O15" s="69"/>
      <c r="P15" s="3"/>
      <c r="Q15" s="3"/>
    </row>
    <row r="16" spans="1:17" ht="39.950000000000003" customHeight="1">
      <c r="A16" s="124">
        <v>3</v>
      </c>
      <c r="B16" s="124">
        <v>3</v>
      </c>
      <c r="C16" s="109">
        <v>622524</v>
      </c>
      <c r="D16" s="171" t="s">
        <v>27</v>
      </c>
      <c r="E16" s="172"/>
      <c r="F16" s="172"/>
      <c r="G16" s="173"/>
      <c r="H16" s="109" t="s">
        <v>9</v>
      </c>
      <c r="I16" s="112">
        <v>20</v>
      </c>
      <c r="J16" s="7" t="s">
        <v>22</v>
      </c>
      <c r="K16" s="38">
        <v>78</v>
      </c>
      <c r="L16" s="126">
        <f>AVERAGE(K16:K18)</f>
        <v>85</v>
      </c>
      <c r="M16" s="118">
        <f>L16*I16</f>
        <v>1700</v>
      </c>
      <c r="N16" s="148">
        <v>83</v>
      </c>
      <c r="O16" s="94">
        <f>I16*N16</f>
        <v>1660</v>
      </c>
      <c r="P16" s="3"/>
    </row>
    <row r="17" spans="1:17" ht="39.950000000000003" customHeight="1">
      <c r="A17" s="122"/>
      <c r="B17" s="122"/>
      <c r="C17" s="110"/>
      <c r="D17" s="174"/>
      <c r="E17" s="175"/>
      <c r="F17" s="175"/>
      <c r="G17" s="176"/>
      <c r="H17" s="110"/>
      <c r="I17" s="113"/>
      <c r="J17" s="8" t="s">
        <v>46</v>
      </c>
      <c r="K17" s="39">
        <v>82</v>
      </c>
      <c r="L17" s="127"/>
      <c r="M17" s="119"/>
      <c r="N17" s="149"/>
      <c r="O17" s="95"/>
      <c r="P17" s="3"/>
      <c r="Q17" s="3"/>
    </row>
    <row r="18" spans="1:17" ht="39.950000000000003" customHeight="1" thickBot="1">
      <c r="A18" s="123"/>
      <c r="B18" s="123"/>
      <c r="C18" s="166"/>
      <c r="D18" s="174"/>
      <c r="E18" s="175"/>
      <c r="F18" s="175"/>
      <c r="G18" s="176"/>
      <c r="H18" s="166"/>
      <c r="I18" s="168"/>
      <c r="J18" s="10" t="s">
        <v>58</v>
      </c>
      <c r="K18" s="39">
        <v>95</v>
      </c>
      <c r="L18" s="127"/>
      <c r="M18" s="119"/>
      <c r="N18" s="154"/>
      <c r="O18" s="155"/>
      <c r="P18" s="3"/>
      <c r="Q18" s="3"/>
    </row>
    <row r="19" spans="1:17" ht="50.1" customHeight="1">
      <c r="A19" s="73">
        <v>4</v>
      </c>
      <c r="B19" s="86">
        <v>6</v>
      </c>
      <c r="C19" s="83">
        <v>412815</v>
      </c>
      <c r="D19" s="74" t="s">
        <v>30</v>
      </c>
      <c r="E19" s="75"/>
      <c r="F19" s="75"/>
      <c r="G19" s="76"/>
      <c r="H19" s="83" t="s">
        <v>9</v>
      </c>
      <c r="I19" s="74">
        <v>6</v>
      </c>
      <c r="J19" s="7" t="s">
        <v>22</v>
      </c>
      <c r="K19" s="38">
        <v>78</v>
      </c>
      <c r="L19" s="126">
        <f>AVERAGE(K19:K21)</f>
        <v>85</v>
      </c>
      <c r="M19" s="62">
        <f>L19*I19</f>
        <v>510</v>
      </c>
      <c r="N19" s="65">
        <v>83</v>
      </c>
      <c r="O19" s="68">
        <f>I19*N19</f>
        <v>498</v>
      </c>
      <c r="P19" s="3"/>
      <c r="Q19" s="3"/>
    </row>
    <row r="20" spans="1:17" ht="50.1" customHeight="1">
      <c r="A20" s="71"/>
      <c r="B20" s="87"/>
      <c r="C20" s="84"/>
      <c r="D20" s="77"/>
      <c r="E20" s="78"/>
      <c r="F20" s="78"/>
      <c r="G20" s="79"/>
      <c r="H20" s="84"/>
      <c r="I20" s="77"/>
      <c r="J20" s="8" t="s">
        <v>46</v>
      </c>
      <c r="K20" s="39">
        <v>82</v>
      </c>
      <c r="L20" s="127"/>
      <c r="M20" s="63"/>
      <c r="N20" s="66"/>
      <c r="O20" s="69"/>
      <c r="P20" s="3"/>
      <c r="Q20" s="3"/>
    </row>
    <row r="21" spans="1:17" ht="50.1" customHeight="1" thickBot="1">
      <c r="A21" s="72"/>
      <c r="B21" s="88"/>
      <c r="C21" s="85"/>
      <c r="D21" s="80"/>
      <c r="E21" s="81"/>
      <c r="F21" s="81"/>
      <c r="G21" s="82"/>
      <c r="H21" s="85"/>
      <c r="I21" s="80"/>
      <c r="J21" s="11" t="s">
        <v>58</v>
      </c>
      <c r="K21" s="45">
        <v>95</v>
      </c>
      <c r="L21" s="128"/>
      <c r="M21" s="64"/>
      <c r="N21" s="67"/>
      <c r="O21" s="70"/>
      <c r="P21" s="3"/>
      <c r="Q21" s="3"/>
    </row>
    <row r="22" spans="1:17" ht="30.75" thickBot="1">
      <c r="A22" s="104" t="s">
        <v>77</v>
      </c>
      <c r="B22" s="104"/>
      <c r="C22" s="104"/>
      <c r="D22" s="104"/>
      <c r="E22" s="104"/>
      <c r="F22" s="104"/>
      <c r="G22" s="104"/>
      <c r="H22" s="104"/>
      <c r="I22" s="104"/>
      <c r="J22" s="104"/>
      <c r="K22" s="104"/>
      <c r="L22" s="105"/>
      <c r="M22" s="12">
        <f>SUM(M10:M21)</f>
        <v>7480</v>
      </c>
      <c r="N22" s="48" t="s">
        <v>78</v>
      </c>
      <c r="O22" s="12">
        <f>SUM(O10:O21)</f>
        <v>7304</v>
      </c>
      <c r="P22" s="3"/>
      <c r="Q22" s="3"/>
    </row>
    <row r="23" spans="1:17" ht="20.100000000000001" customHeight="1" thickBot="1">
      <c r="A23" s="101" t="s">
        <v>69</v>
      </c>
      <c r="B23" s="102"/>
      <c r="C23" s="102"/>
      <c r="D23" s="102"/>
      <c r="E23" s="102"/>
      <c r="F23" s="102"/>
      <c r="G23" s="102"/>
      <c r="H23" s="102"/>
      <c r="I23" s="102"/>
      <c r="J23" s="102"/>
      <c r="K23" s="102"/>
      <c r="L23" s="102"/>
      <c r="M23" s="102"/>
      <c r="N23" s="102"/>
      <c r="O23" s="103"/>
      <c r="P23" s="3"/>
      <c r="Q23" s="3"/>
    </row>
    <row r="24" spans="1:17" ht="20.100000000000001" customHeight="1" thickBot="1">
      <c r="A24" s="52" t="s">
        <v>76</v>
      </c>
      <c r="B24" s="52" t="s">
        <v>75</v>
      </c>
      <c r="C24" s="52" t="s">
        <v>55</v>
      </c>
      <c r="D24" s="54" t="s">
        <v>1</v>
      </c>
      <c r="E24" s="55"/>
      <c r="F24" s="55"/>
      <c r="G24" s="56"/>
      <c r="H24" s="60" t="s">
        <v>2</v>
      </c>
      <c r="I24" s="54" t="s">
        <v>3</v>
      </c>
      <c r="J24" s="54" t="s">
        <v>7</v>
      </c>
      <c r="K24" s="56"/>
      <c r="L24" s="56" t="s">
        <v>5</v>
      </c>
      <c r="M24" s="60" t="s">
        <v>6</v>
      </c>
      <c r="N24" s="50" t="s">
        <v>14</v>
      </c>
      <c r="O24" s="51"/>
      <c r="P24" s="3"/>
      <c r="Q24" s="3"/>
    </row>
    <row r="25" spans="1:17" ht="20.100000000000001" customHeight="1" thickBot="1">
      <c r="A25" s="53"/>
      <c r="B25" s="53"/>
      <c r="C25" s="53"/>
      <c r="D25" s="57"/>
      <c r="E25" s="58"/>
      <c r="F25" s="58"/>
      <c r="G25" s="59"/>
      <c r="H25" s="61"/>
      <c r="I25" s="57"/>
      <c r="J25" s="57"/>
      <c r="K25" s="59"/>
      <c r="L25" s="59"/>
      <c r="M25" s="61"/>
      <c r="N25" s="20" t="s">
        <v>12</v>
      </c>
      <c r="O25" s="21" t="s">
        <v>13</v>
      </c>
      <c r="P25" s="3"/>
      <c r="Q25" s="3"/>
    </row>
    <row r="26" spans="1:17" ht="50.1" customHeight="1">
      <c r="A26" s="73">
        <v>5</v>
      </c>
      <c r="B26" s="124">
        <v>9</v>
      </c>
      <c r="C26" s="109">
        <v>379770</v>
      </c>
      <c r="D26" s="74" t="s">
        <v>82</v>
      </c>
      <c r="E26" s="75"/>
      <c r="F26" s="75"/>
      <c r="G26" s="76"/>
      <c r="H26" s="109" t="s">
        <v>9</v>
      </c>
      <c r="I26" s="112">
        <v>30</v>
      </c>
      <c r="J26" s="7" t="s">
        <v>22</v>
      </c>
      <c r="K26" s="38">
        <v>55</v>
      </c>
      <c r="L26" s="126">
        <f>AVERAGE(K26:K28)</f>
        <v>53.33</v>
      </c>
      <c r="M26" s="118">
        <f>L26*I26</f>
        <v>1599.9</v>
      </c>
      <c r="N26" s="148">
        <v>55</v>
      </c>
      <c r="O26" s="94">
        <f>I26*N26</f>
        <v>1650</v>
      </c>
      <c r="P26" s="3"/>
      <c r="Q26" s="3"/>
    </row>
    <row r="27" spans="1:17" ht="50.1" customHeight="1">
      <c r="A27" s="71"/>
      <c r="B27" s="122"/>
      <c r="C27" s="110"/>
      <c r="D27" s="77"/>
      <c r="E27" s="78"/>
      <c r="F27" s="78"/>
      <c r="G27" s="79"/>
      <c r="H27" s="110"/>
      <c r="I27" s="113"/>
      <c r="J27" s="8" t="s">
        <v>46</v>
      </c>
      <c r="K27" s="39">
        <v>55</v>
      </c>
      <c r="L27" s="127"/>
      <c r="M27" s="119"/>
      <c r="N27" s="149"/>
      <c r="O27" s="95"/>
      <c r="P27" s="3"/>
      <c r="Q27" s="3"/>
    </row>
    <row r="28" spans="1:17" ht="50.1" customHeight="1" thickBot="1">
      <c r="A28" s="72"/>
      <c r="B28" s="125"/>
      <c r="C28" s="111"/>
      <c r="D28" s="80"/>
      <c r="E28" s="81"/>
      <c r="F28" s="81"/>
      <c r="G28" s="82"/>
      <c r="H28" s="111"/>
      <c r="I28" s="114"/>
      <c r="J28" s="11" t="s">
        <v>58</v>
      </c>
      <c r="K28" s="43">
        <v>50</v>
      </c>
      <c r="L28" s="128"/>
      <c r="M28" s="120"/>
      <c r="N28" s="150"/>
      <c r="O28" s="96"/>
      <c r="P28" s="3"/>
      <c r="Q28" s="3"/>
    </row>
    <row r="29" spans="1:17" ht="50.1" customHeight="1">
      <c r="A29" s="86">
        <v>6</v>
      </c>
      <c r="B29" s="86">
        <v>10</v>
      </c>
      <c r="C29" s="83">
        <v>379770</v>
      </c>
      <c r="D29" s="74" t="s">
        <v>81</v>
      </c>
      <c r="E29" s="75"/>
      <c r="F29" s="75"/>
      <c r="G29" s="76"/>
      <c r="H29" s="83" t="s">
        <v>9</v>
      </c>
      <c r="I29" s="74">
        <v>32</v>
      </c>
      <c r="J29" s="7" t="s">
        <v>22</v>
      </c>
      <c r="K29" s="38">
        <v>55</v>
      </c>
      <c r="L29" s="126">
        <f>AVERAGE(K29:K31)</f>
        <v>53.33</v>
      </c>
      <c r="M29" s="62">
        <f>L29*I29</f>
        <v>1706.56</v>
      </c>
      <c r="N29" s="65">
        <v>55</v>
      </c>
      <c r="O29" s="68">
        <f>I29*N29</f>
        <v>1760</v>
      </c>
    </row>
    <row r="30" spans="1:17" ht="50.1" customHeight="1">
      <c r="A30" s="87"/>
      <c r="B30" s="87"/>
      <c r="C30" s="84"/>
      <c r="D30" s="77"/>
      <c r="E30" s="78"/>
      <c r="F30" s="78"/>
      <c r="G30" s="79"/>
      <c r="H30" s="84"/>
      <c r="I30" s="77"/>
      <c r="J30" s="37" t="s">
        <v>46</v>
      </c>
      <c r="K30" s="39">
        <v>55</v>
      </c>
      <c r="L30" s="127"/>
      <c r="M30" s="63"/>
      <c r="N30" s="66"/>
      <c r="O30" s="69"/>
    </row>
    <row r="31" spans="1:17" ht="50.1" customHeight="1" thickBot="1">
      <c r="A31" s="88"/>
      <c r="B31" s="88"/>
      <c r="C31" s="85"/>
      <c r="D31" s="80"/>
      <c r="E31" s="81"/>
      <c r="F31" s="81"/>
      <c r="G31" s="82"/>
      <c r="H31" s="85"/>
      <c r="I31" s="80"/>
      <c r="J31" s="11" t="s">
        <v>58</v>
      </c>
      <c r="K31" s="43">
        <v>50</v>
      </c>
      <c r="L31" s="128"/>
      <c r="M31" s="64"/>
      <c r="N31" s="67"/>
      <c r="O31" s="70"/>
      <c r="P31" s="3"/>
      <c r="Q31" s="3"/>
    </row>
    <row r="32" spans="1:17" ht="39.950000000000003" customHeight="1">
      <c r="A32" s="73">
        <v>7</v>
      </c>
      <c r="B32" s="86">
        <v>11</v>
      </c>
      <c r="C32" s="83">
        <v>379770</v>
      </c>
      <c r="D32" s="74" t="s">
        <v>80</v>
      </c>
      <c r="E32" s="75"/>
      <c r="F32" s="75"/>
      <c r="G32" s="76"/>
      <c r="H32" s="83" t="s">
        <v>9</v>
      </c>
      <c r="I32" s="74">
        <v>4</v>
      </c>
      <c r="J32" s="7" t="s">
        <v>22</v>
      </c>
      <c r="K32" s="38">
        <v>55</v>
      </c>
      <c r="L32" s="126">
        <f>AVERAGE(K32:K34)</f>
        <v>53.33</v>
      </c>
      <c r="M32" s="118">
        <f>L32*I32</f>
        <v>213.32</v>
      </c>
      <c r="N32" s="148">
        <v>55</v>
      </c>
      <c r="O32" s="151">
        <f>I32*N32</f>
        <v>220</v>
      </c>
    </row>
    <row r="33" spans="1:17" ht="39.950000000000003" customHeight="1">
      <c r="A33" s="71"/>
      <c r="B33" s="87"/>
      <c r="C33" s="84"/>
      <c r="D33" s="77"/>
      <c r="E33" s="78"/>
      <c r="F33" s="78"/>
      <c r="G33" s="79"/>
      <c r="H33" s="84"/>
      <c r="I33" s="77"/>
      <c r="J33" s="8" t="s">
        <v>46</v>
      </c>
      <c r="K33" s="39">
        <v>55</v>
      </c>
      <c r="L33" s="127"/>
      <c r="M33" s="119"/>
      <c r="N33" s="149"/>
      <c r="O33" s="152"/>
    </row>
    <row r="34" spans="1:17" ht="39.950000000000003" customHeight="1" thickBot="1">
      <c r="A34" s="72"/>
      <c r="B34" s="88"/>
      <c r="C34" s="85"/>
      <c r="D34" s="80"/>
      <c r="E34" s="81"/>
      <c r="F34" s="81"/>
      <c r="G34" s="82"/>
      <c r="H34" s="85"/>
      <c r="I34" s="80"/>
      <c r="J34" s="11" t="s">
        <v>58</v>
      </c>
      <c r="K34" s="45">
        <v>50</v>
      </c>
      <c r="L34" s="128"/>
      <c r="M34" s="120"/>
      <c r="N34" s="150"/>
      <c r="O34" s="153"/>
    </row>
    <row r="35" spans="1:17" ht="50.1" customHeight="1">
      <c r="A35" s="73">
        <v>8</v>
      </c>
      <c r="B35" s="86">
        <v>12</v>
      </c>
      <c r="C35" s="83">
        <v>379770</v>
      </c>
      <c r="D35" s="74" t="s">
        <v>79</v>
      </c>
      <c r="E35" s="75"/>
      <c r="F35" s="75"/>
      <c r="G35" s="76"/>
      <c r="H35" s="83" t="s">
        <v>9</v>
      </c>
      <c r="I35" s="74">
        <v>6</v>
      </c>
      <c r="J35" s="7" t="s">
        <v>22</v>
      </c>
      <c r="K35" s="38">
        <v>55</v>
      </c>
      <c r="L35" s="126">
        <f>AVERAGE(K35:K37)</f>
        <v>53.33</v>
      </c>
      <c r="M35" s="62">
        <f>L35*I35</f>
        <v>319.98</v>
      </c>
      <c r="N35" s="65">
        <v>55</v>
      </c>
      <c r="O35" s="68">
        <f>I35*N35</f>
        <v>330</v>
      </c>
      <c r="P35" s="3"/>
      <c r="Q35" s="3"/>
    </row>
    <row r="36" spans="1:17" ht="50.1" customHeight="1">
      <c r="A36" s="71"/>
      <c r="B36" s="87"/>
      <c r="C36" s="84"/>
      <c r="D36" s="77"/>
      <c r="E36" s="78"/>
      <c r="F36" s="78"/>
      <c r="G36" s="79"/>
      <c r="H36" s="84"/>
      <c r="I36" s="77"/>
      <c r="J36" s="37" t="s">
        <v>46</v>
      </c>
      <c r="K36" s="39">
        <v>55</v>
      </c>
      <c r="L36" s="127"/>
      <c r="M36" s="63"/>
      <c r="N36" s="66"/>
      <c r="O36" s="69"/>
      <c r="P36" s="3"/>
      <c r="Q36" s="3"/>
    </row>
    <row r="37" spans="1:17" ht="50.1" customHeight="1" thickBot="1">
      <c r="A37" s="72"/>
      <c r="B37" s="88"/>
      <c r="C37" s="85"/>
      <c r="D37" s="80"/>
      <c r="E37" s="81"/>
      <c r="F37" s="81"/>
      <c r="G37" s="82"/>
      <c r="H37" s="85"/>
      <c r="I37" s="80"/>
      <c r="J37" s="19" t="s">
        <v>58</v>
      </c>
      <c r="K37" s="43">
        <v>50</v>
      </c>
      <c r="L37" s="128"/>
      <c r="M37" s="64"/>
      <c r="N37" s="67"/>
      <c r="O37" s="70"/>
      <c r="P37" s="3"/>
      <c r="Q37" s="3"/>
    </row>
    <row r="38" spans="1:17" ht="39.950000000000003" customHeight="1">
      <c r="A38" s="121">
        <v>9</v>
      </c>
      <c r="B38" s="86">
        <v>14</v>
      </c>
      <c r="C38" s="83">
        <v>480169</v>
      </c>
      <c r="D38" s="74" t="s">
        <v>36</v>
      </c>
      <c r="E38" s="75"/>
      <c r="F38" s="75"/>
      <c r="G38" s="76"/>
      <c r="H38" s="83" t="s">
        <v>9</v>
      </c>
      <c r="I38" s="74">
        <v>6</v>
      </c>
      <c r="J38" s="7" t="s">
        <v>22</v>
      </c>
      <c r="K38" s="38">
        <v>89</v>
      </c>
      <c r="L38" s="126">
        <f>AVERAGE(K38:K40)</f>
        <v>103.3</v>
      </c>
      <c r="M38" s="118">
        <f>L38*I38</f>
        <v>619.79999999999995</v>
      </c>
      <c r="N38" s="115">
        <v>130</v>
      </c>
      <c r="O38" s="151">
        <f>I38*N38</f>
        <v>780</v>
      </c>
      <c r="P38" s="3"/>
      <c r="Q38" s="3"/>
    </row>
    <row r="39" spans="1:17" ht="39.950000000000003" customHeight="1">
      <c r="A39" s="122"/>
      <c r="B39" s="87"/>
      <c r="C39" s="84"/>
      <c r="D39" s="77"/>
      <c r="E39" s="78"/>
      <c r="F39" s="78"/>
      <c r="G39" s="79"/>
      <c r="H39" s="84"/>
      <c r="I39" s="77"/>
      <c r="J39" s="8" t="s">
        <v>46</v>
      </c>
      <c r="K39" s="39">
        <v>124.9</v>
      </c>
      <c r="L39" s="127"/>
      <c r="M39" s="119"/>
      <c r="N39" s="116"/>
      <c r="O39" s="152"/>
      <c r="P39" s="3"/>
      <c r="Q39" s="3"/>
    </row>
    <row r="40" spans="1:17" ht="39.950000000000003" customHeight="1" thickBot="1">
      <c r="A40" s="123"/>
      <c r="B40" s="87"/>
      <c r="C40" s="84"/>
      <c r="D40" s="77"/>
      <c r="E40" s="78"/>
      <c r="F40" s="78"/>
      <c r="G40" s="79"/>
      <c r="H40" s="84"/>
      <c r="I40" s="77"/>
      <c r="J40" s="8" t="s">
        <v>58</v>
      </c>
      <c r="K40" s="39">
        <v>96</v>
      </c>
      <c r="L40" s="127"/>
      <c r="M40" s="119"/>
      <c r="N40" s="116"/>
      <c r="O40" s="152"/>
      <c r="P40" s="3"/>
      <c r="Q40" s="3"/>
    </row>
    <row r="41" spans="1:17" ht="39.950000000000003" customHeight="1">
      <c r="A41" s="86">
        <v>10</v>
      </c>
      <c r="B41" s="86">
        <v>15</v>
      </c>
      <c r="C41" s="83">
        <v>480169</v>
      </c>
      <c r="D41" s="74" t="s">
        <v>37</v>
      </c>
      <c r="E41" s="75"/>
      <c r="F41" s="75"/>
      <c r="G41" s="76"/>
      <c r="H41" s="83" t="s">
        <v>9</v>
      </c>
      <c r="I41" s="92">
        <v>17</v>
      </c>
      <c r="J41" s="7" t="s">
        <v>22</v>
      </c>
      <c r="K41" s="38">
        <v>89</v>
      </c>
      <c r="L41" s="89">
        <f>AVERAGE(K41:K43)</f>
        <v>103.3</v>
      </c>
      <c r="M41" s="118">
        <f>L41*I41</f>
        <v>1756.1</v>
      </c>
      <c r="N41" s="115">
        <v>130</v>
      </c>
      <c r="O41" s="145">
        <f>I41*N41</f>
        <v>2210</v>
      </c>
      <c r="P41" s="3"/>
      <c r="Q41" s="3"/>
    </row>
    <row r="42" spans="1:17" ht="39.950000000000003" customHeight="1">
      <c r="A42" s="87"/>
      <c r="B42" s="87"/>
      <c r="C42" s="84"/>
      <c r="D42" s="77"/>
      <c r="E42" s="78"/>
      <c r="F42" s="78"/>
      <c r="G42" s="79"/>
      <c r="H42" s="84"/>
      <c r="I42" s="93"/>
      <c r="J42" s="8" t="s">
        <v>46</v>
      </c>
      <c r="K42" s="39">
        <v>124.9</v>
      </c>
      <c r="L42" s="90"/>
      <c r="M42" s="119"/>
      <c r="N42" s="116"/>
      <c r="O42" s="146"/>
      <c r="P42" s="3"/>
      <c r="Q42" s="3"/>
    </row>
    <row r="43" spans="1:17" ht="39.950000000000003" customHeight="1" thickBot="1">
      <c r="A43" s="87"/>
      <c r="B43" s="87"/>
      <c r="C43" s="84"/>
      <c r="D43" s="77"/>
      <c r="E43" s="78"/>
      <c r="F43" s="78"/>
      <c r="G43" s="79"/>
      <c r="H43" s="84"/>
      <c r="I43" s="93"/>
      <c r="J43" s="8" t="s">
        <v>58</v>
      </c>
      <c r="K43" s="39">
        <v>96</v>
      </c>
      <c r="L43" s="90"/>
      <c r="M43" s="119"/>
      <c r="N43" s="116"/>
      <c r="O43" s="146"/>
      <c r="P43" s="3"/>
      <c r="Q43" s="3"/>
    </row>
    <row r="44" spans="1:17" ht="39.950000000000003" customHeight="1">
      <c r="A44" s="86">
        <v>11</v>
      </c>
      <c r="B44" s="86">
        <v>16</v>
      </c>
      <c r="C44" s="83">
        <v>480169</v>
      </c>
      <c r="D44" s="74" t="s">
        <v>38</v>
      </c>
      <c r="E44" s="75"/>
      <c r="F44" s="75"/>
      <c r="G44" s="76"/>
      <c r="H44" s="83" t="s">
        <v>9</v>
      </c>
      <c r="I44" s="92">
        <v>15</v>
      </c>
      <c r="J44" s="7" t="s">
        <v>22</v>
      </c>
      <c r="K44" s="38">
        <v>89</v>
      </c>
      <c r="L44" s="89">
        <f>AVERAGE(K44:K46)</f>
        <v>103.3</v>
      </c>
      <c r="M44" s="118">
        <f>I44*L44</f>
        <v>1549.5</v>
      </c>
      <c r="N44" s="115">
        <v>130</v>
      </c>
      <c r="O44" s="145">
        <f>I44*N44</f>
        <v>1950</v>
      </c>
      <c r="P44" s="34" t="s">
        <v>66</v>
      </c>
      <c r="Q44" s="3"/>
    </row>
    <row r="45" spans="1:17" ht="39.950000000000003" customHeight="1">
      <c r="A45" s="87"/>
      <c r="B45" s="87"/>
      <c r="C45" s="84"/>
      <c r="D45" s="77"/>
      <c r="E45" s="78"/>
      <c r="F45" s="78"/>
      <c r="G45" s="79"/>
      <c r="H45" s="84"/>
      <c r="I45" s="93"/>
      <c r="J45" s="8" t="s">
        <v>46</v>
      </c>
      <c r="K45" s="39">
        <v>124.9</v>
      </c>
      <c r="L45" s="90"/>
      <c r="M45" s="119"/>
      <c r="N45" s="116"/>
      <c r="O45" s="146"/>
      <c r="P45" s="3"/>
      <c r="Q45" s="3"/>
    </row>
    <row r="46" spans="1:17" ht="39.950000000000003" customHeight="1" thickBot="1">
      <c r="A46" s="88"/>
      <c r="B46" s="88"/>
      <c r="C46" s="85"/>
      <c r="D46" s="80"/>
      <c r="E46" s="81"/>
      <c r="F46" s="81"/>
      <c r="G46" s="82"/>
      <c r="H46" s="85"/>
      <c r="I46" s="100"/>
      <c r="J46" s="11" t="s">
        <v>58</v>
      </c>
      <c r="K46" s="45">
        <v>96</v>
      </c>
      <c r="L46" s="91"/>
      <c r="M46" s="120"/>
      <c r="N46" s="117"/>
      <c r="O46" s="147"/>
      <c r="P46" s="3"/>
      <c r="Q46" s="3"/>
    </row>
    <row r="47" spans="1:17" ht="30.75" thickBot="1">
      <c r="A47" s="104" t="s">
        <v>77</v>
      </c>
      <c r="B47" s="104"/>
      <c r="C47" s="104"/>
      <c r="D47" s="104"/>
      <c r="E47" s="104"/>
      <c r="F47" s="104"/>
      <c r="G47" s="104"/>
      <c r="H47" s="104"/>
      <c r="I47" s="104"/>
      <c r="J47" s="104"/>
      <c r="K47" s="104"/>
      <c r="L47" s="105"/>
      <c r="M47" s="12">
        <f>SUM(M26:M46)</f>
        <v>7765.16</v>
      </c>
      <c r="N47" s="48" t="s">
        <v>78</v>
      </c>
      <c r="O47" s="12">
        <f>SUM(O26:O46)</f>
        <v>8900</v>
      </c>
      <c r="P47" s="3"/>
      <c r="Q47" s="3"/>
    </row>
    <row r="48" spans="1:17" ht="16.5" thickBot="1">
      <c r="A48" s="106" t="s">
        <v>71</v>
      </c>
      <c r="B48" s="107"/>
      <c r="C48" s="107"/>
      <c r="D48" s="107"/>
      <c r="E48" s="107"/>
      <c r="F48" s="107"/>
      <c r="G48" s="107"/>
      <c r="H48" s="107"/>
      <c r="I48" s="107"/>
      <c r="J48" s="107"/>
      <c r="K48" s="107"/>
      <c r="L48" s="107"/>
      <c r="M48" s="107"/>
      <c r="N48" s="107"/>
      <c r="O48" s="107"/>
      <c r="P48" s="108"/>
      <c r="Q48" s="3"/>
    </row>
    <row r="49" spans="1:17" ht="16.5" thickBot="1">
      <c r="A49" s="52" t="s">
        <v>76</v>
      </c>
      <c r="B49" s="52" t="s">
        <v>75</v>
      </c>
      <c r="C49" s="52" t="s">
        <v>55</v>
      </c>
      <c r="D49" s="54" t="s">
        <v>1</v>
      </c>
      <c r="E49" s="55"/>
      <c r="F49" s="55"/>
      <c r="G49" s="56"/>
      <c r="H49" s="60" t="s">
        <v>2</v>
      </c>
      <c r="I49" s="54" t="s">
        <v>3</v>
      </c>
      <c r="J49" s="54" t="s">
        <v>7</v>
      </c>
      <c r="K49" s="56"/>
      <c r="L49" s="56" t="s">
        <v>5</v>
      </c>
      <c r="M49" s="60" t="s">
        <v>6</v>
      </c>
      <c r="N49" s="50" t="s">
        <v>14</v>
      </c>
      <c r="O49" s="51"/>
      <c r="P49" s="49"/>
      <c r="Q49" s="3"/>
    </row>
    <row r="50" spans="1:17" ht="16.5" thickBot="1">
      <c r="A50" s="53"/>
      <c r="B50" s="53"/>
      <c r="C50" s="53"/>
      <c r="D50" s="57"/>
      <c r="E50" s="58"/>
      <c r="F50" s="58"/>
      <c r="G50" s="59"/>
      <c r="H50" s="61"/>
      <c r="I50" s="57"/>
      <c r="J50" s="57"/>
      <c r="K50" s="59"/>
      <c r="L50" s="59"/>
      <c r="M50" s="61"/>
      <c r="N50" s="20" t="s">
        <v>12</v>
      </c>
      <c r="O50" s="21" t="s">
        <v>13</v>
      </c>
      <c r="P50" s="49"/>
      <c r="Q50" s="3"/>
    </row>
    <row r="51" spans="1:17" ht="50.1" customHeight="1">
      <c r="A51" s="73">
        <v>12</v>
      </c>
      <c r="B51" s="124">
        <v>18</v>
      </c>
      <c r="C51" s="83">
        <v>447422</v>
      </c>
      <c r="D51" s="74" t="s">
        <v>39</v>
      </c>
      <c r="E51" s="75"/>
      <c r="F51" s="75"/>
      <c r="G51" s="76"/>
      <c r="H51" s="109" t="s">
        <v>9</v>
      </c>
      <c r="I51" s="112">
        <v>2</v>
      </c>
      <c r="J51" s="7" t="s">
        <v>22</v>
      </c>
      <c r="K51" s="38">
        <v>220</v>
      </c>
      <c r="L51" s="159">
        <f>AVERAGE(K51:K53)</f>
        <v>158.33000000000001</v>
      </c>
      <c r="M51" s="156">
        <f>L51*I51</f>
        <v>316.66000000000003</v>
      </c>
      <c r="N51" s="115">
        <v>220</v>
      </c>
      <c r="O51" s="145">
        <f>I51*N51</f>
        <v>440</v>
      </c>
      <c r="P51" s="34" t="s">
        <v>64</v>
      </c>
      <c r="Q51" s="3"/>
    </row>
    <row r="52" spans="1:17" ht="50.1" customHeight="1">
      <c r="A52" s="71"/>
      <c r="B52" s="122"/>
      <c r="C52" s="84"/>
      <c r="D52" s="77"/>
      <c r="E52" s="78"/>
      <c r="F52" s="78"/>
      <c r="G52" s="79"/>
      <c r="H52" s="110"/>
      <c r="I52" s="113"/>
      <c r="J52" s="8" t="s">
        <v>46</v>
      </c>
      <c r="K52" s="39">
        <v>105</v>
      </c>
      <c r="L52" s="160"/>
      <c r="M52" s="157"/>
      <c r="N52" s="116"/>
      <c r="O52" s="146"/>
      <c r="P52" s="3"/>
      <c r="Q52" s="3"/>
    </row>
    <row r="53" spans="1:17" ht="50.1" customHeight="1" thickBot="1">
      <c r="A53" s="72"/>
      <c r="B53" s="125"/>
      <c r="C53" s="85"/>
      <c r="D53" s="80"/>
      <c r="E53" s="81"/>
      <c r="F53" s="81"/>
      <c r="G53" s="82"/>
      <c r="H53" s="111"/>
      <c r="I53" s="114"/>
      <c r="J53" s="11" t="s">
        <v>58</v>
      </c>
      <c r="K53" s="45">
        <v>150</v>
      </c>
      <c r="L53" s="161"/>
      <c r="M53" s="158"/>
      <c r="N53" s="117"/>
      <c r="O53" s="147"/>
      <c r="P53" s="34" t="s">
        <v>66</v>
      </c>
      <c r="Q53" s="3"/>
    </row>
    <row r="54" spans="1:17" ht="50.1" customHeight="1">
      <c r="A54" s="73">
        <v>13</v>
      </c>
      <c r="B54" s="124">
        <v>19</v>
      </c>
      <c r="C54" s="83">
        <v>447422</v>
      </c>
      <c r="D54" s="74" t="s">
        <v>40</v>
      </c>
      <c r="E54" s="75"/>
      <c r="F54" s="75"/>
      <c r="G54" s="76"/>
      <c r="H54" s="109" t="s">
        <v>9</v>
      </c>
      <c r="I54" s="112">
        <v>7</v>
      </c>
      <c r="J54" s="7" t="s">
        <v>22</v>
      </c>
      <c r="K54" s="38">
        <v>220</v>
      </c>
      <c r="L54" s="159">
        <f>AVERAGE(K54:K56)</f>
        <v>158.33000000000001</v>
      </c>
      <c r="M54" s="156">
        <f>L54*I54</f>
        <v>1108.31</v>
      </c>
      <c r="N54" s="115">
        <v>220</v>
      </c>
      <c r="O54" s="145">
        <f>I54*N54</f>
        <v>1540</v>
      </c>
      <c r="P54" s="3"/>
      <c r="Q54" s="3"/>
    </row>
    <row r="55" spans="1:17" ht="50.1" customHeight="1">
      <c r="A55" s="71"/>
      <c r="B55" s="122"/>
      <c r="C55" s="84"/>
      <c r="D55" s="77"/>
      <c r="E55" s="78"/>
      <c r="F55" s="78"/>
      <c r="G55" s="79"/>
      <c r="H55" s="110"/>
      <c r="I55" s="113"/>
      <c r="J55" s="8" t="s">
        <v>46</v>
      </c>
      <c r="K55" s="39">
        <v>105</v>
      </c>
      <c r="L55" s="160"/>
      <c r="M55" s="157"/>
      <c r="N55" s="116"/>
      <c r="O55" s="146"/>
      <c r="P55" s="3"/>
      <c r="Q55" s="3"/>
    </row>
    <row r="56" spans="1:17" ht="50.1" customHeight="1" thickBot="1">
      <c r="A56" s="72"/>
      <c r="B56" s="125"/>
      <c r="C56" s="85"/>
      <c r="D56" s="80"/>
      <c r="E56" s="81"/>
      <c r="F56" s="81"/>
      <c r="G56" s="82"/>
      <c r="H56" s="111"/>
      <c r="I56" s="114"/>
      <c r="J56" s="11" t="s">
        <v>58</v>
      </c>
      <c r="K56" s="45">
        <v>150</v>
      </c>
      <c r="L56" s="161"/>
      <c r="M56" s="158"/>
      <c r="N56" s="117"/>
      <c r="O56" s="147"/>
      <c r="P56" s="34" t="s">
        <v>66</v>
      </c>
      <c r="Q56" s="3"/>
    </row>
    <row r="57" spans="1:17" ht="50.1" customHeight="1">
      <c r="A57" s="73">
        <v>14</v>
      </c>
      <c r="B57" s="124">
        <v>20</v>
      </c>
      <c r="C57" s="83">
        <v>447422</v>
      </c>
      <c r="D57" s="74" t="s">
        <v>41</v>
      </c>
      <c r="E57" s="75"/>
      <c r="F57" s="75"/>
      <c r="G57" s="76"/>
      <c r="H57" s="109" t="s">
        <v>9</v>
      </c>
      <c r="I57" s="112">
        <v>2</v>
      </c>
      <c r="J57" s="7" t="s">
        <v>22</v>
      </c>
      <c r="K57" s="38">
        <v>220</v>
      </c>
      <c r="L57" s="159">
        <f>AVERAGE(K57:K59)</f>
        <v>158.33000000000001</v>
      </c>
      <c r="M57" s="156">
        <f>L57*I57</f>
        <v>316.66000000000003</v>
      </c>
      <c r="N57" s="115">
        <v>220</v>
      </c>
      <c r="O57" s="145">
        <f>I57*N57</f>
        <v>440</v>
      </c>
      <c r="P57" s="3"/>
      <c r="Q57" s="3"/>
    </row>
    <row r="58" spans="1:17" ht="50.1" customHeight="1">
      <c r="A58" s="71"/>
      <c r="B58" s="122"/>
      <c r="C58" s="84"/>
      <c r="D58" s="77"/>
      <c r="E58" s="78"/>
      <c r="F58" s="78"/>
      <c r="G58" s="79"/>
      <c r="H58" s="110"/>
      <c r="I58" s="113"/>
      <c r="J58" s="8" t="s">
        <v>46</v>
      </c>
      <c r="K58" s="39">
        <v>105</v>
      </c>
      <c r="L58" s="160"/>
      <c r="M58" s="157"/>
      <c r="N58" s="116"/>
      <c r="O58" s="146"/>
      <c r="P58" s="3"/>
      <c r="Q58" s="3"/>
    </row>
    <row r="59" spans="1:17" ht="50.1" customHeight="1" thickBot="1">
      <c r="A59" s="72"/>
      <c r="B59" s="125"/>
      <c r="C59" s="85"/>
      <c r="D59" s="80"/>
      <c r="E59" s="81"/>
      <c r="F59" s="81"/>
      <c r="G59" s="82"/>
      <c r="H59" s="111"/>
      <c r="I59" s="114"/>
      <c r="J59" s="11" t="s">
        <v>58</v>
      </c>
      <c r="K59" s="45">
        <v>150</v>
      </c>
      <c r="L59" s="161"/>
      <c r="M59" s="158"/>
      <c r="N59" s="117"/>
      <c r="O59" s="147"/>
      <c r="P59" s="3"/>
      <c r="Q59" s="3"/>
    </row>
    <row r="60" spans="1:17" ht="50.1" customHeight="1">
      <c r="A60" s="73">
        <v>15</v>
      </c>
      <c r="B60" s="86">
        <v>21</v>
      </c>
      <c r="C60" s="83">
        <v>447422</v>
      </c>
      <c r="D60" s="74" t="s">
        <v>42</v>
      </c>
      <c r="E60" s="75"/>
      <c r="F60" s="75"/>
      <c r="G60" s="76"/>
      <c r="H60" s="83" t="s">
        <v>9</v>
      </c>
      <c r="I60" s="92">
        <v>1</v>
      </c>
      <c r="J60" s="7" t="s">
        <v>22</v>
      </c>
      <c r="K60" s="38">
        <v>220</v>
      </c>
      <c r="L60" s="89">
        <f>AVERAGE(K60:K62)</f>
        <v>158.33000000000001</v>
      </c>
      <c r="M60" s="118">
        <f>L60*I60</f>
        <v>158.33000000000001</v>
      </c>
      <c r="N60" s="115">
        <v>220</v>
      </c>
      <c r="O60" s="151">
        <f>I60*N60</f>
        <v>220</v>
      </c>
      <c r="P60" s="3"/>
      <c r="Q60" s="3"/>
    </row>
    <row r="61" spans="1:17" ht="50.1" customHeight="1">
      <c r="A61" s="71"/>
      <c r="B61" s="87"/>
      <c r="C61" s="84"/>
      <c r="D61" s="77"/>
      <c r="E61" s="78"/>
      <c r="F61" s="78"/>
      <c r="G61" s="79"/>
      <c r="H61" s="84"/>
      <c r="I61" s="93"/>
      <c r="J61" s="8" t="s">
        <v>46</v>
      </c>
      <c r="K61" s="39">
        <v>105</v>
      </c>
      <c r="L61" s="90"/>
      <c r="M61" s="119"/>
      <c r="N61" s="116"/>
      <c r="O61" s="152"/>
      <c r="P61" s="3"/>
      <c r="Q61" s="3"/>
    </row>
    <row r="62" spans="1:17" ht="50.1" customHeight="1" thickBot="1">
      <c r="A62" s="72"/>
      <c r="B62" s="88"/>
      <c r="C62" s="85"/>
      <c r="D62" s="80"/>
      <c r="E62" s="81"/>
      <c r="F62" s="81"/>
      <c r="G62" s="82"/>
      <c r="H62" s="85"/>
      <c r="I62" s="100"/>
      <c r="J62" s="11" t="s">
        <v>58</v>
      </c>
      <c r="K62" s="45">
        <v>150</v>
      </c>
      <c r="L62" s="91"/>
      <c r="M62" s="120"/>
      <c r="N62" s="117"/>
      <c r="O62" s="153"/>
      <c r="P62" s="3"/>
      <c r="Q62" s="3"/>
    </row>
    <row r="63" spans="1:17" ht="50.1" customHeight="1">
      <c r="A63" s="73">
        <v>16</v>
      </c>
      <c r="B63" s="86">
        <v>22</v>
      </c>
      <c r="C63" s="83">
        <v>447422</v>
      </c>
      <c r="D63" s="74" t="s">
        <v>43</v>
      </c>
      <c r="E63" s="75"/>
      <c r="F63" s="75"/>
      <c r="G63" s="76"/>
      <c r="H63" s="83" t="s">
        <v>9</v>
      </c>
      <c r="I63" s="92">
        <v>1</v>
      </c>
      <c r="J63" s="7" t="s">
        <v>22</v>
      </c>
      <c r="K63" s="38">
        <v>220</v>
      </c>
      <c r="L63" s="89">
        <f>AVERAGE(K63:K65)</f>
        <v>158.33000000000001</v>
      </c>
      <c r="M63" s="118">
        <f>L63*I63</f>
        <v>158.33000000000001</v>
      </c>
      <c r="N63" s="115">
        <v>220</v>
      </c>
      <c r="O63" s="145">
        <f>I63*N63</f>
        <v>220</v>
      </c>
      <c r="P63" s="3"/>
      <c r="Q63" s="3"/>
    </row>
    <row r="64" spans="1:17" ht="50.1" customHeight="1">
      <c r="A64" s="71"/>
      <c r="B64" s="87"/>
      <c r="C64" s="84"/>
      <c r="D64" s="77"/>
      <c r="E64" s="78"/>
      <c r="F64" s="78"/>
      <c r="G64" s="79"/>
      <c r="H64" s="84"/>
      <c r="I64" s="93"/>
      <c r="J64" s="8" t="s">
        <v>46</v>
      </c>
      <c r="K64" s="39">
        <v>105</v>
      </c>
      <c r="L64" s="90"/>
      <c r="M64" s="119"/>
      <c r="N64" s="116"/>
      <c r="O64" s="146"/>
      <c r="P64" s="3"/>
      <c r="Q64" s="3"/>
    </row>
    <row r="65" spans="1:17" ht="50.1" customHeight="1" thickBot="1">
      <c r="A65" s="72"/>
      <c r="B65" s="88"/>
      <c r="C65" s="85"/>
      <c r="D65" s="80"/>
      <c r="E65" s="81"/>
      <c r="F65" s="81"/>
      <c r="G65" s="82"/>
      <c r="H65" s="85"/>
      <c r="I65" s="100"/>
      <c r="J65" s="11" t="s">
        <v>58</v>
      </c>
      <c r="K65" s="45">
        <v>150</v>
      </c>
      <c r="L65" s="91"/>
      <c r="M65" s="120"/>
      <c r="N65" s="117"/>
      <c r="O65" s="147"/>
      <c r="P65" s="3"/>
      <c r="Q65" s="3"/>
    </row>
    <row r="66" spans="1:17" ht="30.75" thickBot="1">
      <c r="A66" s="104" t="s">
        <v>77</v>
      </c>
      <c r="B66" s="104"/>
      <c r="C66" s="104"/>
      <c r="D66" s="104"/>
      <c r="E66" s="104"/>
      <c r="F66" s="104"/>
      <c r="G66" s="104"/>
      <c r="H66" s="104"/>
      <c r="I66" s="104"/>
      <c r="J66" s="104"/>
      <c r="K66" s="104"/>
      <c r="L66" s="105"/>
      <c r="M66" s="12">
        <f>SUM(M51:M65)</f>
        <v>2058.29</v>
      </c>
      <c r="N66" s="48" t="s">
        <v>78</v>
      </c>
      <c r="O66" s="12">
        <f>SUM(O51:O65)</f>
        <v>2860</v>
      </c>
      <c r="P66" s="3"/>
      <c r="Q66" s="3"/>
    </row>
    <row r="67" spans="1:17" ht="16.5" thickBot="1">
      <c r="A67" s="52" t="s">
        <v>76</v>
      </c>
      <c r="B67" s="52" t="s">
        <v>75</v>
      </c>
      <c r="C67" s="52" t="s">
        <v>55</v>
      </c>
      <c r="D67" s="54" t="s">
        <v>1</v>
      </c>
      <c r="E67" s="55"/>
      <c r="F67" s="55"/>
      <c r="G67" s="56"/>
      <c r="H67" s="60" t="s">
        <v>2</v>
      </c>
      <c r="I67" s="54" t="s">
        <v>3</v>
      </c>
      <c r="J67" s="54" t="s">
        <v>7</v>
      </c>
      <c r="K67" s="56"/>
      <c r="L67" s="56" t="s">
        <v>5</v>
      </c>
      <c r="M67" s="60" t="s">
        <v>6</v>
      </c>
      <c r="N67" s="50" t="s">
        <v>14</v>
      </c>
      <c r="O67" s="51"/>
      <c r="P67" s="49"/>
      <c r="Q67" s="3"/>
    </row>
    <row r="68" spans="1:17" ht="16.5" thickBot="1">
      <c r="A68" s="53"/>
      <c r="B68" s="53"/>
      <c r="C68" s="53"/>
      <c r="D68" s="57"/>
      <c r="E68" s="58"/>
      <c r="F68" s="58"/>
      <c r="G68" s="59"/>
      <c r="H68" s="61"/>
      <c r="I68" s="57"/>
      <c r="J68" s="57"/>
      <c r="K68" s="59"/>
      <c r="L68" s="59"/>
      <c r="M68" s="61"/>
      <c r="N68" s="20" t="s">
        <v>12</v>
      </c>
      <c r="O68" s="21" t="s">
        <v>13</v>
      </c>
      <c r="P68" s="49"/>
      <c r="Q68" s="3"/>
    </row>
    <row r="69" spans="1:17" ht="20.100000000000001" customHeight="1">
      <c r="A69" s="71">
        <v>17</v>
      </c>
      <c r="B69" s="87">
        <v>4</v>
      </c>
      <c r="C69" s="84">
        <v>412815</v>
      </c>
      <c r="D69" s="77" t="s">
        <v>28</v>
      </c>
      <c r="E69" s="78"/>
      <c r="F69" s="78"/>
      <c r="G69" s="79"/>
      <c r="H69" s="84" t="s">
        <v>9</v>
      </c>
      <c r="I69" s="77">
        <v>25</v>
      </c>
      <c r="J69" s="37" t="s">
        <v>23</v>
      </c>
      <c r="K69" s="40">
        <v>139.9</v>
      </c>
      <c r="L69" s="127">
        <f>AVERAGE(K69:K73)</f>
        <v>123.56</v>
      </c>
      <c r="M69" s="63">
        <f>L69*I69</f>
        <v>3089</v>
      </c>
      <c r="N69" s="66">
        <v>139.9</v>
      </c>
      <c r="O69" s="69">
        <f>I69*N69</f>
        <v>3497.5</v>
      </c>
    </row>
    <row r="70" spans="1:17" ht="20.100000000000001" customHeight="1">
      <c r="A70" s="71"/>
      <c r="B70" s="87"/>
      <c r="C70" s="84"/>
      <c r="D70" s="77"/>
      <c r="E70" s="78"/>
      <c r="F70" s="78"/>
      <c r="G70" s="79"/>
      <c r="H70" s="84"/>
      <c r="I70" s="77"/>
      <c r="J70" s="37" t="s">
        <v>48</v>
      </c>
      <c r="K70" s="40">
        <v>159.9</v>
      </c>
      <c r="L70" s="127"/>
      <c r="M70" s="63"/>
      <c r="N70" s="66"/>
      <c r="O70" s="69"/>
    </row>
    <row r="71" spans="1:17" ht="20.100000000000001" customHeight="1">
      <c r="A71" s="71"/>
      <c r="B71" s="87"/>
      <c r="C71" s="84"/>
      <c r="D71" s="77"/>
      <c r="E71" s="78"/>
      <c r="F71" s="78"/>
      <c r="G71" s="79"/>
      <c r="H71" s="84"/>
      <c r="I71" s="77"/>
      <c r="J71" s="37" t="s">
        <v>22</v>
      </c>
      <c r="K71" s="39">
        <v>98</v>
      </c>
      <c r="L71" s="127"/>
      <c r="M71" s="63"/>
      <c r="N71" s="66"/>
      <c r="O71" s="69"/>
    </row>
    <row r="72" spans="1:17" ht="20.100000000000001" customHeight="1">
      <c r="A72" s="71"/>
      <c r="B72" s="87"/>
      <c r="C72" s="84"/>
      <c r="D72" s="77"/>
      <c r="E72" s="78"/>
      <c r="F72" s="78"/>
      <c r="G72" s="79"/>
      <c r="H72" s="84"/>
      <c r="I72" s="77"/>
      <c r="J72" s="8" t="s">
        <v>46</v>
      </c>
      <c r="K72" s="39">
        <v>125</v>
      </c>
      <c r="L72" s="127"/>
      <c r="M72" s="63"/>
      <c r="N72" s="66"/>
      <c r="O72" s="69"/>
      <c r="P72" s="34" t="s">
        <v>67</v>
      </c>
      <c r="Q72" s="3"/>
    </row>
    <row r="73" spans="1:17" ht="20.100000000000001" customHeight="1" thickBot="1">
      <c r="A73" s="72"/>
      <c r="B73" s="88"/>
      <c r="C73" s="85"/>
      <c r="D73" s="80"/>
      <c r="E73" s="81"/>
      <c r="F73" s="81"/>
      <c r="G73" s="82"/>
      <c r="H73" s="85"/>
      <c r="I73" s="80"/>
      <c r="J73" s="11" t="s">
        <v>58</v>
      </c>
      <c r="K73" s="43">
        <v>95</v>
      </c>
      <c r="L73" s="128"/>
      <c r="M73" s="64"/>
      <c r="N73" s="67"/>
      <c r="O73" s="70"/>
      <c r="P73" s="3"/>
      <c r="Q73" s="3"/>
    </row>
    <row r="74" spans="1:17" ht="20.100000000000001" customHeight="1">
      <c r="A74" s="73">
        <v>18</v>
      </c>
      <c r="B74" s="86">
        <v>8</v>
      </c>
      <c r="C74" s="83">
        <v>379770</v>
      </c>
      <c r="D74" s="74" t="s">
        <v>32</v>
      </c>
      <c r="E74" s="75"/>
      <c r="F74" s="75"/>
      <c r="G74" s="76"/>
      <c r="H74" s="83" t="s">
        <v>9</v>
      </c>
      <c r="I74" s="74">
        <v>30</v>
      </c>
      <c r="J74" s="7" t="s">
        <v>23</v>
      </c>
      <c r="K74" s="38">
        <v>69.900000000000006</v>
      </c>
      <c r="L74" s="126">
        <f>AVERAGE(K74:K78)</f>
        <v>60.36</v>
      </c>
      <c r="M74" s="118">
        <f>L74*I74</f>
        <v>1810.8</v>
      </c>
      <c r="N74" s="148">
        <v>69.900000000000006</v>
      </c>
      <c r="O74" s="94">
        <f>I74*N74</f>
        <v>2097</v>
      </c>
      <c r="P74" s="3"/>
      <c r="Q74" s="3"/>
    </row>
    <row r="75" spans="1:17" ht="20.100000000000001" customHeight="1">
      <c r="A75" s="71"/>
      <c r="B75" s="87"/>
      <c r="C75" s="84"/>
      <c r="D75" s="77"/>
      <c r="E75" s="78"/>
      <c r="F75" s="78"/>
      <c r="G75" s="79"/>
      <c r="H75" s="84"/>
      <c r="I75" s="77"/>
      <c r="J75" s="37" t="s">
        <v>48</v>
      </c>
      <c r="K75" s="40">
        <v>89.9</v>
      </c>
      <c r="L75" s="127"/>
      <c r="M75" s="119"/>
      <c r="N75" s="169"/>
      <c r="O75" s="170"/>
      <c r="P75" s="3"/>
      <c r="Q75" s="3"/>
    </row>
    <row r="76" spans="1:17" ht="20.100000000000001" customHeight="1">
      <c r="A76" s="71"/>
      <c r="B76" s="87"/>
      <c r="C76" s="84"/>
      <c r="D76" s="77"/>
      <c r="E76" s="78"/>
      <c r="F76" s="78"/>
      <c r="G76" s="79"/>
      <c r="H76" s="84"/>
      <c r="I76" s="77"/>
      <c r="J76" s="8" t="s">
        <v>22</v>
      </c>
      <c r="K76" s="39">
        <v>48</v>
      </c>
      <c r="L76" s="127"/>
      <c r="M76" s="119"/>
      <c r="N76" s="149"/>
      <c r="O76" s="95"/>
      <c r="P76" s="3"/>
      <c r="Q76" s="3"/>
    </row>
    <row r="77" spans="1:17" ht="20.100000000000001" customHeight="1">
      <c r="A77" s="71"/>
      <c r="B77" s="87"/>
      <c r="C77" s="84"/>
      <c r="D77" s="77"/>
      <c r="E77" s="78"/>
      <c r="F77" s="78"/>
      <c r="G77" s="79"/>
      <c r="H77" s="84"/>
      <c r="I77" s="77"/>
      <c r="J77" s="10" t="s">
        <v>46</v>
      </c>
      <c r="K77" s="39">
        <v>49</v>
      </c>
      <c r="L77" s="127"/>
      <c r="M77" s="119"/>
      <c r="N77" s="154"/>
      <c r="O77" s="155"/>
      <c r="P77" s="3"/>
      <c r="Q77" s="3"/>
    </row>
    <row r="78" spans="1:17" ht="20.100000000000001" customHeight="1" thickBot="1">
      <c r="A78" s="72"/>
      <c r="B78" s="88"/>
      <c r="C78" s="85"/>
      <c r="D78" s="80"/>
      <c r="E78" s="81"/>
      <c r="F78" s="81"/>
      <c r="G78" s="82"/>
      <c r="H78" s="85"/>
      <c r="I78" s="80"/>
      <c r="J78" s="11" t="s">
        <v>58</v>
      </c>
      <c r="K78" s="45">
        <v>45</v>
      </c>
      <c r="L78" s="128"/>
      <c r="M78" s="120"/>
      <c r="N78" s="150"/>
      <c r="O78" s="96"/>
      <c r="P78" s="3"/>
      <c r="Q78" s="3"/>
    </row>
    <row r="79" spans="1:17" ht="20.100000000000001" customHeight="1">
      <c r="A79" s="73">
        <v>19</v>
      </c>
      <c r="B79" s="124">
        <v>13</v>
      </c>
      <c r="C79" s="109">
        <v>246643</v>
      </c>
      <c r="D79" s="74" t="s">
        <v>74</v>
      </c>
      <c r="E79" s="75"/>
      <c r="F79" s="75"/>
      <c r="G79" s="76"/>
      <c r="H79" s="109" t="s">
        <v>9</v>
      </c>
      <c r="I79" s="112">
        <v>25</v>
      </c>
      <c r="J79" s="7" t="s">
        <v>23</v>
      </c>
      <c r="K79" s="38">
        <v>199.9</v>
      </c>
      <c r="L79" s="126">
        <f>AVERAGE(K79:K83)</f>
        <v>154.96</v>
      </c>
      <c r="M79" s="118">
        <f>L79*I79</f>
        <v>3874</v>
      </c>
      <c r="N79" s="148">
        <v>199.9</v>
      </c>
      <c r="O79" s="94">
        <f>I79*N79</f>
        <v>4997.5</v>
      </c>
      <c r="P79" s="3"/>
      <c r="Q79" s="3"/>
    </row>
    <row r="80" spans="1:17" ht="20.100000000000001" customHeight="1">
      <c r="A80" s="71"/>
      <c r="B80" s="121"/>
      <c r="C80" s="165"/>
      <c r="D80" s="77"/>
      <c r="E80" s="78"/>
      <c r="F80" s="78"/>
      <c r="G80" s="79"/>
      <c r="H80" s="165"/>
      <c r="I80" s="167"/>
      <c r="J80" s="37" t="s">
        <v>48</v>
      </c>
      <c r="K80" s="40">
        <v>239.9</v>
      </c>
      <c r="L80" s="127"/>
      <c r="M80" s="119"/>
      <c r="N80" s="169"/>
      <c r="O80" s="170"/>
      <c r="P80" s="3"/>
      <c r="Q80" s="3"/>
    </row>
    <row r="81" spans="1:17" ht="20.100000000000001" customHeight="1">
      <c r="A81" s="71"/>
      <c r="B81" s="122"/>
      <c r="C81" s="110"/>
      <c r="D81" s="77"/>
      <c r="E81" s="78"/>
      <c r="F81" s="78"/>
      <c r="G81" s="79"/>
      <c r="H81" s="110"/>
      <c r="I81" s="113"/>
      <c r="J81" s="8" t="s">
        <v>22</v>
      </c>
      <c r="K81" s="39">
        <v>130</v>
      </c>
      <c r="L81" s="127"/>
      <c r="M81" s="119"/>
      <c r="N81" s="149"/>
      <c r="O81" s="95"/>
      <c r="P81" s="3"/>
      <c r="Q81" s="3"/>
    </row>
    <row r="82" spans="1:17" ht="20.100000000000001" customHeight="1">
      <c r="A82" s="71"/>
      <c r="B82" s="123"/>
      <c r="C82" s="166"/>
      <c r="D82" s="77"/>
      <c r="E82" s="78"/>
      <c r="F82" s="78"/>
      <c r="G82" s="79"/>
      <c r="H82" s="166"/>
      <c r="I82" s="168"/>
      <c r="J82" s="8" t="s">
        <v>46</v>
      </c>
      <c r="K82" s="39">
        <v>109</v>
      </c>
      <c r="L82" s="127"/>
      <c r="M82" s="119"/>
      <c r="N82" s="154"/>
      <c r="O82" s="155"/>
      <c r="P82" s="3"/>
      <c r="Q82" s="3"/>
    </row>
    <row r="83" spans="1:17" ht="20.100000000000001" customHeight="1" thickBot="1">
      <c r="A83" s="72"/>
      <c r="B83" s="125"/>
      <c r="C83" s="111"/>
      <c r="D83" s="80"/>
      <c r="E83" s="81"/>
      <c r="F83" s="81"/>
      <c r="G83" s="82"/>
      <c r="H83" s="111"/>
      <c r="I83" s="114"/>
      <c r="J83" s="11" t="s">
        <v>58</v>
      </c>
      <c r="K83" s="45">
        <v>96</v>
      </c>
      <c r="L83" s="128"/>
      <c r="M83" s="120"/>
      <c r="N83" s="150"/>
      <c r="O83" s="96"/>
      <c r="P83" s="30" t="s">
        <v>62</v>
      </c>
      <c r="Q83" s="3"/>
    </row>
    <row r="84" spans="1:17" ht="20.100000000000001" customHeight="1">
      <c r="A84" s="73">
        <v>20</v>
      </c>
      <c r="B84" s="86">
        <v>23</v>
      </c>
      <c r="C84" s="83">
        <v>260482</v>
      </c>
      <c r="D84" s="74" t="s">
        <v>44</v>
      </c>
      <c r="E84" s="75"/>
      <c r="F84" s="75"/>
      <c r="G84" s="76"/>
      <c r="H84" s="83" t="s">
        <v>21</v>
      </c>
      <c r="I84" s="92">
        <v>25</v>
      </c>
      <c r="J84" s="7" t="s">
        <v>23</v>
      </c>
      <c r="K84" s="38">
        <v>8.9</v>
      </c>
      <c r="L84" s="89">
        <f>AVERAGE(K84:K86)</f>
        <v>12.93</v>
      </c>
      <c r="M84" s="62">
        <f>L84*I84</f>
        <v>323.25</v>
      </c>
      <c r="N84" s="65">
        <v>8.9</v>
      </c>
      <c r="O84" s="68">
        <f>I84*N84</f>
        <v>222.5</v>
      </c>
      <c r="P84" s="34" t="s">
        <v>68</v>
      </c>
      <c r="Q84" s="3"/>
    </row>
    <row r="85" spans="1:17" ht="20.100000000000001" customHeight="1">
      <c r="A85" s="71"/>
      <c r="B85" s="87"/>
      <c r="C85" s="84"/>
      <c r="D85" s="77"/>
      <c r="E85" s="78"/>
      <c r="F85" s="78"/>
      <c r="G85" s="79"/>
      <c r="H85" s="84"/>
      <c r="I85" s="93"/>
      <c r="J85" s="8" t="s">
        <v>48</v>
      </c>
      <c r="K85" s="39">
        <v>10.9</v>
      </c>
      <c r="L85" s="90"/>
      <c r="M85" s="63"/>
      <c r="N85" s="66"/>
      <c r="O85" s="69"/>
      <c r="P85" s="3"/>
      <c r="Q85" s="3"/>
    </row>
    <row r="86" spans="1:17" ht="20.100000000000001" customHeight="1" thickBot="1">
      <c r="A86" s="72"/>
      <c r="B86" s="88"/>
      <c r="C86" s="85"/>
      <c r="D86" s="80"/>
      <c r="E86" s="81"/>
      <c r="F86" s="81"/>
      <c r="G86" s="82"/>
      <c r="H86" s="85"/>
      <c r="I86" s="100"/>
      <c r="J86" s="11" t="s">
        <v>58</v>
      </c>
      <c r="K86" s="45">
        <v>19</v>
      </c>
      <c r="L86" s="91"/>
      <c r="M86" s="64"/>
      <c r="N86" s="67"/>
      <c r="O86" s="70"/>
      <c r="P86" s="3"/>
      <c r="Q86" s="3"/>
    </row>
    <row r="87" spans="1:17" ht="24.95" customHeight="1">
      <c r="A87" s="73">
        <v>21</v>
      </c>
      <c r="B87" s="86">
        <v>24</v>
      </c>
      <c r="C87" s="83">
        <v>614126</v>
      </c>
      <c r="D87" s="74" t="s">
        <v>45</v>
      </c>
      <c r="E87" s="75"/>
      <c r="F87" s="75"/>
      <c r="G87" s="76"/>
      <c r="H87" s="83" t="s">
        <v>21</v>
      </c>
      <c r="I87" s="74">
        <v>10</v>
      </c>
      <c r="J87" s="7" t="s">
        <v>23</v>
      </c>
      <c r="K87" s="38">
        <v>219.9</v>
      </c>
      <c r="L87" s="89">
        <f>AVERAGE(K87:K89)</f>
        <v>194.93</v>
      </c>
      <c r="M87" s="118">
        <f>L87*I87</f>
        <v>1949.3</v>
      </c>
      <c r="N87" s="148">
        <v>219.9</v>
      </c>
      <c r="O87" s="94">
        <f>I87*N87</f>
        <v>2199</v>
      </c>
      <c r="P87" s="3"/>
      <c r="Q87" s="3"/>
    </row>
    <row r="88" spans="1:17" ht="24.95" customHeight="1">
      <c r="A88" s="71"/>
      <c r="B88" s="87"/>
      <c r="C88" s="84"/>
      <c r="D88" s="77"/>
      <c r="E88" s="78"/>
      <c r="F88" s="78"/>
      <c r="G88" s="79"/>
      <c r="H88" s="84"/>
      <c r="I88" s="77"/>
      <c r="J88" s="8" t="s">
        <v>48</v>
      </c>
      <c r="K88" s="39">
        <v>269.89999999999998</v>
      </c>
      <c r="L88" s="90"/>
      <c r="M88" s="119"/>
      <c r="N88" s="149"/>
      <c r="O88" s="95"/>
      <c r="P88" s="3"/>
      <c r="Q88" s="3"/>
    </row>
    <row r="89" spans="1:17" ht="24.95" customHeight="1" thickBot="1">
      <c r="A89" s="72"/>
      <c r="B89" s="88"/>
      <c r="C89" s="85"/>
      <c r="D89" s="80"/>
      <c r="E89" s="81"/>
      <c r="F89" s="81"/>
      <c r="G89" s="82"/>
      <c r="H89" s="85"/>
      <c r="I89" s="80"/>
      <c r="J89" s="19" t="s">
        <v>58</v>
      </c>
      <c r="K89" s="43">
        <v>95</v>
      </c>
      <c r="L89" s="91"/>
      <c r="M89" s="120"/>
      <c r="N89" s="150"/>
      <c r="O89" s="96"/>
      <c r="P89" s="3"/>
      <c r="Q89" s="3"/>
    </row>
    <row r="90" spans="1:17" ht="30" customHeight="1">
      <c r="A90" s="73">
        <v>22</v>
      </c>
      <c r="B90" s="86">
        <v>5</v>
      </c>
      <c r="C90" s="83">
        <v>476853</v>
      </c>
      <c r="D90" s="74" t="s">
        <v>29</v>
      </c>
      <c r="E90" s="75"/>
      <c r="F90" s="75"/>
      <c r="G90" s="76"/>
      <c r="H90" s="83" t="s">
        <v>9</v>
      </c>
      <c r="I90" s="92">
        <v>36</v>
      </c>
      <c r="J90" s="7" t="s">
        <v>24</v>
      </c>
      <c r="K90" s="38">
        <v>250</v>
      </c>
      <c r="L90" s="89">
        <f>AVERAGE(K90:K93)</f>
        <v>135.5</v>
      </c>
      <c r="M90" s="62">
        <f>L90*I90</f>
        <v>4878</v>
      </c>
      <c r="N90" s="65">
        <v>250</v>
      </c>
      <c r="O90" s="68">
        <f>I90*N90</f>
        <v>9000</v>
      </c>
      <c r="P90" s="3"/>
      <c r="Q90" s="3"/>
    </row>
    <row r="91" spans="1:17" ht="30" customHeight="1">
      <c r="A91" s="71"/>
      <c r="B91" s="87"/>
      <c r="C91" s="84"/>
      <c r="D91" s="77"/>
      <c r="E91" s="78"/>
      <c r="F91" s="78"/>
      <c r="G91" s="79"/>
      <c r="H91" s="84"/>
      <c r="I91" s="93"/>
      <c r="J91" s="8" t="s">
        <v>22</v>
      </c>
      <c r="K91" s="39">
        <v>98</v>
      </c>
      <c r="L91" s="90"/>
      <c r="M91" s="63"/>
      <c r="N91" s="66"/>
      <c r="O91" s="69"/>
      <c r="P91" s="3"/>
      <c r="Q91" s="3"/>
    </row>
    <row r="92" spans="1:17" ht="30" customHeight="1">
      <c r="A92" s="71"/>
      <c r="B92" s="87"/>
      <c r="C92" s="84"/>
      <c r="D92" s="77"/>
      <c r="E92" s="78"/>
      <c r="F92" s="78"/>
      <c r="G92" s="79"/>
      <c r="H92" s="84"/>
      <c r="I92" s="93"/>
      <c r="J92" s="9" t="s">
        <v>46</v>
      </c>
      <c r="K92" s="42">
        <v>99</v>
      </c>
      <c r="L92" s="90"/>
      <c r="M92" s="63"/>
      <c r="N92" s="66"/>
      <c r="O92" s="69"/>
      <c r="P92" s="3"/>
      <c r="Q92" s="3"/>
    </row>
    <row r="93" spans="1:17" ht="30" customHeight="1" thickBot="1">
      <c r="A93" s="72"/>
      <c r="B93" s="88"/>
      <c r="C93" s="85"/>
      <c r="D93" s="80"/>
      <c r="E93" s="81"/>
      <c r="F93" s="81"/>
      <c r="G93" s="82"/>
      <c r="H93" s="85"/>
      <c r="I93" s="100"/>
      <c r="J93" s="11" t="s">
        <v>58</v>
      </c>
      <c r="K93" s="45">
        <v>95</v>
      </c>
      <c r="L93" s="91"/>
      <c r="M93" s="64"/>
      <c r="N93" s="67"/>
      <c r="O93" s="70"/>
      <c r="P93" s="3"/>
      <c r="Q93" s="3"/>
    </row>
    <row r="94" spans="1:17" ht="30" customHeight="1">
      <c r="A94" s="73">
        <v>23</v>
      </c>
      <c r="B94" s="86">
        <v>7</v>
      </c>
      <c r="C94" s="83">
        <v>251420</v>
      </c>
      <c r="D94" s="74" t="s">
        <v>31</v>
      </c>
      <c r="E94" s="75"/>
      <c r="F94" s="75"/>
      <c r="G94" s="76"/>
      <c r="H94" s="83" t="s">
        <v>9</v>
      </c>
      <c r="I94" s="74">
        <v>36</v>
      </c>
      <c r="J94" s="7" t="s">
        <v>24</v>
      </c>
      <c r="K94" s="38">
        <v>200</v>
      </c>
      <c r="L94" s="126">
        <f>AVERAGE(K94:K97)</f>
        <v>125.75</v>
      </c>
      <c r="M94" s="118">
        <f>L94*I94</f>
        <v>4527</v>
      </c>
      <c r="N94" s="148">
        <v>200</v>
      </c>
      <c r="O94" s="94">
        <f>I94*N94</f>
        <v>7200</v>
      </c>
      <c r="P94" s="3"/>
      <c r="Q94" s="3"/>
    </row>
    <row r="95" spans="1:17" ht="30" customHeight="1">
      <c r="A95" s="71"/>
      <c r="B95" s="87"/>
      <c r="C95" s="84"/>
      <c r="D95" s="77"/>
      <c r="E95" s="78"/>
      <c r="F95" s="78"/>
      <c r="G95" s="79"/>
      <c r="H95" s="84"/>
      <c r="I95" s="77"/>
      <c r="J95" s="8" t="s">
        <v>22</v>
      </c>
      <c r="K95" s="39">
        <v>110</v>
      </c>
      <c r="L95" s="127"/>
      <c r="M95" s="119"/>
      <c r="N95" s="149"/>
      <c r="O95" s="95"/>
      <c r="P95" s="3"/>
      <c r="Q95" s="3"/>
    </row>
    <row r="96" spans="1:17" ht="30" customHeight="1">
      <c r="A96" s="71"/>
      <c r="B96" s="87"/>
      <c r="C96" s="84"/>
      <c r="D96" s="77"/>
      <c r="E96" s="78"/>
      <c r="F96" s="78"/>
      <c r="G96" s="79"/>
      <c r="H96" s="84"/>
      <c r="I96" s="77"/>
      <c r="J96" s="10" t="s">
        <v>46</v>
      </c>
      <c r="K96" s="41">
        <v>103</v>
      </c>
      <c r="L96" s="127"/>
      <c r="M96" s="119"/>
      <c r="N96" s="154"/>
      <c r="O96" s="155"/>
      <c r="P96" s="3"/>
      <c r="Q96" s="3"/>
    </row>
    <row r="97" spans="1:17" ht="30" customHeight="1" thickBot="1">
      <c r="A97" s="72"/>
      <c r="B97" s="88"/>
      <c r="C97" s="85"/>
      <c r="D97" s="80"/>
      <c r="E97" s="81"/>
      <c r="F97" s="81"/>
      <c r="G97" s="82"/>
      <c r="H97" s="85"/>
      <c r="I97" s="80"/>
      <c r="J97" s="11" t="s">
        <v>58</v>
      </c>
      <c r="K97" s="45">
        <v>90</v>
      </c>
      <c r="L97" s="128"/>
      <c r="M97" s="120"/>
      <c r="N97" s="150"/>
      <c r="O97" s="96"/>
      <c r="P97" s="3"/>
      <c r="Q97" s="3"/>
    </row>
    <row r="98" spans="1:17" ht="45.95" customHeight="1">
      <c r="A98" s="73">
        <v>24</v>
      </c>
      <c r="B98" s="141">
        <v>17</v>
      </c>
      <c r="C98" s="83">
        <v>455531</v>
      </c>
      <c r="D98" s="129" t="s">
        <v>54</v>
      </c>
      <c r="E98" s="130"/>
      <c r="F98" s="130"/>
      <c r="G98" s="131"/>
      <c r="H98" s="74" t="s">
        <v>9</v>
      </c>
      <c r="I98" s="92">
        <v>19</v>
      </c>
      <c r="J98" s="22" t="s">
        <v>24</v>
      </c>
      <c r="K98" s="38">
        <v>500</v>
      </c>
      <c r="L98" s="89">
        <f>AVERAGE(K98:K100)</f>
        <v>256</v>
      </c>
      <c r="M98" s="162">
        <f>L98*I98</f>
        <v>4864</v>
      </c>
      <c r="N98" s="138">
        <v>500</v>
      </c>
      <c r="O98" s="151">
        <f>I98*N98</f>
        <v>9500</v>
      </c>
      <c r="P98" s="3"/>
      <c r="Q98" s="3"/>
    </row>
    <row r="99" spans="1:17" ht="51.95" customHeight="1">
      <c r="A99" s="71"/>
      <c r="B99" s="142"/>
      <c r="C99" s="84"/>
      <c r="D99" s="132"/>
      <c r="E99" s="133"/>
      <c r="F99" s="133"/>
      <c r="G99" s="134"/>
      <c r="H99" s="77"/>
      <c r="I99" s="93"/>
      <c r="J99" s="23" t="s">
        <v>46</v>
      </c>
      <c r="K99" s="39">
        <v>118</v>
      </c>
      <c r="L99" s="90"/>
      <c r="M99" s="163"/>
      <c r="N99" s="139"/>
      <c r="O99" s="152"/>
      <c r="P99" s="3"/>
      <c r="Q99" s="3"/>
    </row>
    <row r="100" spans="1:17" ht="51.95" customHeight="1" thickBot="1">
      <c r="A100" s="72"/>
      <c r="B100" s="143"/>
      <c r="C100" s="85"/>
      <c r="D100" s="135"/>
      <c r="E100" s="136"/>
      <c r="F100" s="136"/>
      <c r="G100" s="137"/>
      <c r="H100" s="80"/>
      <c r="I100" s="100"/>
      <c r="J100" s="47" t="s">
        <v>58</v>
      </c>
      <c r="K100" s="45">
        <v>150</v>
      </c>
      <c r="L100" s="91"/>
      <c r="M100" s="164"/>
      <c r="N100" s="140"/>
      <c r="O100" s="153"/>
      <c r="P100" s="3"/>
      <c r="Q100" s="3"/>
    </row>
    <row r="101" spans="1:17" ht="39.950000000000003" customHeight="1" thickBot="1">
      <c r="A101" s="97" t="s">
        <v>8</v>
      </c>
      <c r="B101" s="98"/>
      <c r="C101" s="98"/>
      <c r="D101" s="98"/>
      <c r="E101" s="98"/>
      <c r="F101" s="98"/>
      <c r="G101" s="98"/>
      <c r="H101" s="98"/>
      <c r="I101" s="98"/>
      <c r="J101" s="98"/>
      <c r="K101" s="98"/>
      <c r="L101" s="99"/>
      <c r="M101" s="12">
        <f>M98+M94+M90+M87+M84+M79+M74+M69+M66+M47+M22</f>
        <v>42618.8</v>
      </c>
      <c r="N101" s="46" t="s">
        <v>15</v>
      </c>
      <c r="O101" s="12">
        <f>O98+O94+O90+O87+O84+O79+O74+O69+O66+O47+O22</f>
        <v>57777.5</v>
      </c>
      <c r="P101" s="3"/>
      <c r="Q101" s="3"/>
    </row>
    <row r="102" spans="1:17" ht="39.950000000000003" customHeight="1">
      <c r="I102" s="4"/>
      <c r="J102" s="4"/>
      <c r="K102" s="4"/>
      <c r="L102" s="4"/>
      <c r="M102" s="4"/>
      <c r="N102" s="14" t="s">
        <v>16</v>
      </c>
      <c r="O102" s="13">
        <f>M101-O101</f>
        <v>-15158.7</v>
      </c>
      <c r="P102" s="3"/>
      <c r="Q102" s="3"/>
    </row>
    <row r="103" spans="1:17">
      <c r="A103" t="s">
        <v>83</v>
      </c>
      <c r="H103" s="4"/>
      <c r="I103" s="4"/>
      <c r="J103" s="4"/>
      <c r="K103" s="4"/>
      <c r="L103" s="4"/>
      <c r="M103" s="4"/>
      <c r="N103" s="4"/>
      <c r="O103" s="3"/>
      <c r="P103" s="3"/>
      <c r="Q103" s="3"/>
    </row>
    <row r="104" spans="1:17" ht="26.25" customHeight="1">
      <c r="M104" s="4"/>
      <c r="N104" s="4"/>
      <c r="O104" s="3"/>
      <c r="P104" s="3"/>
      <c r="Q104" s="3"/>
    </row>
    <row r="105" spans="1:17">
      <c r="A105" t="s">
        <v>19</v>
      </c>
      <c r="M105" s="4"/>
      <c r="N105" s="4"/>
      <c r="O105" s="3"/>
      <c r="P105" s="3"/>
      <c r="Q105" s="3"/>
    </row>
    <row r="106" spans="1:17">
      <c r="M106" s="4"/>
      <c r="N106" s="4"/>
      <c r="O106" s="3"/>
      <c r="P106" s="3"/>
      <c r="Q106" s="3"/>
    </row>
    <row r="107" spans="1:17" s="4" customFormat="1">
      <c r="A107"/>
      <c r="B107"/>
      <c r="C107"/>
      <c r="D107"/>
      <c r="E107"/>
      <c r="F107"/>
      <c r="G107"/>
      <c r="H107"/>
      <c r="I107"/>
      <c r="J107"/>
      <c r="K107"/>
      <c r="L107"/>
    </row>
    <row r="108" spans="1:17" s="4" customFormat="1">
      <c r="B108"/>
      <c r="C108"/>
      <c r="D108"/>
      <c r="E108"/>
      <c r="F108"/>
      <c r="G108"/>
      <c r="H108"/>
      <c r="I108"/>
      <c r="J108"/>
      <c r="K108"/>
      <c r="L108"/>
      <c r="M108"/>
      <c r="N108"/>
    </row>
    <row r="109" spans="1:17" s="4" customFormat="1">
      <c r="B109"/>
      <c r="C109"/>
      <c r="D109"/>
      <c r="E109"/>
      <c r="F109"/>
      <c r="G109"/>
      <c r="H109"/>
      <c r="I109"/>
      <c r="J109"/>
      <c r="K109"/>
      <c r="L109"/>
      <c r="M109"/>
    </row>
    <row r="110" spans="1:17" s="4" customFormat="1" ht="18.75">
      <c r="B110"/>
      <c r="C110"/>
      <c r="D110" s="15" t="s">
        <v>51</v>
      </c>
      <c r="E110" s="16"/>
      <c r="F110" s="16"/>
      <c r="G110" s="15" t="s">
        <v>52</v>
      </c>
      <c r="H110" s="16"/>
      <c r="I110" s="16"/>
      <c r="J110" s="15" t="s">
        <v>50</v>
      </c>
      <c r="K110" s="16"/>
      <c r="L110" s="16"/>
      <c r="M110" s="15" t="s">
        <v>18</v>
      </c>
    </row>
    <row r="111" spans="1:17" s="4" customFormat="1" ht="19.5" thickBot="1">
      <c r="C111"/>
      <c r="D111" s="17" t="s">
        <v>17</v>
      </c>
      <c r="E111" s="18"/>
      <c r="F111" s="18"/>
      <c r="G111" s="17" t="s">
        <v>17</v>
      </c>
      <c r="H111" s="18"/>
      <c r="I111" s="18"/>
      <c r="J111" s="17" t="s">
        <v>17</v>
      </c>
      <c r="K111" s="18"/>
      <c r="L111" s="18"/>
      <c r="M111" s="17" t="s">
        <v>17</v>
      </c>
    </row>
    <row r="112" spans="1:17" s="4" customFormat="1">
      <c r="A112"/>
      <c r="B112"/>
      <c r="C112"/>
      <c r="D112"/>
      <c r="E112"/>
      <c r="F112"/>
      <c r="G112"/>
      <c r="H112"/>
      <c r="I112"/>
      <c r="J112"/>
      <c r="K112"/>
      <c r="L112"/>
      <c r="M112"/>
      <c r="N112"/>
      <c r="O112"/>
    </row>
    <row r="113" spans="1:17" s="4" customFormat="1">
      <c r="B113"/>
      <c r="C113"/>
      <c r="D113"/>
      <c r="E113"/>
      <c r="F113"/>
      <c r="G113"/>
      <c r="H113"/>
      <c r="I113"/>
      <c r="J113"/>
      <c r="K113"/>
      <c r="L113"/>
      <c r="M113"/>
      <c r="N113"/>
      <c r="O113"/>
    </row>
    <row r="114" spans="1:17" s="4" customFormat="1">
      <c r="B114"/>
      <c r="C114"/>
      <c r="D114"/>
      <c r="E114"/>
      <c r="F114"/>
      <c r="G114"/>
      <c r="H114"/>
      <c r="I114"/>
      <c r="J114"/>
      <c r="K114"/>
      <c r="L114"/>
      <c r="M114"/>
      <c r="N114"/>
      <c r="O114"/>
    </row>
    <row r="115" spans="1:17" s="4" customFormat="1">
      <c r="B115"/>
      <c r="C115"/>
      <c r="D115"/>
      <c r="E115"/>
      <c r="F115"/>
      <c r="G115"/>
      <c r="H115"/>
      <c r="I115"/>
      <c r="J115"/>
      <c r="K115"/>
      <c r="L115"/>
      <c r="M115"/>
      <c r="N115"/>
      <c r="O115"/>
    </row>
    <row r="116" spans="1:17" s="4" customFormat="1">
      <c r="A116"/>
      <c r="B116"/>
      <c r="C116"/>
      <c r="D116"/>
      <c r="E116"/>
      <c r="F116"/>
      <c r="G116"/>
      <c r="H116"/>
      <c r="I116"/>
      <c r="J116"/>
      <c r="K116"/>
      <c r="L116"/>
      <c r="M116"/>
      <c r="N116"/>
      <c r="O116"/>
    </row>
    <row r="118" spans="1:17" s="4" customFormat="1">
      <c r="A118"/>
      <c r="B118"/>
      <c r="C118"/>
      <c r="D118"/>
      <c r="E118"/>
      <c r="F118"/>
      <c r="G118"/>
      <c r="H118"/>
      <c r="I118"/>
      <c r="J118"/>
      <c r="K118"/>
      <c r="L118"/>
      <c r="M118"/>
      <c r="N118"/>
      <c r="O118"/>
    </row>
    <row r="119" spans="1:17" s="4" customFormat="1" ht="15" customHeight="1">
      <c r="A119"/>
      <c r="B119"/>
      <c r="C119"/>
      <c r="D119"/>
      <c r="E119"/>
      <c r="F119"/>
      <c r="G119"/>
      <c r="H119"/>
      <c r="I119"/>
      <c r="J119"/>
      <c r="K119"/>
      <c r="L119"/>
      <c r="M119"/>
      <c r="N119"/>
      <c r="O119"/>
      <c r="P119"/>
      <c r="Q119"/>
    </row>
    <row r="120" spans="1:17" s="4" customFormat="1" ht="48.75" customHeight="1">
      <c r="A120"/>
      <c r="B120"/>
      <c r="C120"/>
      <c r="D120"/>
      <c r="E120"/>
      <c r="F120"/>
      <c r="G120"/>
      <c r="H120"/>
      <c r="I120"/>
      <c r="J120"/>
      <c r="K120"/>
      <c r="L120"/>
      <c r="M120"/>
      <c r="N120"/>
      <c r="O120"/>
      <c r="P120"/>
      <c r="Q120"/>
    </row>
  </sheetData>
  <autoFilter ref="B8:M100" xr:uid="{0434D46C-28A7-4199-B8B7-A55C682D9F7E}">
    <filterColumn colId="2" showButton="0"/>
    <filterColumn colId="3" showButton="0"/>
    <filterColumn colId="4" showButton="0"/>
    <filterColumn colId="8" showButton="0"/>
  </autoFilter>
  <mergeCells count="291">
    <mergeCell ref="N69:N73"/>
    <mergeCell ref="O69:O73"/>
    <mergeCell ref="B74:B78"/>
    <mergeCell ref="C74:C78"/>
    <mergeCell ref="D74:G78"/>
    <mergeCell ref="H74:H78"/>
    <mergeCell ref="I74:I78"/>
    <mergeCell ref="L74:L78"/>
    <mergeCell ref="M74:M78"/>
    <mergeCell ref="N74:N78"/>
    <mergeCell ref="O74:O78"/>
    <mergeCell ref="O10:O12"/>
    <mergeCell ref="O13:O15"/>
    <mergeCell ref="B16:B18"/>
    <mergeCell ref="C16:C18"/>
    <mergeCell ref="D16:G18"/>
    <mergeCell ref="H16:H18"/>
    <mergeCell ref="I16:I18"/>
    <mergeCell ref="L16:L18"/>
    <mergeCell ref="M16:M18"/>
    <mergeCell ref="N16:N18"/>
    <mergeCell ref="O16:O18"/>
    <mergeCell ref="D13:G15"/>
    <mergeCell ref="B13:B15"/>
    <mergeCell ref="C13:C15"/>
    <mergeCell ref="H13:H15"/>
    <mergeCell ref="I13:I15"/>
    <mergeCell ref="L13:L15"/>
    <mergeCell ref="M13:M15"/>
    <mergeCell ref="N13:N15"/>
    <mergeCell ref="M29:M31"/>
    <mergeCell ref="N29:N31"/>
    <mergeCell ref="N26:N28"/>
    <mergeCell ref="B10:B12"/>
    <mergeCell ref="C10:C12"/>
    <mergeCell ref="D10:G12"/>
    <mergeCell ref="H10:H12"/>
    <mergeCell ref="I10:I12"/>
    <mergeCell ref="L10:L12"/>
    <mergeCell ref="M10:M12"/>
    <mergeCell ref="N10:N12"/>
    <mergeCell ref="O98:O100"/>
    <mergeCell ref="O41:O43"/>
    <mergeCell ref="N44:N46"/>
    <mergeCell ref="O44:O46"/>
    <mergeCell ref="M63:M65"/>
    <mergeCell ref="M26:M28"/>
    <mergeCell ref="M44:M46"/>
    <mergeCell ref="M41:M43"/>
    <mergeCell ref="H57:H59"/>
    <mergeCell ref="I57:I59"/>
    <mergeCell ref="H60:H62"/>
    <mergeCell ref="H79:H83"/>
    <mergeCell ref="I79:I83"/>
    <mergeCell ref="L79:L83"/>
    <mergeCell ref="M79:M83"/>
    <mergeCell ref="N79:N83"/>
    <mergeCell ref="O79:O83"/>
    <mergeCell ref="H87:H89"/>
    <mergeCell ref="I87:I89"/>
    <mergeCell ref="L87:L89"/>
    <mergeCell ref="M87:M89"/>
    <mergeCell ref="N87:N89"/>
    <mergeCell ref="O87:O89"/>
    <mergeCell ref="H35:H37"/>
    <mergeCell ref="D19:G21"/>
    <mergeCell ref="H19:H21"/>
    <mergeCell ref="I19:I21"/>
    <mergeCell ref="L19:L21"/>
    <mergeCell ref="M19:M21"/>
    <mergeCell ref="B69:B73"/>
    <mergeCell ref="C69:C73"/>
    <mergeCell ref="D69:G73"/>
    <mergeCell ref="M98:M100"/>
    <mergeCell ref="B26:B28"/>
    <mergeCell ref="B60:B62"/>
    <mergeCell ref="C60:C62"/>
    <mergeCell ref="D60:G62"/>
    <mergeCell ref="C44:C46"/>
    <mergeCell ref="B79:B83"/>
    <mergeCell ref="C79:C83"/>
    <mergeCell ref="D79:G83"/>
    <mergeCell ref="B87:B89"/>
    <mergeCell ref="C87:C89"/>
    <mergeCell ref="D87:G89"/>
    <mergeCell ref="B35:B37"/>
    <mergeCell ref="C35:C37"/>
    <mergeCell ref="D35:G37"/>
    <mergeCell ref="I35:I37"/>
    <mergeCell ref="N94:N97"/>
    <mergeCell ref="O94:O97"/>
    <mergeCell ref="N90:N93"/>
    <mergeCell ref="O90:O93"/>
    <mergeCell ref="N19:N21"/>
    <mergeCell ref="O19:O21"/>
    <mergeCell ref="H69:H73"/>
    <mergeCell ref="I69:I73"/>
    <mergeCell ref="L69:L73"/>
    <mergeCell ref="M51:M53"/>
    <mergeCell ref="M54:M56"/>
    <mergeCell ref="M57:M59"/>
    <mergeCell ref="L51:L53"/>
    <mergeCell ref="L54:L56"/>
    <mergeCell ref="L57:L59"/>
    <mergeCell ref="O35:O37"/>
    <mergeCell ref="O29:O31"/>
    <mergeCell ref="N63:N65"/>
    <mergeCell ref="O63:O65"/>
    <mergeCell ref="N60:N62"/>
    <mergeCell ref="O60:O62"/>
    <mergeCell ref="N38:N40"/>
    <mergeCell ref="O38:O40"/>
    <mergeCell ref="L35:L37"/>
    <mergeCell ref="B3:O3"/>
    <mergeCell ref="B4:O4"/>
    <mergeCell ref="B1:O1"/>
    <mergeCell ref="B2:O2"/>
    <mergeCell ref="N8:O8"/>
    <mergeCell ref="N51:N53"/>
    <mergeCell ref="O51:O53"/>
    <mergeCell ref="L60:L62"/>
    <mergeCell ref="M60:M62"/>
    <mergeCell ref="I60:I62"/>
    <mergeCell ref="O54:O56"/>
    <mergeCell ref="N57:N59"/>
    <mergeCell ref="O57:O59"/>
    <mergeCell ref="N32:N34"/>
    <mergeCell ref="O32:O34"/>
    <mergeCell ref="M8:M9"/>
    <mergeCell ref="B51:B53"/>
    <mergeCell ref="B8:B9"/>
    <mergeCell ref="H8:H9"/>
    <mergeCell ref="I8:I9"/>
    <mergeCell ref="D8:G9"/>
    <mergeCell ref="J8:K9"/>
    <mergeCell ref="B19:B21"/>
    <mergeCell ref="C19:C21"/>
    <mergeCell ref="N98:N100"/>
    <mergeCell ref="M90:M93"/>
    <mergeCell ref="L38:L40"/>
    <mergeCell ref="M38:M40"/>
    <mergeCell ref="L94:L97"/>
    <mergeCell ref="M94:M97"/>
    <mergeCell ref="B38:B40"/>
    <mergeCell ref="C38:C40"/>
    <mergeCell ref="D38:G40"/>
    <mergeCell ref="H38:H40"/>
    <mergeCell ref="I38:I40"/>
    <mergeCell ref="B94:B97"/>
    <mergeCell ref="C94:C97"/>
    <mergeCell ref="D94:G97"/>
    <mergeCell ref="H94:H97"/>
    <mergeCell ref="I94:I97"/>
    <mergeCell ref="M67:M68"/>
    <mergeCell ref="B90:B93"/>
    <mergeCell ref="C90:C93"/>
    <mergeCell ref="D90:G93"/>
    <mergeCell ref="H90:H93"/>
    <mergeCell ref="I90:I93"/>
    <mergeCell ref="L90:L93"/>
    <mergeCell ref="B98:B100"/>
    <mergeCell ref="D44:G46"/>
    <mergeCell ref="H44:H46"/>
    <mergeCell ref="I44:I46"/>
    <mergeCell ref="L98:L100"/>
    <mergeCell ref="C8:C9"/>
    <mergeCell ref="B54:B56"/>
    <mergeCell ref="B57:B59"/>
    <mergeCell ref="L8:L9"/>
    <mergeCell ref="B32:B34"/>
    <mergeCell ref="C32:C34"/>
    <mergeCell ref="D32:G34"/>
    <mergeCell ref="H32:H34"/>
    <mergeCell ref="I32:I34"/>
    <mergeCell ref="L32:L34"/>
    <mergeCell ref="C98:C100"/>
    <mergeCell ref="D98:G100"/>
    <mergeCell ref="H98:H100"/>
    <mergeCell ref="I98:I100"/>
    <mergeCell ref="C26:C28"/>
    <mergeCell ref="D26:G28"/>
    <mergeCell ref="H26:H28"/>
    <mergeCell ref="I26:I28"/>
    <mergeCell ref="L26:L28"/>
    <mergeCell ref="A60:A62"/>
    <mergeCell ref="A38:A40"/>
    <mergeCell ref="A41:A43"/>
    <mergeCell ref="A44:A46"/>
    <mergeCell ref="A63:A65"/>
    <mergeCell ref="A47:L47"/>
    <mergeCell ref="A66:L66"/>
    <mergeCell ref="A8:A9"/>
    <mergeCell ref="A10:A12"/>
    <mergeCell ref="A13:A15"/>
    <mergeCell ref="A16:A18"/>
    <mergeCell ref="A29:A31"/>
    <mergeCell ref="A22:L22"/>
    <mergeCell ref="A26:A28"/>
    <mergeCell ref="B63:B65"/>
    <mergeCell ref="C63:C65"/>
    <mergeCell ref="D63:G65"/>
    <mergeCell ref="H63:H65"/>
    <mergeCell ref="I63:I65"/>
    <mergeCell ref="L63:L65"/>
    <mergeCell ref="C51:C53"/>
    <mergeCell ref="C54:C56"/>
    <mergeCell ref="C57:C59"/>
    <mergeCell ref="A6:O6"/>
    <mergeCell ref="A19:A21"/>
    <mergeCell ref="A23:O23"/>
    <mergeCell ref="A32:A34"/>
    <mergeCell ref="A35:A37"/>
    <mergeCell ref="A48:P48"/>
    <mergeCell ref="A51:A53"/>
    <mergeCell ref="A54:A56"/>
    <mergeCell ref="A57:A59"/>
    <mergeCell ref="D51:G53"/>
    <mergeCell ref="H51:H53"/>
    <mergeCell ref="I51:I53"/>
    <mergeCell ref="D54:G56"/>
    <mergeCell ref="H54:H56"/>
    <mergeCell ref="I54:I56"/>
    <mergeCell ref="D57:G59"/>
    <mergeCell ref="N54:N56"/>
    <mergeCell ref="N41:N43"/>
    <mergeCell ref="M32:M34"/>
    <mergeCell ref="L41:L43"/>
    <mergeCell ref="B41:B43"/>
    <mergeCell ref="C41:C43"/>
    <mergeCell ref="D41:G43"/>
    <mergeCell ref="H41:H43"/>
    <mergeCell ref="A101:L101"/>
    <mergeCell ref="A24:A25"/>
    <mergeCell ref="B24:B25"/>
    <mergeCell ref="C24:C25"/>
    <mergeCell ref="D24:G25"/>
    <mergeCell ref="H24:H25"/>
    <mergeCell ref="I24:I25"/>
    <mergeCell ref="J24:K25"/>
    <mergeCell ref="L24:L25"/>
    <mergeCell ref="A67:A68"/>
    <mergeCell ref="B67:B68"/>
    <mergeCell ref="C67:C68"/>
    <mergeCell ref="D67:G68"/>
    <mergeCell ref="H67:H68"/>
    <mergeCell ref="I67:I68"/>
    <mergeCell ref="J67:K68"/>
    <mergeCell ref="L67:L68"/>
    <mergeCell ref="H84:H86"/>
    <mergeCell ref="I84:I86"/>
    <mergeCell ref="A90:A93"/>
    <mergeCell ref="A94:A97"/>
    <mergeCell ref="A98:A100"/>
    <mergeCell ref="M24:M25"/>
    <mergeCell ref="N24:O24"/>
    <mergeCell ref="A49:A50"/>
    <mergeCell ref="B49:B50"/>
    <mergeCell ref="C49:C50"/>
    <mergeCell ref="D49:G50"/>
    <mergeCell ref="H49:H50"/>
    <mergeCell ref="I49:I50"/>
    <mergeCell ref="J49:K50"/>
    <mergeCell ref="L49:L50"/>
    <mergeCell ref="M49:M50"/>
    <mergeCell ref="N49:O49"/>
    <mergeCell ref="L44:L46"/>
    <mergeCell ref="I41:I43"/>
    <mergeCell ref="B44:B46"/>
    <mergeCell ref="M35:M37"/>
    <mergeCell ref="N35:N37"/>
    <mergeCell ref="O26:O28"/>
    <mergeCell ref="B29:B31"/>
    <mergeCell ref="C29:C31"/>
    <mergeCell ref="D29:G31"/>
    <mergeCell ref="H29:H31"/>
    <mergeCell ref="I29:I31"/>
    <mergeCell ref="L29:L31"/>
    <mergeCell ref="N67:O67"/>
    <mergeCell ref="M84:M86"/>
    <mergeCell ref="N84:N86"/>
    <mergeCell ref="O84:O86"/>
    <mergeCell ref="A69:A73"/>
    <mergeCell ref="A74:A78"/>
    <mergeCell ref="A79:A83"/>
    <mergeCell ref="D84:G86"/>
    <mergeCell ref="C84:C86"/>
    <mergeCell ref="B84:B86"/>
    <mergeCell ref="A84:A86"/>
    <mergeCell ref="A87:A89"/>
    <mergeCell ref="L84:L86"/>
    <mergeCell ref="M69:M73"/>
  </mergeCells>
  <pageMargins left="0.7" right="0.7" top="0.75" bottom="0.75" header="0.3" footer="0.3"/>
  <pageSetup paperSize="9" scale="62"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7AC532-36D2-48C5-A87A-A3882D18F20C}">
  <dimension ref="A1:N123"/>
  <sheetViews>
    <sheetView workbookViewId="0">
      <selection sqref="A1:K1"/>
    </sheetView>
  </sheetViews>
  <sheetFormatPr defaultRowHeight="15"/>
  <cols>
    <col min="1" max="1" width="6.140625" customWidth="1"/>
    <col min="2" max="2" width="7" bestFit="1" customWidth="1"/>
    <col min="6" max="6" width="26.85546875" customWidth="1"/>
    <col min="7" max="7" width="8.42578125" customWidth="1"/>
    <col min="8" max="8" width="7.28515625" customWidth="1"/>
    <col min="9" max="9" width="0" hidden="1" customWidth="1"/>
    <col min="10" max="10" width="12" customWidth="1"/>
    <col min="11" max="11" width="11.85546875" customWidth="1"/>
    <col min="12" max="12" width="18.42578125" hidden="1" customWidth="1"/>
    <col min="13" max="13" width="14.5703125" hidden="1" customWidth="1"/>
  </cols>
  <sheetData>
    <row r="1" spans="1:13" ht="15.75" thickBot="1">
      <c r="A1" s="228" t="s">
        <v>70</v>
      </c>
      <c r="B1" s="229"/>
      <c r="C1" s="229"/>
      <c r="D1" s="229"/>
      <c r="E1" s="229"/>
      <c r="F1" s="229"/>
      <c r="G1" s="229"/>
      <c r="H1" s="229"/>
      <c r="I1" s="229"/>
      <c r="J1" s="229"/>
      <c r="K1" s="230"/>
    </row>
    <row r="2" spans="1:13" ht="15.75" thickBot="1">
      <c r="A2" s="52" t="s">
        <v>0</v>
      </c>
      <c r="B2" s="52" t="s">
        <v>55</v>
      </c>
      <c r="C2" s="54" t="s">
        <v>1</v>
      </c>
      <c r="D2" s="55"/>
      <c r="E2" s="55"/>
      <c r="F2" s="56"/>
      <c r="G2" s="54" t="s">
        <v>57</v>
      </c>
      <c r="H2" s="60" t="s">
        <v>56</v>
      </c>
      <c r="I2" s="54" t="s">
        <v>7</v>
      </c>
      <c r="J2" s="56" t="s">
        <v>5</v>
      </c>
      <c r="K2" s="60" t="s">
        <v>6</v>
      </c>
      <c r="L2" s="50" t="s">
        <v>14</v>
      </c>
      <c r="M2" s="51"/>
    </row>
    <row r="3" spans="1:13" ht="29.25" customHeight="1" thickBot="1">
      <c r="A3" s="53"/>
      <c r="B3" s="53"/>
      <c r="C3" s="57"/>
      <c r="D3" s="58"/>
      <c r="E3" s="58"/>
      <c r="F3" s="59"/>
      <c r="G3" s="57"/>
      <c r="H3" s="61"/>
      <c r="I3" s="57"/>
      <c r="J3" s="59"/>
      <c r="K3" s="61"/>
      <c r="L3" s="20" t="s">
        <v>12</v>
      </c>
      <c r="M3" s="21" t="s">
        <v>13</v>
      </c>
    </row>
    <row r="4" spans="1:13" ht="39.950000000000003" customHeight="1">
      <c r="A4" s="124">
        <v>1</v>
      </c>
      <c r="B4" s="109">
        <v>622524</v>
      </c>
      <c r="C4" s="171" t="s">
        <v>25</v>
      </c>
      <c r="D4" s="172"/>
      <c r="E4" s="172"/>
      <c r="F4" s="173"/>
      <c r="G4" s="112" t="s">
        <v>9</v>
      </c>
      <c r="H4" s="180">
        <v>32</v>
      </c>
      <c r="I4" s="7" t="s">
        <v>22</v>
      </c>
      <c r="J4" s="126">
        <v>85</v>
      </c>
      <c r="K4" s="62">
        <f>J4*H4</f>
        <v>2720</v>
      </c>
      <c r="L4" s="184">
        <v>83</v>
      </c>
      <c r="M4" s="188">
        <f>H4*L4</f>
        <v>2656</v>
      </c>
    </row>
    <row r="5" spans="1:13" ht="39.950000000000003" customHeight="1">
      <c r="A5" s="122"/>
      <c r="B5" s="110"/>
      <c r="C5" s="174"/>
      <c r="D5" s="175"/>
      <c r="E5" s="175"/>
      <c r="F5" s="176"/>
      <c r="G5" s="113"/>
      <c r="H5" s="181"/>
      <c r="I5" s="8" t="s">
        <v>46</v>
      </c>
      <c r="J5" s="127"/>
      <c r="K5" s="63"/>
      <c r="L5" s="185"/>
      <c r="M5" s="189"/>
    </row>
    <row r="6" spans="1:13" ht="39.950000000000003" customHeight="1">
      <c r="A6" s="123"/>
      <c r="B6" s="166"/>
      <c r="C6" s="174"/>
      <c r="D6" s="175"/>
      <c r="E6" s="175"/>
      <c r="F6" s="176"/>
      <c r="G6" s="168"/>
      <c r="H6" s="182"/>
      <c r="I6" s="8" t="s">
        <v>58</v>
      </c>
      <c r="J6" s="127"/>
      <c r="K6" s="63"/>
      <c r="L6" s="186"/>
      <c r="M6" s="190"/>
    </row>
    <row r="7" spans="1:13" ht="39.950000000000003" customHeight="1" thickBot="1">
      <c r="A7" s="125"/>
      <c r="B7" s="111"/>
      <c r="C7" s="177"/>
      <c r="D7" s="178"/>
      <c r="E7" s="178"/>
      <c r="F7" s="179"/>
      <c r="G7" s="114"/>
      <c r="H7" s="183"/>
      <c r="I7" s="19" t="s">
        <v>47</v>
      </c>
      <c r="J7" s="128"/>
      <c r="K7" s="64"/>
      <c r="L7" s="187"/>
      <c r="M7" s="191"/>
    </row>
    <row r="8" spans="1:13" ht="39.950000000000003" customHeight="1">
      <c r="A8" s="86">
        <v>2</v>
      </c>
      <c r="B8" s="83">
        <v>622524</v>
      </c>
      <c r="C8" s="171" t="s">
        <v>26</v>
      </c>
      <c r="D8" s="172"/>
      <c r="E8" s="172"/>
      <c r="F8" s="173"/>
      <c r="G8" s="74" t="s">
        <v>9</v>
      </c>
      <c r="H8" s="73">
        <v>30</v>
      </c>
      <c r="I8" s="7" t="s">
        <v>22</v>
      </c>
      <c r="J8" s="126">
        <v>85</v>
      </c>
      <c r="K8" s="62">
        <f>J8*H8</f>
        <v>2550</v>
      </c>
      <c r="L8" s="192">
        <v>83</v>
      </c>
      <c r="M8" s="195">
        <f>H8*L8</f>
        <v>2490</v>
      </c>
    </row>
    <row r="9" spans="1:13" ht="39.950000000000003" customHeight="1">
      <c r="A9" s="87"/>
      <c r="B9" s="84"/>
      <c r="C9" s="174"/>
      <c r="D9" s="175"/>
      <c r="E9" s="175"/>
      <c r="F9" s="176"/>
      <c r="G9" s="77"/>
      <c r="H9" s="71"/>
      <c r="I9" s="37" t="s">
        <v>46</v>
      </c>
      <c r="J9" s="127"/>
      <c r="K9" s="63"/>
      <c r="L9" s="193"/>
      <c r="M9" s="196"/>
    </row>
    <row r="10" spans="1:13" ht="39.950000000000003" customHeight="1">
      <c r="A10" s="87"/>
      <c r="B10" s="84"/>
      <c r="C10" s="174"/>
      <c r="D10" s="175"/>
      <c r="E10" s="175"/>
      <c r="F10" s="176"/>
      <c r="G10" s="77"/>
      <c r="H10" s="71"/>
      <c r="I10" s="8" t="s">
        <v>58</v>
      </c>
      <c r="J10" s="127"/>
      <c r="K10" s="63"/>
      <c r="L10" s="193"/>
      <c r="M10" s="196"/>
    </row>
    <row r="11" spans="1:13" ht="39.950000000000003" customHeight="1" thickBot="1">
      <c r="A11" s="88"/>
      <c r="B11" s="85"/>
      <c r="C11" s="177"/>
      <c r="D11" s="178"/>
      <c r="E11" s="178"/>
      <c r="F11" s="179"/>
      <c r="G11" s="80"/>
      <c r="H11" s="72"/>
      <c r="I11" s="10" t="s">
        <v>47</v>
      </c>
      <c r="J11" s="128"/>
      <c r="K11" s="64"/>
      <c r="L11" s="194"/>
      <c r="M11" s="197"/>
    </row>
    <row r="12" spans="1:13" ht="39.950000000000003" customHeight="1">
      <c r="A12" s="124">
        <v>3</v>
      </c>
      <c r="B12" s="109">
        <v>622524</v>
      </c>
      <c r="C12" s="171" t="s">
        <v>27</v>
      </c>
      <c r="D12" s="172"/>
      <c r="E12" s="172"/>
      <c r="F12" s="173"/>
      <c r="G12" s="112" t="s">
        <v>9</v>
      </c>
      <c r="H12" s="180">
        <v>20</v>
      </c>
      <c r="I12" s="7" t="s">
        <v>22</v>
      </c>
      <c r="J12" s="126">
        <v>85</v>
      </c>
      <c r="K12" s="62">
        <f>J12*H12</f>
        <v>1700</v>
      </c>
      <c r="L12" s="184">
        <v>83</v>
      </c>
      <c r="M12" s="188">
        <f>H12*L12</f>
        <v>1660</v>
      </c>
    </row>
    <row r="13" spans="1:13" ht="39.950000000000003" customHeight="1">
      <c r="A13" s="122"/>
      <c r="B13" s="110"/>
      <c r="C13" s="174"/>
      <c r="D13" s="175"/>
      <c r="E13" s="175"/>
      <c r="F13" s="176"/>
      <c r="G13" s="113"/>
      <c r="H13" s="181"/>
      <c r="I13" s="8" t="s">
        <v>46</v>
      </c>
      <c r="J13" s="127"/>
      <c r="K13" s="63"/>
      <c r="L13" s="185"/>
      <c r="M13" s="189"/>
    </row>
    <row r="14" spans="1:13" ht="39.950000000000003" customHeight="1">
      <c r="A14" s="123"/>
      <c r="B14" s="166"/>
      <c r="C14" s="174"/>
      <c r="D14" s="175"/>
      <c r="E14" s="175"/>
      <c r="F14" s="176"/>
      <c r="G14" s="168"/>
      <c r="H14" s="182"/>
      <c r="I14" s="10" t="s">
        <v>58</v>
      </c>
      <c r="J14" s="127"/>
      <c r="K14" s="63"/>
      <c r="L14" s="186"/>
      <c r="M14" s="190"/>
    </row>
    <row r="15" spans="1:13" ht="39.950000000000003" customHeight="1" thickBot="1">
      <c r="A15" s="125"/>
      <c r="B15" s="111"/>
      <c r="C15" s="177"/>
      <c r="D15" s="178"/>
      <c r="E15" s="178"/>
      <c r="F15" s="179"/>
      <c r="G15" s="114"/>
      <c r="H15" s="183"/>
      <c r="I15" s="11" t="s">
        <v>47</v>
      </c>
      <c r="J15" s="128"/>
      <c r="K15" s="64"/>
      <c r="L15" s="187"/>
      <c r="M15" s="191"/>
    </row>
    <row r="16" spans="1:13" ht="45" customHeight="1">
      <c r="A16" s="86">
        <v>6</v>
      </c>
      <c r="B16" s="83">
        <v>412815</v>
      </c>
      <c r="C16" s="74" t="s">
        <v>30</v>
      </c>
      <c r="D16" s="75"/>
      <c r="E16" s="75"/>
      <c r="F16" s="76"/>
      <c r="G16" s="74" t="s">
        <v>9</v>
      </c>
      <c r="H16" s="73">
        <v>6</v>
      </c>
      <c r="I16" s="7" t="s">
        <v>22</v>
      </c>
      <c r="J16" s="126">
        <v>85</v>
      </c>
      <c r="K16" s="62">
        <f>J16*H16</f>
        <v>510</v>
      </c>
      <c r="L16" s="198">
        <v>139.9</v>
      </c>
      <c r="M16" s="201">
        <f>H77*L16</f>
        <v>3497.5</v>
      </c>
    </row>
    <row r="17" spans="1:13" ht="45" customHeight="1">
      <c r="A17" s="87"/>
      <c r="B17" s="84"/>
      <c r="C17" s="77"/>
      <c r="D17" s="78"/>
      <c r="E17" s="78"/>
      <c r="F17" s="79"/>
      <c r="G17" s="77"/>
      <c r="H17" s="71"/>
      <c r="I17" s="8" t="s">
        <v>46</v>
      </c>
      <c r="J17" s="127"/>
      <c r="K17" s="63"/>
      <c r="L17" s="199"/>
      <c r="M17" s="202"/>
    </row>
    <row r="18" spans="1:13" ht="45" customHeight="1">
      <c r="A18" s="87"/>
      <c r="B18" s="84"/>
      <c r="C18" s="77"/>
      <c r="D18" s="78"/>
      <c r="E18" s="78"/>
      <c r="F18" s="79"/>
      <c r="G18" s="77"/>
      <c r="H18" s="71"/>
      <c r="I18" s="8" t="s">
        <v>58</v>
      </c>
      <c r="J18" s="127"/>
      <c r="K18" s="63"/>
      <c r="L18" s="199"/>
      <c r="M18" s="202"/>
    </row>
    <row r="19" spans="1:13" ht="45" customHeight="1" thickBot="1">
      <c r="A19" s="88"/>
      <c r="B19" s="85"/>
      <c r="C19" s="80"/>
      <c r="D19" s="81"/>
      <c r="E19" s="81"/>
      <c r="F19" s="82"/>
      <c r="G19" s="80"/>
      <c r="H19" s="72"/>
      <c r="I19" s="19" t="s">
        <v>47</v>
      </c>
      <c r="J19" s="128"/>
      <c r="K19" s="64"/>
      <c r="L19" s="199"/>
      <c r="M19" s="202"/>
    </row>
    <row r="20" spans="1:13" ht="15.75" thickBot="1">
      <c r="A20" s="228" t="s">
        <v>69</v>
      </c>
      <c r="B20" s="229"/>
      <c r="C20" s="229"/>
      <c r="D20" s="229"/>
      <c r="E20" s="229"/>
      <c r="F20" s="229"/>
      <c r="G20" s="229"/>
      <c r="H20" s="229"/>
      <c r="I20" s="229"/>
      <c r="J20" s="229"/>
      <c r="K20" s="230"/>
      <c r="L20" s="199"/>
      <c r="M20" s="202"/>
    </row>
    <row r="21" spans="1:13" ht="15" customHeight="1">
      <c r="A21" s="52" t="s">
        <v>0</v>
      </c>
      <c r="B21" s="52" t="s">
        <v>55</v>
      </c>
      <c r="C21" s="54" t="s">
        <v>1</v>
      </c>
      <c r="D21" s="55"/>
      <c r="E21" s="55"/>
      <c r="F21" s="56"/>
      <c r="G21" s="54" t="s">
        <v>57</v>
      </c>
      <c r="H21" s="60" t="s">
        <v>56</v>
      </c>
      <c r="I21" s="54" t="s">
        <v>7</v>
      </c>
      <c r="J21" s="56" t="s">
        <v>5</v>
      </c>
      <c r="K21" s="60" t="s">
        <v>6</v>
      </c>
      <c r="L21" s="199"/>
      <c r="M21" s="202"/>
    </row>
    <row r="22" spans="1:13" ht="43.5" customHeight="1" thickBot="1">
      <c r="A22" s="53"/>
      <c r="B22" s="53"/>
      <c r="C22" s="57"/>
      <c r="D22" s="58"/>
      <c r="E22" s="58"/>
      <c r="F22" s="59"/>
      <c r="G22" s="57"/>
      <c r="H22" s="61"/>
      <c r="I22" s="57"/>
      <c r="J22" s="59"/>
      <c r="K22" s="61"/>
      <c r="L22" s="200"/>
      <c r="M22" s="203"/>
    </row>
    <row r="23" spans="1:13" ht="39.950000000000003" customHeight="1">
      <c r="A23" s="86">
        <v>9</v>
      </c>
      <c r="B23" s="83">
        <v>379770</v>
      </c>
      <c r="C23" s="74" t="s">
        <v>33</v>
      </c>
      <c r="D23" s="75"/>
      <c r="E23" s="75"/>
      <c r="F23" s="76"/>
      <c r="G23" s="92" t="s">
        <v>9</v>
      </c>
      <c r="H23" s="73">
        <v>30</v>
      </c>
      <c r="I23" s="7" t="s">
        <v>22</v>
      </c>
      <c r="J23" s="89">
        <v>53.33</v>
      </c>
      <c r="K23" s="62">
        <f>J23*H23</f>
        <v>1599.9</v>
      </c>
      <c r="L23" s="26"/>
      <c r="M23" s="27"/>
    </row>
    <row r="24" spans="1:13" ht="39.950000000000003" customHeight="1">
      <c r="A24" s="87"/>
      <c r="B24" s="84"/>
      <c r="C24" s="77"/>
      <c r="D24" s="78"/>
      <c r="E24" s="78"/>
      <c r="F24" s="79"/>
      <c r="G24" s="93"/>
      <c r="H24" s="71"/>
      <c r="I24" s="8" t="s">
        <v>46</v>
      </c>
      <c r="J24" s="90"/>
      <c r="K24" s="63"/>
      <c r="L24" s="26"/>
      <c r="M24" s="27"/>
    </row>
    <row r="25" spans="1:13" ht="39.950000000000003" customHeight="1">
      <c r="A25" s="87"/>
      <c r="B25" s="84"/>
      <c r="C25" s="77"/>
      <c r="D25" s="78"/>
      <c r="E25" s="78"/>
      <c r="F25" s="79"/>
      <c r="G25" s="93"/>
      <c r="H25" s="71"/>
      <c r="I25" s="8" t="s">
        <v>58</v>
      </c>
      <c r="J25" s="90"/>
      <c r="K25" s="63"/>
      <c r="L25" s="26"/>
      <c r="M25" s="27"/>
    </row>
    <row r="26" spans="1:13" ht="39.950000000000003" customHeight="1" thickBot="1">
      <c r="A26" s="88"/>
      <c r="B26" s="85"/>
      <c r="C26" s="80"/>
      <c r="D26" s="81"/>
      <c r="E26" s="81"/>
      <c r="F26" s="82"/>
      <c r="G26" s="100"/>
      <c r="H26" s="72"/>
      <c r="I26" s="19" t="s">
        <v>47</v>
      </c>
      <c r="J26" s="91"/>
      <c r="K26" s="64"/>
      <c r="L26" s="26"/>
      <c r="M26" s="27"/>
    </row>
    <row r="27" spans="1:13" ht="39.950000000000003" customHeight="1">
      <c r="A27" s="86">
        <v>10</v>
      </c>
      <c r="B27" s="83">
        <v>379770</v>
      </c>
      <c r="C27" s="74" t="s">
        <v>34</v>
      </c>
      <c r="D27" s="75"/>
      <c r="E27" s="75"/>
      <c r="F27" s="76"/>
      <c r="G27" s="92" t="s">
        <v>9</v>
      </c>
      <c r="H27" s="73">
        <v>32</v>
      </c>
      <c r="I27" s="7" t="s">
        <v>22</v>
      </c>
      <c r="J27" s="89">
        <v>53.33</v>
      </c>
      <c r="K27" s="62">
        <f>J27*H27</f>
        <v>1706.56</v>
      </c>
      <c r="L27" s="26"/>
      <c r="M27" s="27"/>
    </row>
    <row r="28" spans="1:13" ht="39.950000000000003" customHeight="1">
      <c r="A28" s="87"/>
      <c r="B28" s="84"/>
      <c r="C28" s="77"/>
      <c r="D28" s="78"/>
      <c r="E28" s="78"/>
      <c r="F28" s="79"/>
      <c r="G28" s="93"/>
      <c r="H28" s="71"/>
      <c r="I28" s="37" t="s">
        <v>46</v>
      </c>
      <c r="J28" s="90"/>
      <c r="K28" s="63"/>
      <c r="L28" s="26"/>
      <c r="M28" s="27"/>
    </row>
    <row r="29" spans="1:13" ht="39.950000000000003" customHeight="1">
      <c r="A29" s="87"/>
      <c r="B29" s="84"/>
      <c r="C29" s="77"/>
      <c r="D29" s="78"/>
      <c r="E29" s="78"/>
      <c r="F29" s="79"/>
      <c r="G29" s="93"/>
      <c r="H29" s="71"/>
      <c r="I29" s="8" t="s">
        <v>58</v>
      </c>
      <c r="J29" s="90"/>
      <c r="K29" s="63"/>
      <c r="L29" s="26"/>
      <c r="M29" s="27"/>
    </row>
    <row r="30" spans="1:13" ht="39.950000000000003" customHeight="1" thickBot="1">
      <c r="A30" s="88"/>
      <c r="B30" s="85"/>
      <c r="C30" s="80"/>
      <c r="D30" s="81"/>
      <c r="E30" s="81"/>
      <c r="F30" s="82"/>
      <c r="G30" s="100"/>
      <c r="H30" s="72"/>
      <c r="I30" s="10" t="s">
        <v>47</v>
      </c>
      <c r="J30" s="91"/>
      <c r="K30" s="64"/>
      <c r="L30" s="26"/>
      <c r="M30" s="27"/>
    </row>
    <row r="31" spans="1:13" ht="35.1" customHeight="1">
      <c r="A31" s="86">
        <v>11</v>
      </c>
      <c r="B31" s="83">
        <v>379770</v>
      </c>
      <c r="C31" s="74" t="s">
        <v>53</v>
      </c>
      <c r="D31" s="75"/>
      <c r="E31" s="75"/>
      <c r="F31" s="76"/>
      <c r="G31" s="92" t="s">
        <v>9</v>
      </c>
      <c r="H31" s="73">
        <v>4</v>
      </c>
      <c r="I31" s="7" t="s">
        <v>22</v>
      </c>
      <c r="J31" s="89">
        <v>53.33</v>
      </c>
      <c r="K31" s="62">
        <f>J31*H31</f>
        <v>213.32</v>
      </c>
      <c r="L31" s="26"/>
      <c r="M31" s="27"/>
    </row>
    <row r="32" spans="1:13" ht="35.1" customHeight="1">
      <c r="A32" s="87"/>
      <c r="B32" s="84"/>
      <c r="C32" s="77"/>
      <c r="D32" s="78"/>
      <c r="E32" s="78"/>
      <c r="F32" s="79"/>
      <c r="G32" s="93"/>
      <c r="H32" s="71"/>
      <c r="I32" s="8" t="s">
        <v>46</v>
      </c>
      <c r="J32" s="90"/>
      <c r="K32" s="63"/>
      <c r="L32" s="26"/>
      <c r="M32" s="27"/>
    </row>
    <row r="33" spans="1:13" ht="35.1" customHeight="1">
      <c r="A33" s="87"/>
      <c r="B33" s="84"/>
      <c r="C33" s="77"/>
      <c r="D33" s="78"/>
      <c r="E33" s="78"/>
      <c r="F33" s="79"/>
      <c r="G33" s="93"/>
      <c r="H33" s="71"/>
      <c r="I33" s="9" t="s">
        <v>58</v>
      </c>
      <c r="J33" s="90"/>
      <c r="K33" s="63"/>
      <c r="L33" s="26"/>
      <c r="M33" s="27"/>
    </row>
    <row r="34" spans="1:13" ht="35.1" customHeight="1" thickBot="1">
      <c r="A34" s="88"/>
      <c r="B34" s="85"/>
      <c r="C34" s="80"/>
      <c r="D34" s="81"/>
      <c r="E34" s="81"/>
      <c r="F34" s="82"/>
      <c r="G34" s="100"/>
      <c r="H34" s="72"/>
      <c r="I34" s="11" t="s">
        <v>47</v>
      </c>
      <c r="J34" s="91"/>
      <c r="K34" s="64"/>
      <c r="L34" s="26"/>
      <c r="M34" s="27"/>
    </row>
    <row r="35" spans="1:13" ht="39.950000000000003" customHeight="1">
      <c r="A35" s="86">
        <v>12</v>
      </c>
      <c r="B35" s="83">
        <v>379770</v>
      </c>
      <c r="C35" s="74" t="s">
        <v>35</v>
      </c>
      <c r="D35" s="75"/>
      <c r="E35" s="75"/>
      <c r="F35" s="76"/>
      <c r="G35" s="92" t="s">
        <v>9</v>
      </c>
      <c r="H35" s="73">
        <v>6</v>
      </c>
      <c r="I35" s="7" t="s">
        <v>22</v>
      </c>
      <c r="J35" s="89">
        <v>53.33</v>
      </c>
      <c r="K35" s="62">
        <f>J35*H35</f>
        <v>319.98</v>
      </c>
      <c r="L35" s="26"/>
      <c r="M35" s="27"/>
    </row>
    <row r="36" spans="1:13" ht="39.950000000000003" customHeight="1">
      <c r="A36" s="87"/>
      <c r="B36" s="84"/>
      <c r="C36" s="77"/>
      <c r="D36" s="78"/>
      <c r="E36" s="78"/>
      <c r="F36" s="79"/>
      <c r="G36" s="93"/>
      <c r="H36" s="71"/>
      <c r="I36" s="37" t="s">
        <v>46</v>
      </c>
      <c r="J36" s="90"/>
      <c r="K36" s="63"/>
      <c r="L36" s="26"/>
      <c r="M36" s="27"/>
    </row>
    <row r="37" spans="1:13" ht="39.950000000000003" customHeight="1">
      <c r="A37" s="87"/>
      <c r="B37" s="84"/>
      <c r="C37" s="77"/>
      <c r="D37" s="78"/>
      <c r="E37" s="78"/>
      <c r="F37" s="79"/>
      <c r="G37" s="93"/>
      <c r="H37" s="71"/>
      <c r="I37" s="10" t="s">
        <v>58</v>
      </c>
      <c r="J37" s="90"/>
      <c r="K37" s="63"/>
      <c r="L37" s="26"/>
      <c r="M37" s="27"/>
    </row>
    <row r="38" spans="1:13" ht="39.950000000000003" customHeight="1" thickBot="1">
      <c r="A38" s="88"/>
      <c r="B38" s="85"/>
      <c r="C38" s="80"/>
      <c r="D38" s="81"/>
      <c r="E38" s="81"/>
      <c r="F38" s="82"/>
      <c r="G38" s="100"/>
      <c r="H38" s="72"/>
      <c r="I38" s="11" t="s">
        <v>47</v>
      </c>
      <c r="J38" s="91"/>
      <c r="K38" s="64"/>
      <c r="L38" s="26"/>
      <c r="M38" s="27"/>
    </row>
    <row r="39" spans="1:13" ht="35.1" customHeight="1">
      <c r="A39" s="86">
        <v>14</v>
      </c>
      <c r="B39" s="83">
        <v>480169</v>
      </c>
      <c r="C39" s="74" t="s">
        <v>36</v>
      </c>
      <c r="D39" s="75"/>
      <c r="E39" s="75"/>
      <c r="F39" s="76"/>
      <c r="G39" s="92" t="s">
        <v>9</v>
      </c>
      <c r="H39" s="73">
        <v>6</v>
      </c>
      <c r="I39" s="7" t="s">
        <v>22</v>
      </c>
      <c r="J39" s="89">
        <v>103.3</v>
      </c>
      <c r="K39" s="62">
        <f>J39*H39</f>
        <v>619.79999999999995</v>
      </c>
      <c r="L39" s="26"/>
      <c r="M39" s="27"/>
    </row>
    <row r="40" spans="1:13" ht="35.1" customHeight="1">
      <c r="A40" s="87"/>
      <c r="B40" s="84"/>
      <c r="C40" s="77"/>
      <c r="D40" s="78"/>
      <c r="E40" s="78"/>
      <c r="F40" s="79"/>
      <c r="G40" s="93"/>
      <c r="H40" s="71"/>
      <c r="I40" s="8" t="s">
        <v>46</v>
      </c>
      <c r="J40" s="90"/>
      <c r="K40" s="63"/>
      <c r="L40" s="26"/>
      <c r="M40" s="27"/>
    </row>
    <row r="41" spans="1:13" ht="35.1" customHeight="1">
      <c r="A41" s="87"/>
      <c r="B41" s="84"/>
      <c r="C41" s="77"/>
      <c r="D41" s="78"/>
      <c r="E41" s="78"/>
      <c r="F41" s="79"/>
      <c r="G41" s="93"/>
      <c r="H41" s="71"/>
      <c r="I41" s="8" t="s">
        <v>58</v>
      </c>
      <c r="J41" s="90"/>
      <c r="K41" s="63"/>
      <c r="L41" s="26"/>
      <c r="M41" s="27"/>
    </row>
    <row r="42" spans="1:13" ht="35.1" customHeight="1" thickBot="1">
      <c r="A42" s="88"/>
      <c r="B42" s="85"/>
      <c r="C42" s="80"/>
      <c r="D42" s="81"/>
      <c r="E42" s="81"/>
      <c r="F42" s="82"/>
      <c r="G42" s="100"/>
      <c r="H42" s="72"/>
      <c r="I42" s="19" t="s">
        <v>47</v>
      </c>
      <c r="J42" s="91"/>
      <c r="K42" s="64"/>
      <c r="L42" s="26"/>
      <c r="M42" s="27"/>
    </row>
    <row r="43" spans="1:13" ht="35.1" customHeight="1">
      <c r="A43" s="86">
        <v>15</v>
      </c>
      <c r="B43" s="83">
        <v>480169</v>
      </c>
      <c r="C43" s="74" t="s">
        <v>37</v>
      </c>
      <c r="D43" s="75"/>
      <c r="E43" s="75"/>
      <c r="F43" s="76"/>
      <c r="G43" s="92" t="s">
        <v>9</v>
      </c>
      <c r="H43" s="73">
        <v>17</v>
      </c>
      <c r="I43" s="7" t="s">
        <v>22</v>
      </c>
      <c r="J43" s="89">
        <v>103.3</v>
      </c>
      <c r="K43" s="62">
        <f>J43*H43</f>
        <v>1756.1</v>
      </c>
      <c r="L43" s="26"/>
      <c r="M43" s="27"/>
    </row>
    <row r="44" spans="1:13" ht="35.1" customHeight="1">
      <c r="A44" s="87"/>
      <c r="B44" s="84"/>
      <c r="C44" s="77"/>
      <c r="D44" s="78"/>
      <c r="E44" s="78"/>
      <c r="F44" s="79"/>
      <c r="G44" s="93"/>
      <c r="H44" s="71"/>
      <c r="I44" s="8" t="s">
        <v>46</v>
      </c>
      <c r="J44" s="90"/>
      <c r="K44" s="63"/>
      <c r="L44" s="26"/>
      <c r="M44" s="27"/>
    </row>
    <row r="45" spans="1:13" ht="35.1" customHeight="1">
      <c r="A45" s="87"/>
      <c r="B45" s="84"/>
      <c r="C45" s="77"/>
      <c r="D45" s="78"/>
      <c r="E45" s="78"/>
      <c r="F45" s="79"/>
      <c r="G45" s="93"/>
      <c r="H45" s="71"/>
      <c r="I45" s="8" t="s">
        <v>58</v>
      </c>
      <c r="J45" s="90"/>
      <c r="K45" s="63"/>
      <c r="L45" s="26"/>
      <c r="M45" s="27"/>
    </row>
    <row r="46" spans="1:13" ht="35.1" customHeight="1" thickBot="1">
      <c r="A46" s="88"/>
      <c r="B46" s="85"/>
      <c r="C46" s="80"/>
      <c r="D46" s="81"/>
      <c r="E46" s="81"/>
      <c r="F46" s="82"/>
      <c r="G46" s="100"/>
      <c r="H46" s="72"/>
      <c r="I46" s="9" t="s">
        <v>47</v>
      </c>
      <c r="J46" s="91"/>
      <c r="K46" s="64"/>
      <c r="L46" s="26"/>
      <c r="M46" s="27"/>
    </row>
    <row r="47" spans="1:13" ht="35.1" customHeight="1">
      <c r="A47" s="86">
        <v>16</v>
      </c>
      <c r="B47" s="83">
        <v>480169</v>
      </c>
      <c r="C47" s="74" t="s">
        <v>38</v>
      </c>
      <c r="D47" s="75"/>
      <c r="E47" s="75"/>
      <c r="F47" s="76"/>
      <c r="G47" s="92" t="s">
        <v>9</v>
      </c>
      <c r="H47" s="73">
        <v>15</v>
      </c>
      <c r="I47" s="7" t="s">
        <v>22</v>
      </c>
      <c r="J47" s="89">
        <v>103.3</v>
      </c>
      <c r="K47" s="62">
        <f>H47*J47</f>
        <v>1549.5</v>
      </c>
      <c r="L47" s="26"/>
      <c r="M47" s="27"/>
    </row>
    <row r="48" spans="1:13" ht="35.1" customHeight="1">
      <c r="A48" s="87"/>
      <c r="B48" s="84"/>
      <c r="C48" s="77"/>
      <c r="D48" s="78"/>
      <c r="E48" s="78"/>
      <c r="F48" s="79"/>
      <c r="G48" s="93"/>
      <c r="H48" s="71"/>
      <c r="I48" s="8" t="s">
        <v>46</v>
      </c>
      <c r="J48" s="90"/>
      <c r="K48" s="63"/>
      <c r="L48" s="26"/>
      <c r="M48" s="27"/>
    </row>
    <row r="49" spans="1:13" ht="35.1" customHeight="1">
      <c r="A49" s="87"/>
      <c r="B49" s="84"/>
      <c r="C49" s="77"/>
      <c r="D49" s="78"/>
      <c r="E49" s="78"/>
      <c r="F49" s="79"/>
      <c r="G49" s="93"/>
      <c r="H49" s="71"/>
      <c r="I49" s="8" t="s">
        <v>58</v>
      </c>
      <c r="J49" s="90"/>
      <c r="K49" s="63"/>
      <c r="L49" s="26"/>
      <c r="M49" s="27"/>
    </row>
    <row r="50" spans="1:13" ht="35.1" customHeight="1" thickBot="1">
      <c r="A50" s="87"/>
      <c r="B50" s="84"/>
      <c r="C50" s="77"/>
      <c r="D50" s="78"/>
      <c r="E50" s="78"/>
      <c r="F50" s="79"/>
      <c r="G50" s="93"/>
      <c r="H50" s="71"/>
      <c r="I50" s="10" t="s">
        <v>47</v>
      </c>
      <c r="J50" s="90"/>
      <c r="K50" s="63"/>
      <c r="L50" s="26"/>
      <c r="M50" s="27"/>
    </row>
    <row r="51" spans="1:13" ht="15.75" thickBot="1">
      <c r="A51" s="228" t="s">
        <v>71</v>
      </c>
      <c r="B51" s="229"/>
      <c r="C51" s="229"/>
      <c r="D51" s="229"/>
      <c r="E51" s="229"/>
      <c r="F51" s="229"/>
      <c r="G51" s="229"/>
      <c r="H51" s="229"/>
      <c r="I51" s="229"/>
      <c r="J51" s="229"/>
      <c r="K51" s="230"/>
      <c r="L51" s="26"/>
      <c r="M51" s="27"/>
    </row>
    <row r="52" spans="1:13" ht="15" customHeight="1">
      <c r="A52" s="52" t="s">
        <v>0</v>
      </c>
      <c r="B52" s="52" t="s">
        <v>55</v>
      </c>
      <c r="C52" s="54" t="s">
        <v>1</v>
      </c>
      <c r="D52" s="55"/>
      <c r="E52" s="55"/>
      <c r="F52" s="56"/>
      <c r="G52" s="54" t="s">
        <v>57</v>
      </c>
      <c r="H52" s="60" t="s">
        <v>56</v>
      </c>
      <c r="I52" s="54" t="s">
        <v>7</v>
      </c>
      <c r="J52" s="56" t="s">
        <v>5</v>
      </c>
      <c r="K52" s="60" t="s">
        <v>6</v>
      </c>
      <c r="L52" s="26"/>
      <c r="M52" s="27"/>
    </row>
    <row r="53" spans="1:13" ht="41.25" customHeight="1" thickBot="1">
      <c r="A53" s="53"/>
      <c r="B53" s="53"/>
      <c r="C53" s="57"/>
      <c r="D53" s="58"/>
      <c r="E53" s="58"/>
      <c r="F53" s="59"/>
      <c r="G53" s="57"/>
      <c r="H53" s="61"/>
      <c r="I53" s="57"/>
      <c r="J53" s="59"/>
      <c r="K53" s="61"/>
      <c r="L53" s="26"/>
      <c r="M53" s="27"/>
    </row>
    <row r="54" spans="1:13" ht="39.950000000000003" customHeight="1">
      <c r="A54" s="86">
        <v>18</v>
      </c>
      <c r="B54" s="83">
        <v>447422</v>
      </c>
      <c r="C54" s="74" t="s">
        <v>39</v>
      </c>
      <c r="D54" s="75"/>
      <c r="E54" s="75"/>
      <c r="F54" s="76"/>
      <c r="G54" s="92" t="s">
        <v>9</v>
      </c>
      <c r="H54" s="73">
        <v>2</v>
      </c>
      <c r="I54" s="7" t="s">
        <v>22</v>
      </c>
      <c r="J54" s="89">
        <v>158.33000000000001</v>
      </c>
      <c r="K54" s="62">
        <f>J54*H54</f>
        <v>316.66000000000003</v>
      </c>
      <c r="L54" s="26"/>
      <c r="M54" s="27"/>
    </row>
    <row r="55" spans="1:13" ht="39.950000000000003" customHeight="1">
      <c r="A55" s="87"/>
      <c r="B55" s="84"/>
      <c r="C55" s="77"/>
      <c r="D55" s="78"/>
      <c r="E55" s="78"/>
      <c r="F55" s="79"/>
      <c r="G55" s="93"/>
      <c r="H55" s="71"/>
      <c r="I55" s="8" t="s">
        <v>46</v>
      </c>
      <c r="J55" s="90"/>
      <c r="K55" s="63"/>
      <c r="L55" s="26"/>
      <c r="M55" s="27"/>
    </row>
    <row r="56" spans="1:13" ht="39.950000000000003" customHeight="1">
      <c r="A56" s="87"/>
      <c r="B56" s="84"/>
      <c r="C56" s="77"/>
      <c r="D56" s="78"/>
      <c r="E56" s="78"/>
      <c r="F56" s="79"/>
      <c r="G56" s="93"/>
      <c r="H56" s="71"/>
      <c r="I56" s="9" t="s">
        <v>58</v>
      </c>
      <c r="J56" s="90"/>
      <c r="K56" s="63"/>
      <c r="L56" s="26"/>
      <c r="M56" s="27"/>
    </row>
    <row r="57" spans="1:13" ht="39.950000000000003" customHeight="1" thickBot="1">
      <c r="A57" s="88"/>
      <c r="B57" s="85"/>
      <c r="C57" s="80"/>
      <c r="D57" s="81"/>
      <c r="E57" s="81"/>
      <c r="F57" s="82"/>
      <c r="G57" s="100"/>
      <c r="H57" s="72"/>
      <c r="I57" s="9" t="s">
        <v>47</v>
      </c>
      <c r="J57" s="91"/>
      <c r="K57" s="64"/>
      <c r="L57" s="26"/>
      <c r="M57" s="27"/>
    </row>
    <row r="58" spans="1:13" ht="39.950000000000003" customHeight="1">
      <c r="A58" s="86">
        <v>19</v>
      </c>
      <c r="B58" s="83">
        <v>447422</v>
      </c>
      <c r="C58" s="74" t="s">
        <v>40</v>
      </c>
      <c r="D58" s="75"/>
      <c r="E58" s="75"/>
      <c r="F58" s="76"/>
      <c r="G58" s="92" t="s">
        <v>9</v>
      </c>
      <c r="H58" s="73">
        <v>7</v>
      </c>
      <c r="I58" s="7" t="s">
        <v>22</v>
      </c>
      <c r="J58" s="89">
        <v>158.33000000000001</v>
      </c>
      <c r="K58" s="62">
        <f>J58*H58</f>
        <v>1108.31</v>
      </c>
      <c r="L58" s="26"/>
      <c r="M58" s="27"/>
    </row>
    <row r="59" spans="1:13" ht="39.950000000000003" customHeight="1">
      <c r="A59" s="87"/>
      <c r="B59" s="84"/>
      <c r="C59" s="77"/>
      <c r="D59" s="78"/>
      <c r="E59" s="78"/>
      <c r="F59" s="79"/>
      <c r="G59" s="93"/>
      <c r="H59" s="71"/>
      <c r="I59" s="8" t="s">
        <v>46</v>
      </c>
      <c r="J59" s="90"/>
      <c r="K59" s="63"/>
      <c r="L59" s="26"/>
      <c r="M59" s="27"/>
    </row>
    <row r="60" spans="1:13" ht="39.950000000000003" customHeight="1">
      <c r="A60" s="87"/>
      <c r="B60" s="84"/>
      <c r="C60" s="77"/>
      <c r="D60" s="78"/>
      <c r="E60" s="78"/>
      <c r="F60" s="79"/>
      <c r="G60" s="93"/>
      <c r="H60" s="71"/>
      <c r="I60" s="8" t="s">
        <v>58</v>
      </c>
      <c r="J60" s="90"/>
      <c r="K60" s="63"/>
      <c r="L60" s="26"/>
      <c r="M60" s="27"/>
    </row>
    <row r="61" spans="1:13" ht="39.950000000000003" customHeight="1" thickBot="1">
      <c r="A61" s="88"/>
      <c r="B61" s="85"/>
      <c r="C61" s="80"/>
      <c r="D61" s="81"/>
      <c r="E61" s="81"/>
      <c r="F61" s="82"/>
      <c r="G61" s="100"/>
      <c r="H61" s="72"/>
      <c r="I61" s="10" t="s">
        <v>47</v>
      </c>
      <c r="J61" s="91"/>
      <c r="K61" s="64"/>
      <c r="L61" s="26"/>
      <c r="M61" s="27"/>
    </row>
    <row r="62" spans="1:13" ht="39.950000000000003" customHeight="1">
      <c r="A62" s="86">
        <v>20</v>
      </c>
      <c r="B62" s="83">
        <v>447422</v>
      </c>
      <c r="C62" s="74" t="s">
        <v>41</v>
      </c>
      <c r="D62" s="75"/>
      <c r="E62" s="75"/>
      <c r="F62" s="76"/>
      <c r="G62" s="92" t="s">
        <v>9</v>
      </c>
      <c r="H62" s="73">
        <v>2</v>
      </c>
      <c r="I62" s="7" t="s">
        <v>22</v>
      </c>
      <c r="J62" s="89">
        <v>158.33000000000001</v>
      </c>
      <c r="K62" s="62">
        <f>J62*H62</f>
        <v>316.66000000000003</v>
      </c>
      <c r="L62" s="26"/>
      <c r="M62" s="27"/>
    </row>
    <row r="63" spans="1:13" ht="39.950000000000003" customHeight="1">
      <c r="A63" s="87"/>
      <c r="B63" s="84"/>
      <c r="C63" s="77"/>
      <c r="D63" s="78"/>
      <c r="E63" s="78"/>
      <c r="F63" s="79"/>
      <c r="G63" s="93"/>
      <c r="H63" s="71"/>
      <c r="I63" s="8" t="s">
        <v>46</v>
      </c>
      <c r="J63" s="90"/>
      <c r="K63" s="63"/>
      <c r="L63" s="26"/>
      <c r="M63" s="27"/>
    </row>
    <row r="64" spans="1:13" ht="39.950000000000003" customHeight="1">
      <c r="A64" s="87"/>
      <c r="B64" s="84"/>
      <c r="C64" s="77"/>
      <c r="D64" s="78"/>
      <c r="E64" s="78"/>
      <c r="F64" s="79"/>
      <c r="G64" s="93"/>
      <c r="H64" s="71"/>
      <c r="I64" s="9" t="s">
        <v>58</v>
      </c>
      <c r="J64" s="90"/>
      <c r="K64" s="63"/>
      <c r="L64" s="26"/>
      <c r="M64" s="27"/>
    </row>
    <row r="65" spans="1:13" ht="39.950000000000003" customHeight="1" thickBot="1">
      <c r="A65" s="88"/>
      <c r="B65" s="85"/>
      <c r="C65" s="80"/>
      <c r="D65" s="81"/>
      <c r="E65" s="81"/>
      <c r="F65" s="82"/>
      <c r="G65" s="100"/>
      <c r="H65" s="72"/>
      <c r="I65" s="9" t="s">
        <v>47</v>
      </c>
      <c r="J65" s="91"/>
      <c r="K65" s="64"/>
      <c r="L65" s="26"/>
      <c r="M65" s="27"/>
    </row>
    <row r="66" spans="1:13" ht="39.950000000000003" customHeight="1">
      <c r="A66" s="86">
        <v>21</v>
      </c>
      <c r="B66" s="83">
        <v>447422</v>
      </c>
      <c r="C66" s="74" t="s">
        <v>42</v>
      </c>
      <c r="D66" s="75"/>
      <c r="E66" s="75"/>
      <c r="F66" s="76"/>
      <c r="G66" s="92" t="s">
        <v>9</v>
      </c>
      <c r="H66" s="73">
        <v>1</v>
      </c>
      <c r="I66" s="7" t="s">
        <v>22</v>
      </c>
      <c r="J66" s="89">
        <v>158.33000000000001</v>
      </c>
      <c r="K66" s="62">
        <f>J66*H66</f>
        <v>158.33000000000001</v>
      </c>
      <c r="L66" s="26"/>
      <c r="M66" s="27"/>
    </row>
    <row r="67" spans="1:13" ht="39.950000000000003" customHeight="1">
      <c r="A67" s="87"/>
      <c r="B67" s="84"/>
      <c r="C67" s="77"/>
      <c r="D67" s="78"/>
      <c r="E67" s="78"/>
      <c r="F67" s="79"/>
      <c r="G67" s="93"/>
      <c r="H67" s="71"/>
      <c r="I67" s="8" t="s">
        <v>46</v>
      </c>
      <c r="J67" s="90"/>
      <c r="K67" s="63"/>
      <c r="L67" s="26"/>
      <c r="M67" s="27"/>
    </row>
    <row r="68" spans="1:13" ht="39.950000000000003" customHeight="1">
      <c r="A68" s="87"/>
      <c r="B68" s="84"/>
      <c r="C68" s="77"/>
      <c r="D68" s="78"/>
      <c r="E68" s="78"/>
      <c r="F68" s="79"/>
      <c r="G68" s="93"/>
      <c r="H68" s="71"/>
      <c r="I68" s="8" t="s">
        <v>58</v>
      </c>
      <c r="J68" s="90"/>
      <c r="K68" s="63"/>
      <c r="L68" s="26"/>
      <c r="M68" s="27"/>
    </row>
    <row r="69" spans="1:13" ht="39.950000000000003" customHeight="1" thickBot="1">
      <c r="A69" s="88"/>
      <c r="B69" s="85"/>
      <c r="C69" s="80"/>
      <c r="D69" s="81"/>
      <c r="E69" s="81"/>
      <c r="F69" s="82"/>
      <c r="G69" s="100"/>
      <c r="H69" s="72"/>
      <c r="I69" s="8" t="s">
        <v>47</v>
      </c>
      <c r="J69" s="91"/>
      <c r="K69" s="64"/>
      <c r="L69" s="26"/>
      <c r="M69" s="27"/>
    </row>
    <row r="70" spans="1:13" ht="39.950000000000003" customHeight="1">
      <c r="A70" s="141">
        <v>22</v>
      </c>
      <c r="B70" s="73">
        <v>447422</v>
      </c>
      <c r="C70" s="75" t="s">
        <v>43</v>
      </c>
      <c r="D70" s="75"/>
      <c r="E70" s="75"/>
      <c r="F70" s="76"/>
      <c r="G70" s="92" t="s">
        <v>9</v>
      </c>
      <c r="H70" s="73">
        <v>1</v>
      </c>
      <c r="I70" s="7" t="s">
        <v>22</v>
      </c>
      <c r="J70" s="89">
        <v>158.33000000000001</v>
      </c>
      <c r="K70" s="62">
        <f>J70*H70</f>
        <v>158.33000000000001</v>
      </c>
      <c r="L70" s="26"/>
      <c r="M70" s="27"/>
    </row>
    <row r="71" spans="1:13" ht="39.950000000000003" customHeight="1">
      <c r="A71" s="142"/>
      <c r="B71" s="71"/>
      <c r="C71" s="78"/>
      <c r="D71" s="78"/>
      <c r="E71" s="78"/>
      <c r="F71" s="79"/>
      <c r="G71" s="93"/>
      <c r="H71" s="71"/>
      <c r="I71" s="8" t="s">
        <v>46</v>
      </c>
      <c r="J71" s="90"/>
      <c r="K71" s="63"/>
      <c r="L71" s="26"/>
      <c r="M71" s="27"/>
    </row>
    <row r="72" spans="1:13" ht="39.950000000000003" customHeight="1">
      <c r="A72" s="142"/>
      <c r="B72" s="71"/>
      <c r="C72" s="78"/>
      <c r="D72" s="78"/>
      <c r="E72" s="78"/>
      <c r="F72" s="79"/>
      <c r="G72" s="93"/>
      <c r="H72" s="71"/>
      <c r="I72" s="9" t="s">
        <v>58</v>
      </c>
      <c r="J72" s="90"/>
      <c r="K72" s="63"/>
      <c r="L72" s="26"/>
      <c r="M72" s="27"/>
    </row>
    <row r="73" spans="1:13" ht="39.950000000000003" customHeight="1" thickBot="1">
      <c r="A73" s="142"/>
      <c r="B73" s="71"/>
      <c r="C73" s="78"/>
      <c r="D73" s="78"/>
      <c r="E73" s="78"/>
      <c r="F73" s="79"/>
      <c r="G73" s="93"/>
      <c r="H73" s="71"/>
      <c r="I73" s="9" t="s">
        <v>47</v>
      </c>
      <c r="J73" s="90"/>
      <c r="K73" s="63"/>
      <c r="L73" s="26"/>
      <c r="M73" s="27"/>
    </row>
    <row r="74" spans="1:13" ht="15.75" thickBot="1">
      <c r="A74" s="228" t="s">
        <v>72</v>
      </c>
      <c r="B74" s="229"/>
      <c r="C74" s="229"/>
      <c r="D74" s="229"/>
      <c r="E74" s="229"/>
      <c r="F74" s="229"/>
      <c r="G74" s="229"/>
      <c r="H74" s="229"/>
      <c r="I74" s="229"/>
      <c r="J74" s="229"/>
      <c r="K74" s="230"/>
      <c r="L74" s="26"/>
      <c r="M74" s="27"/>
    </row>
    <row r="75" spans="1:13" ht="15" customHeight="1">
      <c r="A75" s="52" t="s">
        <v>0</v>
      </c>
      <c r="B75" s="52" t="s">
        <v>55</v>
      </c>
      <c r="C75" s="54" t="s">
        <v>1</v>
      </c>
      <c r="D75" s="55"/>
      <c r="E75" s="55"/>
      <c r="F75" s="56"/>
      <c r="G75" s="54" t="s">
        <v>57</v>
      </c>
      <c r="H75" s="60" t="s">
        <v>56</v>
      </c>
      <c r="I75" s="54" t="s">
        <v>7</v>
      </c>
      <c r="J75" s="56" t="s">
        <v>5</v>
      </c>
      <c r="K75" s="60" t="s">
        <v>6</v>
      </c>
      <c r="L75" s="26"/>
      <c r="M75" s="27"/>
    </row>
    <row r="76" spans="1:13" ht="33.75" customHeight="1" thickBot="1">
      <c r="A76" s="53"/>
      <c r="B76" s="53"/>
      <c r="C76" s="57"/>
      <c r="D76" s="58"/>
      <c r="E76" s="58"/>
      <c r="F76" s="59"/>
      <c r="G76" s="57"/>
      <c r="H76" s="61"/>
      <c r="I76" s="57"/>
      <c r="J76" s="59"/>
      <c r="K76" s="61"/>
      <c r="L76" s="26"/>
      <c r="M76" s="27"/>
    </row>
    <row r="77" spans="1:13" ht="15" customHeight="1">
      <c r="A77" s="86">
        <v>4</v>
      </c>
      <c r="B77" s="83">
        <v>412815</v>
      </c>
      <c r="C77" s="74" t="s">
        <v>28</v>
      </c>
      <c r="D77" s="75"/>
      <c r="E77" s="75"/>
      <c r="F77" s="76"/>
      <c r="G77" s="74" t="s">
        <v>9</v>
      </c>
      <c r="H77" s="73">
        <v>25</v>
      </c>
      <c r="I77" s="7" t="s">
        <v>23</v>
      </c>
      <c r="J77" s="126">
        <v>123.56</v>
      </c>
      <c r="K77" s="62">
        <f>J77*H77</f>
        <v>3089</v>
      </c>
      <c r="L77" s="26"/>
      <c r="M77" s="27"/>
    </row>
    <row r="78" spans="1:13" ht="15" customHeight="1">
      <c r="A78" s="87"/>
      <c r="B78" s="84"/>
      <c r="C78" s="77"/>
      <c r="D78" s="78"/>
      <c r="E78" s="78"/>
      <c r="F78" s="79"/>
      <c r="G78" s="77"/>
      <c r="H78" s="71"/>
      <c r="I78" s="37" t="s">
        <v>48</v>
      </c>
      <c r="J78" s="127"/>
      <c r="K78" s="63"/>
      <c r="L78" s="26"/>
      <c r="M78" s="27"/>
    </row>
    <row r="79" spans="1:13" ht="15" customHeight="1">
      <c r="A79" s="87"/>
      <c r="B79" s="84"/>
      <c r="C79" s="77"/>
      <c r="D79" s="78"/>
      <c r="E79" s="78"/>
      <c r="F79" s="79"/>
      <c r="G79" s="77"/>
      <c r="H79" s="71"/>
      <c r="I79" s="37" t="s">
        <v>49</v>
      </c>
      <c r="J79" s="127"/>
      <c r="K79" s="63"/>
      <c r="L79" s="26"/>
      <c r="M79" s="27"/>
    </row>
    <row r="80" spans="1:13" ht="15" customHeight="1">
      <c r="A80" s="87"/>
      <c r="B80" s="84"/>
      <c r="C80" s="77"/>
      <c r="D80" s="78"/>
      <c r="E80" s="78"/>
      <c r="F80" s="79"/>
      <c r="G80" s="77"/>
      <c r="H80" s="71"/>
      <c r="I80" s="37" t="s">
        <v>22</v>
      </c>
      <c r="J80" s="127"/>
      <c r="K80" s="63"/>
      <c r="L80" s="26"/>
      <c r="M80" s="27"/>
    </row>
    <row r="81" spans="1:14" ht="15" customHeight="1">
      <c r="A81" s="87"/>
      <c r="B81" s="84"/>
      <c r="C81" s="77"/>
      <c r="D81" s="78"/>
      <c r="E81" s="78"/>
      <c r="F81" s="79"/>
      <c r="G81" s="77"/>
      <c r="H81" s="71"/>
      <c r="I81" s="8" t="s">
        <v>46</v>
      </c>
      <c r="J81" s="127"/>
      <c r="K81" s="63"/>
      <c r="L81" s="26"/>
      <c r="M81" s="27"/>
    </row>
    <row r="82" spans="1:14" ht="15" customHeight="1">
      <c r="A82" s="87"/>
      <c r="B82" s="84"/>
      <c r="C82" s="77"/>
      <c r="D82" s="78"/>
      <c r="E82" s="78"/>
      <c r="F82" s="79"/>
      <c r="G82" s="77"/>
      <c r="H82" s="71"/>
      <c r="I82" s="8" t="s">
        <v>58</v>
      </c>
      <c r="J82" s="127"/>
      <c r="K82" s="63"/>
      <c r="L82" s="26"/>
      <c r="M82" s="27"/>
    </row>
    <row r="83" spans="1:14" ht="15" customHeight="1" thickBot="1">
      <c r="A83" s="88"/>
      <c r="B83" s="85"/>
      <c r="C83" s="80"/>
      <c r="D83" s="81"/>
      <c r="E83" s="81"/>
      <c r="F83" s="82"/>
      <c r="G83" s="80"/>
      <c r="H83" s="72"/>
      <c r="I83" s="19" t="s">
        <v>47</v>
      </c>
      <c r="J83" s="128"/>
      <c r="K83" s="64"/>
      <c r="L83" s="26"/>
      <c r="M83" s="27"/>
    </row>
    <row r="84" spans="1:14" ht="15" customHeight="1">
      <c r="A84" s="86">
        <v>8</v>
      </c>
      <c r="B84" s="83">
        <v>379770</v>
      </c>
      <c r="C84" s="74" t="s">
        <v>32</v>
      </c>
      <c r="D84" s="75"/>
      <c r="E84" s="75"/>
      <c r="F84" s="76"/>
      <c r="G84" s="92" t="s">
        <v>9</v>
      </c>
      <c r="H84" s="73">
        <v>30</v>
      </c>
      <c r="I84" s="7" t="s">
        <v>23</v>
      </c>
      <c r="J84" s="89">
        <v>60.36</v>
      </c>
      <c r="K84" s="62">
        <f>J84*H84</f>
        <v>1810.8</v>
      </c>
      <c r="L84" s="26"/>
      <c r="M84" s="27"/>
    </row>
    <row r="85" spans="1:14" ht="15" customHeight="1">
      <c r="A85" s="87"/>
      <c r="B85" s="84"/>
      <c r="C85" s="77"/>
      <c r="D85" s="78"/>
      <c r="E85" s="78"/>
      <c r="F85" s="79"/>
      <c r="G85" s="93"/>
      <c r="H85" s="71"/>
      <c r="I85" s="37" t="s">
        <v>48</v>
      </c>
      <c r="J85" s="90"/>
      <c r="K85" s="63"/>
      <c r="L85" s="26"/>
      <c r="M85" s="27"/>
    </row>
    <row r="86" spans="1:14" ht="15" customHeight="1">
      <c r="A86" s="87"/>
      <c r="B86" s="84"/>
      <c r="C86" s="77"/>
      <c r="D86" s="78"/>
      <c r="E86" s="78"/>
      <c r="F86" s="79"/>
      <c r="G86" s="93"/>
      <c r="H86" s="71"/>
      <c r="I86" s="37" t="s">
        <v>49</v>
      </c>
      <c r="J86" s="90"/>
      <c r="K86" s="63"/>
      <c r="L86" s="26"/>
      <c r="M86" s="27"/>
    </row>
    <row r="87" spans="1:14" ht="15" customHeight="1">
      <c r="A87" s="87"/>
      <c r="B87" s="84"/>
      <c r="C87" s="77"/>
      <c r="D87" s="78"/>
      <c r="E87" s="78"/>
      <c r="F87" s="79"/>
      <c r="G87" s="93"/>
      <c r="H87" s="71"/>
      <c r="I87" s="8" t="s">
        <v>22</v>
      </c>
      <c r="J87" s="90"/>
      <c r="K87" s="63"/>
      <c r="L87" s="26"/>
      <c r="M87" s="27"/>
    </row>
    <row r="88" spans="1:14" ht="15" customHeight="1">
      <c r="A88" s="87"/>
      <c r="B88" s="84"/>
      <c r="C88" s="77"/>
      <c r="D88" s="78"/>
      <c r="E88" s="78"/>
      <c r="F88" s="79"/>
      <c r="G88" s="93"/>
      <c r="H88" s="71"/>
      <c r="I88" s="10" t="s">
        <v>46</v>
      </c>
      <c r="J88" s="90"/>
      <c r="K88" s="63"/>
      <c r="L88" s="26"/>
      <c r="M88" s="27"/>
    </row>
    <row r="89" spans="1:14" ht="15" customHeight="1">
      <c r="A89" s="87"/>
      <c r="B89" s="84"/>
      <c r="C89" s="77"/>
      <c r="D89" s="78"/>
      <c r="E89" s="78"/>
      <c r="F89" s="79"/>
      <c r="G89" s="93"/>
      <c r="H89" s="71"/>
      <c r="I89" s="8" t="s">
        <v>58</v>
      </c>
      <c r="J89" s="90"/>
      <c r="K89" s="63"/>
      <c r="L89" s="26"/>
      <c r="M89" s="27"/>
    </row>
    <row r="90" spans="1:14" ht="15" customHeight="1" thickBot="1">
      <c r="A90" s="88"/>
      <c r="B90" s="85"/>
      <c r="C90" s="80"/>
      <c r="D90" s="81"/>
      <c r="E90" s="81"/>
      <c r="F90" s="82"/>
      <c r="G90" s="100"/>
      <c r="H90" s="72"/>
      <c r="I90" s="11" t="s">
        <v>47</v>
      </c>
      <c r="J90" s="91"/>
      <c r="K90" s="64"/>
      <c r="L90" s="26"/>
      <c r="M90" s="27"/>
    </row>
    <row r="91" spans="1:14" ht="15" customHeight="1">
      <c r="A91" s="86">
        <v>13</v>
      </c>
      <c r="B91" s="83">
        <v>246643</v>
      </c>
      <c r="C91" s="74" t="s">
        <v>74</v>
      </c>
      <c r="D91" s="75"/>
      <c r="E91" s="75"/>
      <c r="F91" s="76"/>
      <c r="G91" s="92" t="s">
        <v>9</v>
      </c>
      <c r="H91" s="73">
        <v>25</v>
      </c>
      <c r="I91" s="7" t="s">
        <v>23</v>
      </c>
      <c r="J91" s="89">
        <v>154.96</v>
      </c>
      <c r="K91" s="62">
        <f>J91*H91</f>
        <v>3874</v>
      </c>
      <c r="L91" s="220">
        <v>250</v>
      </c>
      <c r="M91" s="224">
        <f>H110*L91</f>
        <v>9000</v>
      </c>
    </row>
    <row r="92" spans="1:14" ht="15" customHeight="1">
      <c r="A92" s="87"/>
      <c r="B92" s="84"/>
      <c r="C92" s="77"/>
      <c r="D92" s="78"/>
      <c r="E92" s="78"/>
      <c r="F92" s="79"/>
      <c r="G92" s="93"/>
      <c r="H92" s="71"/>
      <c r="I92" s="37" t="s">
        <v>48</v>
      </c>
      <c r="J92" s="90"/>
      <c r="K92" s="63"/>
      <c r="L92" s="221"/>
      <c r="M92" s="225"/>
    </row>
    <row r="93" spans="1:14" ht="15" customHeight="1">
      <c r="A93" s="87"/>
      <c r="B93" s="84"/>
      <c r="C93" s="77"/>
      <c r="D93" s="78"/>
      <c r="E93" s="78"/>
      <c r="F93" s="79"/>
      <c r="G93" s="93"/>
      <c r="H93" s="71"/>
      <c r="I93" s="37" t="s">
        <v>49</v>
      </c>
      <c r="J93" s="90"/>
      <c r="K93" s="63"/>
      <c r="L93" s="222"/>
      <c r="M93" s="226"/>
    </row>
    <row r="94" spans="1:14" ht="15" customHeight="1">
      <c r="A94" s="87"/>
      <c r="B94" s="84"/>
      <c r="C94" s="77"/>
      <c r="D94" s="78"/>
      <c r="E94" s="78"/>
      <c r="F94" s="79"/>
      <c r="G94" s="93"/>
      <c r="H94" s="71"/>
      <c r="I94" s="8" t="s">
        <v>22</v>
      </c>
      <c r="J94" s="90"/>
      <c r="K94" s="63"/>
      <c r="L94" s="222"/>
      <c r="M94" s="226"/>
      <c r="N94">
        <v>19</v>
      </c>
    </row>
    <row r="95" spans="1:14" ht="15" customHeight="1" thickBot="1">
      <c r="A95" s="87"/>
      <c r="B95" s="84"/>
      <c r="C95" s="77"/>
      <c r="D95" s="78"/>
      <c r="E95" s="78"/>
      <c r="F95" s="79"/>
      <c r="G95" s="93"/>
      <c r="H95" s="71"/>
      <c r="I95" s="8" t="s">
        <v>46</v>
      </c>
      <c r="J95" s="90"/>
      <c r="K95" s="63"/>
      <c r="L95" s="223"/>
      <c r="M95" s="227"/>
    </row>
    <row r="96" spans="1:14" ht="15" customHeight="1">
      <c r="A96" s="87"/>
      <c r="B96" s="84"/>
      <c r="C96" s="77"/>
      <c r="D96" s="78"/>
      <c r="E96" s="78"/>
      <c r="F96" s="79"/>
      <c r="G96" s="93"/>
      <c r="H96" s="71"/>
      <c r="I96" s="8" t="s">
        <v>58</v>
      </c>
      <c r="J96" s="90"/>
      <c r="K96" s="63"/>
      <c r="L96" s="192">
        <v>83</v>
      </c>
      <c r="M96" s="195">
        <f>H16*L96</f>
        <v>498</v>
      </c>
    </row>
    <row r="97" spans="1:13" ht="15" customHeight="1" thickBot="1">
      <c r="A97" s="88"/>
      <c r="B97" s="85"/>
      <c r="C97" s="80"/>
      <c r="D97" s="81"/>
      <c r="E97" s="81"/>
      <c r="F97" s="82"/>
      <c r="G97" s="100"/>
      <c r="H97" s="72"/>
      <c r="I97" s="19" t="s">
        <v>47</v>
      </c>
      <c r="J97" s="91"/>
      <c r="K97" s="64"/>
      <c r="L97" s="193"/>
      <c r="M97" s="196"/>
    </row>
    <row r="98" spans="1:13" ht="15" customHeight="1">
      <c r="A98" s="83">
        <v>23</v>
      </c>
      <c r="B98" s="83">
        <v>260482</v>
      </c>
      <c r="C98" s="74" t="s">
        <v>44</v>
      </c>
      <c r="D98" s="75"/>
      <c r="E98" s="75"/>
      <c r="F98" s="76"/>
      <c r="G98" s="92" t="s">
        <v>21</v>
      </c>
      <c r="H98" s="73">
        <v>25</v>
      </c>
      <c r="I98" s="7" t="s">
        <v>23</v>
      </c>
      <c r="J98" s="89">
        <v>12.93</v>
      </c>
      <c r="K98" s="62">
        <f>J98*H98</f>
        <v>323.25</v>
      </c>
      <c r="L98" s="193"/>
      <c r="M98" s="196"/>
    </row>
    <row r="99" spans="1:13" ht="15" customHeight="1" thickBot="1">
      <c r="A99" s="84"/>
      <c r="B99" s="84"/>
      <c r="C99" s="77"/>
      <c r="D99" s="78"/>
      <c r="E99" s="78"/>
      <c r="F99" s="79"/>
      <c r="G99" s="93"/>
      <c r="H99" s="71"/>
      <c r="I99" s="8" t="s">
        <v>48</v>
      </c>
      <c r="J99" s="90"/>
      <c r="K99" s="63"/>
      <c r="L99" s="194"/>
      <c r="M99" s="197"/>
    </row>
    <row r="100" spans="1:13" ht="15" customHeight="1">
      <c r="A100" s="84"/>
      <c r="B100" s="84"/>
      <c r="C100" s="77"/>
      <c r="D100" s="78"/>
      <c r="E100" s="78"/>
      <c r="F100" s="79"/>
      <c r="G100" s="93"/>
      <c r="H100" s="71"/>
      <c r="I100" s="8" t="s">
        <v>58</v>
      </c>
      <c r="J100" s="90"/>
      <c r="K100" s="63"/>
      <c r="L100" s="220">
        <v>200</v>
      </c>
      <c r="M100" s="224">
        <f>H115*L100</f>
        <v>7200</v>
      </c>
    </row>
    <row r="101" spans="1:13" ht="15" customHeight="1" thickBot="1">
      <c r="A101" s="85"/>
      <c r="B101" s="85"/>
      <c r="C101" s="80"/>
      <c r="D101" s="81"/>
      <c r="E101" s="81"/>
      <c r="F101" s="82"/>
      <c r="G101" s="100"/>
      <c r="H101" s="72"/>
      <c r="I101" s="10" t="s">
        <v>49</v>
      </c>
      <c r="J101" s="91"/>
      <c r="K101" s="64"/>
      <c r="L101" s="221"/>
      <c r="M101" s="225"/>
    </row>
    <row r="102" spans="1:13" ht="15" customHeight="1">
      <c r="A102" s="86">
        <v>24</v>
      </c>
      <c r="B102" s="83">
        <v>614126</v>
      </c>
      <c r="C102" s="74" t="s">
        <v>45</v>
      </c>
      <c r="D102" s="75"/>
      <c r="E102" s="75"/>
      <c r="F102" s="76"/>
      <c r="G102" s="92" t="s">
        <v>21</v>
      </c>
      <c r="H102" s="73">
        <v>10</v>
      </c>
      <c r="I102" s="7" t="s">
        <v>23</v>
      </c>
      <c r="J102" s="89">
        <v>194.93</v>
      </c>
      <c r="K102" s="62">
        <f>J102*H102</f>
        <v>1949.3</v>
      </c>
      <c r="L102" s="222"/>
      <c r="M102" s="226"/>
    </row>
    <row r="103" spans="1:13" ht="15" customHeight="1">
      <c r="A103" s="87"/>
      <c r="B103" s="84"/>
      <c r="C103" s="77"/>
      <c r="D103" s="78"/>
      <c r="E103" s="78"/>
      <c r="F103" s="79"/>
      <c r="G103" s="93"/>
      <c r="H103" s="71"/>
      <c r="I103" s="8" t="s">
        <v>47</v>
      </c>
      <c r="J103" s="90"/>
      <c r="K103" s="63"/>
      <c r="L103" s="222"/>
      <c r="M103" s="226"/>
    </row>
    <row r="104" spans="1:13" ht="15" customHeight="1" thickBot="1">
      <c r="A104" s="87"/>
      <c r="B104" s="84"/>
      <c r="C104" s="77"/>
      <c r="D104" s="78"/>
      <c r="E104" s="78"/>
      <c r="F104" s="79"/>
      <c r="G104" s="93"/>
      <c r="H104" s="71"/>
      <c r="I104" s="8" t="s">
        <v>48</v>
      </c>
      <c r="J104" s="90"/>
      <c r="K104" s="63"/>
      <c r="L104" s="223"/>
      <c r="M104" s="227"/>
    </row>
    <row r="105" spans="1:13" ht="15" customHeight="1">
      <c r="A105" s="87"/>
      <c r="B105" s="84"/>
      <c r="C105" s="77"/>
      <c r="D105" s="78"/>
      <c r="E105" s="78"/>
      <c r="F105" s="79"/>
      <c r="G105" s="93"/>
      <c r="H105" s="71"/>
      <c r="I105" s="10" t="s">
        <v>58</v>
      </c>
      <c r="J105" s="90"/>
      <c r="K105" s="63"/>
      <c r="L105" s="210">
        <v>69.900000000000006</v>
      </c>
      <c r="M105" s="215">
        <f>H84*L105</f>
        <v>2097</v>
      </c>
    </row>
    <row r="106" spans="1:13" ht="15" customHeight="1" thickBot="1">
      <c r="A106" s="88"/>
      <c r="B106" s="85"/>
      <c r="C106" s="80"/>
      <c r="D106" s="81"/>
      <c r="E106" s="81"/>
      <c r="F106" s="82"/>
      <c r="G106" s="100"/>
      <c r="H106" s="72"/>
      <c r="I106" s="11" t="s">
        <v>49</v>
      </c>
      <c r="J106" s="91"/>
      <c r="K106" s="64"/>
      <c r="L106" s="211"/>
      <c r="M106" s="216"/>
    </row>
    <row r="107" spans="1:13" ht="15.75" thickBot="1">
      <c r="A107" s="228" t="s">
        <v>73</v>
      </c>
      <c r="B107" s="229"/>
      <c r="C107" s="229"/>
      <c r="D107" s="229"/>
      <c r="E107" s="229"/>
      <c r="F107" s="229"/>
      <c r="G107" s="229"/>
      <c r="H107" s="229"/>
      <c r="I107" s="229"/>
      <c r="J107" s="229"/>
      <c r="K107" s="230"/>
      <c r="L107" s="211"/>
      <c r="M107" s="216"/>
    </row>
    <row r="108" spans="1:13" ht="15" customHeight="1">
      <c r="A108" s="52" t="s">
        <v>0</v>
      </c>
      <c r="B108" s="52" t="s">
        <v>55</v>
      </c>
      <c r="C108" s="54" t="s">
        <v>1</v>
      </c>
      <c r="D108" s="55"/>
      <c r="E108" s="55"/>
      <c r="F108" s="56"/>
      <c r="G108" s="54" t="s">
        <v>57</v>
      </c>
      <c r="H108" s="60" t="s">
        <v>56</v>
      </c>
      <c r="I108" s="54" t="s">
        <v>7</v>
      </c>
      <c r="J108" s="56" t="s">
        <v>5</v>
      </c>
      <c r="K108" s="60" t="s">
        <v>6</v>
      </c>
      <c r="L108" s="212"/>
      <c r="M108" s="217"/>
    </row>
    <row r="109" spans="1:13" ht="34.5" customHeight="1" thickBot="1">
      <c r="A109" s="53"/>
      <c r="B109" s="53"/>
      <c r="C109" s="57"/>
      <c r="D109" s="58"/>
      <c r="E109" s="58"/>
      <c r="F109" s="59"/>
      <c r="G109" s="57"/>
      <c r="H109" s="61"/>
      <c r="I109" s="57"/>
      <c r="J109" s="59"/>
      <c r="K109" s="61"/>
      <c r="L109" s="213"/>
      <c r="M109" s="218"/>
    </row>
    <row r="110" spans="1:13" ht="35.1" customHeight="1" thickBot="1">
      <c r="A110" s="86">
        <v>5</v>
      </c>
      <c r="B110" s="83">
        <v>476853</v>
      </c>
      <c r="C110" s="74" t="s">
        <v>29</v>
      </c>
      <c r="D110" s="75"/>
      <c r="E110" s="75"/>
      <c r="F110" s="76"/>
      <c r="G110" s="74" t="s">
        <v>9</v>
      </c>
      <c r="H110" s="73">
        <v>36</v>
      </c>
      <c r="I110" s="7" t="s">
        <v>24</v>
      </c>
      <c r="J110" s="126">
        <v>135.5</v>
      </c>
      <c r="K110" s="62">
        <f>J110*H110</f>
        <v>4878</v>
      </c>
      <c r="L110" s="35"/>
      <c r="M110" s="36"/>
    </row>
    <row r="111" spans="1:13" ht="35.1" customHeight="1">
      <c r="A111" s="87"/>
      <c r="B111" s="84"/>
      <c r="C111" s="77"/>
      <c r="D111" s="78"/>
      <c r="E111" s="78"/>
      <c r="F111" s="79"/>
      <c r="G111" s="77"/>
      <c r="H111" s="71"/>
      <c r="I111" s="8" t="s">
        <v>22</v>
      </c>
      <c r="J111" s="127"/>
      <c r="K111" s="63"/>
      <c r="L111" s="210">
        <v>199.9</v>
      </c>
      <c r="M111" s="215">
        <f>H91*L111</f>
        <v>4997.5</v>
      </c>
    </row>
    <row r="112" spans="1:13" ht="35.1" customHeight="1">
      <c r="A112" s="87"/>
      <c r="B112" s="84"/>
      <c r="C112" s="77"/>
      <c r="D112" s="78"/>
      <c r="E112" s="78"/>
      <c r="F112" s="79"/>
      <c r="G112" s="77"/>
      <c r="H112" s="71"/>
      <c r="I112" s="9" t="s">
        <v>46</v>
      </c>
      <c r="J112" s="127"/>
      <c r="K112" s="63"/>
      <c r="L112" s="211"/>
      <c r="M112" s="216"/>
    </row>
    <row r="113" spans="1:13" ht="35.1" customHeight="1">
      <c r="A113" s="87"/>
      <c r="B113" s="84"/>
      <c r="C113" s="77"/>
      <c r="D113" s="78"/>
      <c r="E113" s="78"/>
      <c r="F113" s="79"/>
      <c r="G113" s="77"/>
      <c r="H113" s="71"/>
      <c r="I113" s="9" t="s">
        <v>58</v>
      </c>
      <c r="J113" s="127"/>
      <c r="K113" s="63"/>
      <c r="L113" s="211"/>
      <c r="M113" s="216"/>
    </row>
    <row r="114" spans="1:13" ht="35.1" customHeight="1" thickBot="1">
      <c r="A114" s="88"/>
      <c r="B114" s="85"/>
      <c r="C114" s="80"/>
      <c r="D114" s="81"/>
      <c r="E114" s="81"/>
      <c r="F114" s="82"/>
      <c r="G114" s="80"/>
      <c r="H114" s="72"/>
      <c r="I114" s="11" t="s">
        <v>47</v>
      </c>
      <c r="J114" s="128"/>
      <c r="K114" s="64"/>
      <c r="L114" s="212"/>
      <c r="M114" s="217"/>
    </row>
    <row r="115" spans="1:13" ht="20.100000000000001" customHeight="1">
      <c r="A115" s="86">
        <v>7</v>
      </c>
      <c r="B115" s="83">
        <v>251420</v>
      </c>
      <c r="C115" s="74" t="s">
        <v>31</v>
      </c>
      <c r="D115" s="75"/>
      <c r="E115" s="75"/>
      <c r="F115" s="76"/>
      <c r="G115" s="92" t="s">
        <v>9</v>
      </c>
      <c r="H115" s="73">
        <v>36</v>
      </c>
      <c r="I115" s="7" t="s">
        <v>24</v>
      </c>
      <c r="J115" s="89">
        <v>125.75</v>
      </c>
      <c r="K115" s="62">
        <f>J115*H115</f>
        <v>4527</v>
      </c>
      <c r="L115" s="213"/>
      <c r="M115" s="218"/>
    </row>
    <row r="116" spans="1:13" ht="20.100000000000001" customHeight="1">
      <c r="A116" s="87"/>
      <c r="B116" s="84"/>
      <c r="C116" s="77"/>
      <c r="D116" s="78"/>
      <c r="E116" s="78"/>
      <c r="F116" s="79"/>
      <c r="G116" s="93"/>
      <c r="H116" s="71"/>
      <c r="I116" s="8" t="s">
        <v>22</v>
      </c>
      <c r="J116" s="90"/>
      <c r="K116" s="63"/>
      <c r="L116" s="213"/>
      <c r="M116" s="218"/>
    </row>
    <row r="117" spans="1:13" ht="20.100000000000001" customHeight="1" thickBot="1">
      <c r="A117" s="87"/>
      <c r="B117" s="84"/>
      <c r="C117" s="77"/>
      <c r="D117" s="78"/>
      <c r="E117" s="78"/>
      <c r="F117" s="79"/>
      <c r="G117" s="93"/>
      <c r="H117" s="71"/>
      <c r="I117" s="10" t="s">
        <v>46</v>
      </c>
      <c r="J117" s="90"/>
      <c r="K117" s="63"/>
      <c r="L117" s="214"/>
      <c r="M117" s="219"/>
    </row>
    <row r="118" spans="1:13" ht="39.950000000000003" customHeight="1">
      <c r="A118" s="87"/>
      <c r="B118" s="84"/>
      <c r="C118" s="77"/>
      <c r="D118" s="78"/>
      <c r="E118" s="78"/>
      <c r="F118" s="79"/>
      <c r="G118" s="93"/>
      <c r="H118" s="71"/>
      <c r="I118" s="8" t="s">
        <v>58</v>
      </c>
      <c r="J118" s="90"/>
      <c r="K118" s="63"/>
      <c r="L118" s="206">
        <v>130</v>
      </c>
      <c r="M118" s="204">
        <f>H39*L118</f>
        <v>780</v>
      </c>
    </row>
    <row r="119" spans="1:13" ht="39.950000000000003" customHeight="1" thickBot="1">
      <c r="A119" s="88"/>
      <c r="B119" s="85"/>
      <c r="C119" s="80"/>
      <c r="D119" s="81"/>
      <c r="E119" s="81"/>
      <c r="F119" s="82"/>
      <c r="G119" s="100"/>
      <c r="H119" s="72"/>
      <c r="I119" s="11" t="s">
        <v>47</v>
      </c>
      <c r="J119" s="91"/>
      <c r="K119" s="64"/>
      <c r="L119" s="207"/>
      <c r="M119" s="205"/>
    </row>
    <row r="120" spans="1:13" ht="45" customHeight="1">
      <c r="A120" s="86">
        <v>17</v>
      </c>
      <c r="B120" s="83">
        <v>455531</v>
      </c>
      <c r="C120" s="129" t="s">
        <v>54</v>
      </c>
      <c r="D120" s="130"/>
      <c r="E120" s="130"/>
      <c r="F120" s="131"/>
      <c r="G120" s="92" t="s">
        <v>9</v>
      </c>
      <c r="H120" s="73">
        <v>19</v>
      </c>
      <c r="I120" s="22" t="s">
        <v>24</v>
      </c>
      <c r="J120" s="89">
        <v>256</v>
      </c>
      <c r="K120" s="62">
        <f>J120*H120</f>
        <v>4864</v>
      </c>
      <c r="L120" s="207"/>
      <c r="M120" s="205"/>
    </row>
    <row r="121" spans="1:13" ht="45" customHeight="1" thickBot="1">
      <c r="A121" s="87"/>
      <c r="B121" s="84"/>
      <c r="C121" s="132"/>
      <c r="D121" s="133"/>
      <c r="E121" s="133"/>
      <c r="F121" s="134"/>
      <c r="G121" s="93"/>
      <c r="H121" s="71"/>
      <c r="I121" s="23" t="s">
        <v>46</v>
      </c>
      <c r="J121" s="90"/>
      <c r="K121" s="63"/>
      <c r="L121" s="207"/>
      <c r="M121" s="205"/>
    </row>
    <row r="122" spans="1:13" ht="45" customHeight="1">
      <c r="A122" s="87"/>
      <c r="B122" s="84"/>
      <c r="C122" s="132"/>
      <c r="D122" s="133"/>
      <c r="E122" s="133"/>
      <c r="F122" s="134"/>
      <c r="G122" s="93"/>
      <c r="H122" s="71"/>
      <c r="I122" s="24" t="s">
        <v>58</v>
      </c>
      <c r="J122" s="90"/>
      <c r="K122" s="63"/>
      <c r="L122" s="206">
        <v>130</v>
      </c>
      <c r="M122" s="208">
        <f>H43*L122</f>
        <v>2210</v>
      </c>
    </row>
    <row r="123" spans="1:13" ht="45" customHeight="1" thickBot="1">
      <c r="A123" s="88"/>
      <c r="B123" s="85"/>
      <c r="C123" s="135"/>
      <c r="D123" s="136"/>
      <c r="E123" s="136"/>
      <c r="F123" s="137"/>
      <c r="G123" s="100"/>
      <c r="H123" s="72"/>
      <c r="I123" s="11" t="s">
        <v>47</v>
      </c>
      <c r="J123" s="91"/>
      <c r="K123" s="64"/>
      <c r="L123" s="207"/>
      <c r="M123" s="209"/>
    </row>
  </sheetData>
  <mergeCells count="236">
    <mergeCell ref="K115:K119"/>
    <mergeCell ref="A120:A123"/>
    <mergeCell ref="B120:B123"/>
    <mergeCell ref="C120:F123"/>
    <mergeCell ref="G120:G123"/>
    <mergeCell ref="H120:H123"/>
    <mergeCell ref="J120:J123"/>
    <mergeCell ref="K120:K123"/>
    <mergeCell ref="A115:A119"/>
    <mergeCell ref="B115:B119"/>
    <mergeCell ref="C115:F119"/>
    <mergeCell ref="G115:G119"/>
    <mergeCell ref="H115:H119"/>
    <mergeCell ref="J115:J119"/>
    <mergeCell ref="K102:K106"/>
    <mergeCell ref="A107:K107"/>
    <mergeCell ref="A108:A109"/>
    <mergeCell ref="B108:B109"/>
    <mergeCell ref="C108:F109"/>
    <mergeCell ref="G108:G109"/>
    <mergeCell ref="H108:H109"/>
    <mergeCell ref="I108:I109"/>
    <mergeCell ref="J108:J109"/>
    <mergeCell ref="K108:K109"/>
    <mergeCell ref="A102:A106"/>
    <mergeCell ref="B102:B106"/>
    <mergeCell ref="C102:F106"/>
    <mergeCell ref="G102:G106"/>
    <mergeCell ref="H102:H106"/>
    <mergeCell ref="J102:J106"/>
    <mergeCell ref="H91:H97"/>
    <mergeCell ref="J91:J97"/>
    <mergeCell ref="K91:K97"/>
    <mergeCell ref="C98:F101"/>
    <mergeCell ref="A98:A101"/>
    <mergeCell ref="B98:B101"/>
    <mergeCell ref="G98:G101"/>
    <mergeCell ref="H98:H101"/>
    <mergeCell ref="J98:J101"/>
    <mergeCell ref="K98:K101"/>
    <mergeCell ref="K75:K76"/>
    <mergeCell ref="C84:F90"/>
    <mergeCell ref="A84:A90"/>
    <mergeCell ref="B84:B90"/>
    <mergeCell ref="G84:G90"/>
    <mergeCell ref="H84:H90"/>
    <mergeCell ref="J84:J90"/>
    <mergeCell ref="K84:K90"/>
    <mergeCell ref="H54:H57"/>
    <mergeCell ref="J54:J57"/>
    <mergeCell ref="K54:K57"/>
    <mergeCell ref="A74:K74"/>
    <mergeCell ref="A75:A76"/>
    <mergeCell ref="B75:B76"/>
    <mergeCell ref="C75:F76"/>
    <mergeCell ref="G75:G76"/>
    <mergeCell ref="H75:H76"/>
    <mergeCell ref="I75:I76"/>
    <mergeCell ref="K62:K65"/>
    <mergeCell ref="C58:F61"/>
    <mergeCell ref="A58:A61"/>
    <mergeCell ref="B58:B61"/>
    <mergeCell ref="G58:G61"/>
    <mergeCell ref="H58:H61"/>
    <mergeCell ref="G62:G65"/>
    <mergeCell ref="H62:H65"/>
    <mergeCell ref="J62:J65"/>
    <mergeCell ref="K70:K73"/>
    <mergeCell ref="C66:F69"/>
    <mergeCell ref="A66:A69"/>
    <mergeCell ref="B66:B69"/>
    <mergeCell ref="G66:G69"/>
    <mergeCell ref="H66:H69"/>
    <mergeCell ref="J66:J69"/>
    <mergeCell ref="K66:K69"/>
    <mergeCell ref="C70:F73"/>
    <mergeCell ref="A70:A73"/>
    <mergeCell ref="B70:B73"/>
    <mergeCell ref="G70:G73"/>
    <mergeCell ref="H70:H73"/>
    <mergeCell ref="J70:J73"/>
    <mergeCell ref="A51:K51"/>
    <mergeCell ref="A52:A53"/>
    <mergeCell ref="B52:B53"/>
    <mergeCell ref="C52:F53"/>
    <mergeCell ref="G52:G53"/>
    <mergeCell ref="H52:H53"/>
    <mergeCell ref="I52:I53"/>
    <mergeCell ref="K52:K53"/>
    <mergeCell ref="B39:B42"/>
    <mergeCell ref="A39:A42"/>
    <mergeCell ref="J52:J53"/>
    <mergeCell ref="J43:J46"/>
    <mergeCell ref="K43:K46"/>
    <mergeCell ref="K39:K42"/>
    <mergeCell ref="J39:J42"/>
    <mergeCell ref="H39:H42"/>
    <mergeCell ref="G39:G42"/>
    <mergeCell ref="B47:B50"/>
    <mergeCell ref="A47:A50"/>
    <mergeCell ref="A43:A46"/>
    <mergeCell ref="B43:B46"/>
    <mergeCell ref="G43:G46"/>
    <mergeCell ref="H43:H46"/>
    <mergeCell ref="H35:H38"/>
    <mergeCell ref="J35:J38"/>
    <mergeCell ref="K35:K38"/>
    <mergeCell ref="C39:F42"/>
    <mergeCell ref="C43:F46"/>
    <mergeCell ref="C47:F50"/>
    <mergeCell ref="G47:G50"/>
    <mergeCell ref="H47:H50"/>
    <mergeCell ref="J47:J50"/>
    <mergeCell ref="K47:K50"/>
    <mergeCell ref="K21:K22"/>
    <mergeCell ref="C23:F26"/>
    <mergeCell ref="K27:K30"/>
    <mergeCell ref="C31:F34"/>
    <mergeCell ref="A31:A34"/>
    <mergeCell ref="B31:B34"/>
    <mergeCell ref="G31:G34"/>
    <mergeCell ref="H31:H34"/>
    <mergeCell ref="J31:J34"/>
    <mergeCell ref="K31:K34"/>
    <mergeCell ref="A27:A30"/>
    <mergeCell ref="B27:B30"/>
    <mergeCell ref="C27:F30"/>
    <mergeCell ref="G27:G30"/>
    <mergeCell ref="H27:H30"/>
    <mergeCell ref="J27:J30"/>
    <mergeCell ref="A1:K1"/>
    <mergeCell ref="A20:K20"/>
    <mergeCell ref="A21:A22"/>
    <mergeCell ref="B21:B22"/>
    <mergeCell ref="C21:F22"/>
    <mergeCell ref="G21:G22"/>
    <mergeCell ref="C91:F97"/>
    <mergeCell ref="A91:A97"/>
    <mergeCell ref="B91:B97"/>
    <mergeCell ref="G91:G97"/>
    <mergeCell ref="J75:J76"/>
    <mergeCell ref="C35:F38"/>
    <mergeCell ref="A35:A38"/>
    <mergeCell ref="B35:B38"/>
    <mergeCell ref="G35:G38"/>
    <mergeCell ref="A16:A19"/>
    <mergeCell ref="B16:B19"/>
    <mergeCell ref="C16:F19"/>
    <mergeCell ref="G16:G19"/>
    <mergeCell ref="H16:H19"/>
    <mergeCell ref="J16:J19"/>
    <mergeCell ref="K16:K19"/>
    <mergeCell ref="J2:J3"/>
    <mergeCell ref="K2:K3"/>
    <mergeCell ref="M118:M121"/>
    <mergeCell ref="L122:L123"/>
    <mergeCell ref="M122:M123"/>
    <mergeCell ref="L111:L117"/>
    <mergeCell ref="M111:M117"/>
    <mergeCell ref="L118:L121"/>
    <mergeCell ref="C54:F57"/>
    <mergeCell ref="A54:A57"/>
    <mergeCell ref="B54:B57"/>
    <mergeCell ref="G54:G57"/>
    <mergeCell ref="L105:L109"/>
    <mergeCell ref="M105:M109"/>
    <mergeCell ref="M96:M99"/>
    <mergeCell ref="L100:L104"/>
    <mergeCell ref="M100:M104"/>
    <mergeCell ref="L91:L95"/>
    <mergeCell ref="M91:M95"/>
    <mergeCell ref="L96:L99"/>
    <mergeCell ref="K77:K83"/>
    <mergeCell ref="J58:J61"/>
    <mergeCell ref="K58:K61"/>
    <mergeCell ref="C62:F65"/>
    <mergeCell ref="A62:A65"/>
    <mergeCell ref="B62:B65"/>
    <mergeCell ref="L16:L22"/>
    <mergeCell ref="M16:M22"/>
    <mergeCell ref="A110:A114"/>
    <mergeCell ref="B110:B114"/>
    <mergeCell ref="C110:F114"/>
    <mergeCell ref="G110:G114"/>
    <mergeCell ref="H110:H114"/>
    <mergeCell ref="J110:J114"/>
    <mergeCell ref="K110:K114"/>
    <mergeCell ref="A77:A83"/>
    <mergeCell ref="B77:B83"/>
    <mergeCell ref="C77:F83"/>
    <mergeCell ref="G77:G83"/>
    <mergeCell ref="H77:H83"/>
    <mergeCell ref="J77:J83"/>
    <mergeCell ref="A23:A26"/>
    <mergeCell ref="B23:B26"/>
    <mergeCell ref="G23:G26"/>
    <mergeCell ref="H23:H26"/>
    <mergeCell ref="J23:J26"/>
    <mergeCell ref="K23:K26"/>
    <mergeCell ref="H21:H22"/>
    <mergeCell ref="I21:I22"/>
    <mergeCell ref="J21:J22"/>
    <mergeCell ref="A12:A15"/>
    <mergeCell ref="B12:B15"/>
    <mergeCell ref="C12:F15"/>
    <mergeCell ref="G12:G15"/>
    <mergeCell ref="H12:H15"/>
    <mergeCell ref="J12:J15"/>
    <mergeCell ref="K12:K15"/>
    <mergeCell ref="L12:L15"/>
    <mergeCell ref="M12:M15"/>
    <mergeCell ref="A8:A11"/>
    <mergeCell ref="B8:B11"/>
    <mergeCell ref="C8:F11"/>
    <mergeCell ref="G8:G11"/>
    <mergeCell ref="H8:H11"/>
    <mergeCell ref="J8:J11"/>
    <mergeCell ref="K8:K11"/>
    <mergeCell ref="L8:L11"/>
    <mergeCell ref="M8:M11"/>
    <mergeCell ref="L2:M2"/>
    <mergeCell ref="A4:A7"/>
    <mergeCell ref="B4:B7"/>
    <mergeCell ref="C4:F7"/>
    <mergeCell ref="G4:G7"/>
    <mergeCell ref="H4:H7"/>
    <mergeCell ref="J4:J7"/>
    <mergeCell ref="K4:K7"/>
    <mergeCell ref="A2:A3"/>
    <mergeCell ref="B2:B3"/>
    <mergeCell ref="C2:F3"/>
    <mergeCell ref="G2:G3"/>
    <mergeCell ref="H2:H3"/>
    <mergeCell ref="I2:I3"/>
    <mergeCell ref="L4:L7"/>
    <mergeCell ref="M4:M7"/>
  </mergeCells>
  <pageMargins left="0.511811024" right="0.511811024" top="0.78740157499999996" bottom="0.78740157499999996" header="0.31496062000000002" footer="0.31496062000000002"/>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2</vt:i4>
      </vt:variant>
    </vt:vector>
  </HeadingPairs>
  <TitlesOfParts>
    <vt:vector size="2" baseType="lpstr">
      <vt:lpstr>Planilha1</vt:lpstr>
      <vt:lpstr>Planilha2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CARLOS SAITO</dc:creator>
  <cp:lastModifiedBy>Jéssica Vassolik Camargo</cp:lastModifiedBy>
  <cp:lastPrinted>2024-12-11T13:39:14Z</cp:lastPrinted>
  <dcterms:created xsi:type="dcterms:W3CDTF">2024-05-17T11:23:17Z</dcterms:created>
  <dcterms:modified xsi:type="dcterms:W3CDTF">2024-12-11T13:45:26Z</dcterms:modified>
</cp:coreProperties>
</file>