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E:\TRABALHO\WORK\ARQUIVOS COMPRAS\EDITAIS, MINUTAS E MODELOS\2025\PRG_E_07_2025_CONFECÇÃO DE MEDALHAS_22_07_25\DOCTOS PARA PUBLICAR\"/>
    </mc:Choice>
  </mc:AlternateContent>
  <xr:revisionPtr revIDLastSave="0" documentId="8_{365F6487-66F4-44C4-A7B8-0B61EF0363D8}" xr6:coauthVersionLast="47" xr6:coauthVersionMax="47" xr10:uidLastSave="{00000000-0000-0000-0000-000000000000}"/>
  <bookViews>
    <workbookView xWindow="-120" yWindow="-120" windowWidth="20730" windowHeight="11040" tabRatio="499" xr2:uid="{00000000-000D-0000-FFFF-FFFF00000000}"/>
  </bookViews>
  <sheets>
    <sheet name="Plan" sheetId="2" r:id="rId1"/>
  </sheets>
  <definedNames>
    <definedName name="_xlnm.Print_Area" localSheetId="0">Plan!$A$1:$H$32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9" i="2" l="1"/>
  <c r="H19" i="2" s="1"/>
  <c r="G20" i="2"/>
  <c r="H20" i="2" s="1"/>
  <c r="G21" i="2"/>
  <c r="H21" i="2" s="1"/>
  <c r="G18" i="2"/>
  <c r="H18" i="2" s="1"/>
  <c r="E19" i="2"/>
  <c r="E20" i="2"/>
  <c r="F20" i="2" s="1"/>
  <c r="E21" i="2"/>
  <c r="F21" i="2" s="1"/>
  <c r="F19" i="2"/>
  <c r="E18" i="2"/>
  <c r="F18" i="2" s="1"/>
  <c r="D21" i="2"/>
  <c r="D20" i="2"/>
  <c r="D19" i="2"/>
  <c r="D18" i="2"/>
  <c r="H13" i="2"/>
  <c r="F13" i="2"/>
  <c r="D13" i="2"/>
  <c r="H12" i="2"/>
  <c r="F12" i="2"/>
  <c r="D12" i="2"/>
  <c r="H11" i="2"/>
  <c r="F11" i="2"/>
  <c r="D11" i="2"/>
  <c r="H10" i="2"/>
  <c r="E22" i="2" l="1"/>
  <c r="G22" i="2"/>
  <c r="C22" i="2"/>
  <c r="G14" i="2"/>
  <c r="F10" i="2"/>
  <c r="E14" i="2" s="1"/>
  <c r="D10" i="2"/>
  <c r="C14" i="2" s="1"/>
</calcChain>
</file>

<file path=xl/sharedStrings.xml><?xml version="1.0" encoding="utf-8"?>
<sst xmlns="http://schemas.openxmlformats.org/spreadsheetml/2006/main" count="42" uniqueCount="24">
  <si>
    <t xml:space="preserve">                        CÂMARA MUNICIPAL DE SÃO BERNARDO DO CAMPO</t>
  </si>
  <si>
    <t>Média</t>
  </si>
  <si>
    <t>Mediana</t>
  </si>
  <si>
    <t>Item</t>
  </si>
  <si>
    <t>Qtde.</t>
  </si>
  <si>
    <t>Total</t>
  </si>
  <si>
    <t>Empresas</t>
  </si>
  <si>
    <t>Samira Viana Oliveira Mariano</t>
  </si>
  <si>
    <t>Valor Total</t>
  </si>
  <si>
    <t>Subsecretária de Compras e Licitações</t>
  </si>
  <si>
    <t>PG Comunicação (ME)</t>
  </si>
  <si>
    <t>Valor Unit.</t>
  </si>
  <si>
    <t>Devido à especificidade do material, não foi encontrada contratação do mesmo objeto em outros órgãos/entidades públicas.</t>
  </si>
  <si>
    <t>1 - Confecção de medalha Valter Moura</t>
  </si>
  <si>
    <t>2 - Confecção de medalha de Honra ao Mérito Social</t>
  </si>
  <si>
    <t>3 - Confecção de medalha Advogado do Ano</t>
  </si>
  <si>
    <t>4 - Confecção de medalha Imigrantes Italianos...</t>
  </si>
  <si>
    <t>Tampofer (ME)</t>
  </si>
  <si>
    <t>Quadro de Preços - PC 050/2025</t>
  </si>
  <si>
    <t>Troféuweb (ME)</t>
  </si>
  <si>
    <t>07 empresas consultadas, resultando em 04 orçamentos.</t>
  </si>
  <si>
    <t>Art Card (EPP)</t>
  </si>
  <si>
    <t>São Bernardo do Campo, 15 de maio de 2025.</t>
  </si>
  <si>
    <t>Os orçamentos das empresas Troféuweb e Art Card foram desconsiderados no cálculo da média e mediana devido aos seus valores discrepantes em relação aos demais.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</si>
</sst>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R$ &quot;* #,##0.00\ ;&quot; R$ &quot;* \(#,##0.00\);&quot; R$ &quot;* \-00\ ;\ @\ "/>
    <numFmt numFmtId="165" formatCode="&quot; R$ &quot;* #,##0.00\ ;&quot;-R$ &quot;* #,##0.00\ ;&quot; R$ &quot;* \-00\ ;\ @\ "/>
    <numFmt numFmtId="166" formatCode="_-[$R$-416]\ * #,##0.00_-;\-[$R$-416]\ * #,##0.00_-;_-[$R$-416]\ * &quot;-&quot;??_-;_-@_-"/>
  </numFmts>
  <fonts count="22" x14ac:knownFonts="1">
    <font>
      <sz val="10"/>
      <color theme="1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sz val="10"/>
      <color theme="1"/>
      <name val="Arial"/>
      <family val="2"/>
      <charset val="1"/>
    </font>
    <font>
      <sz val="10"/>
      <color rgb="FFCC0000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24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/>
      <i/>
      <u/>
      <sz val="10"/>
      <color theme="1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b/>
      <sz val="11"/>
      <name val="Arial"/>
      <family val="2"/>
      <charset val="1"/>
    </font>
    <font>
      <sz val="12"/>
      <color theme="1"/>
      <name val="Arial"/>
      <family val="2"/>
      <charset val="1"/>
    </font>
    <font>
      <b/>
      <sz val="13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sz val="10"/>
      <color theme="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23">
    <xf numFmtId="0" fontId="0" fillId="0" borderId="0"/>
    <xf numFmtId="165" fontId="21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21" fillId="0" borderId="0" applyBorder="0" applyProtection="0"/>
    <xf numFmtId="0" fontId="1" fillId="6" borderId="0"/>
    <xf numFmtId="0" fontId="4" fillId="0" borderId="0"/>
    <xf numFmtId="0" fontId="5" fillId="7" borderId="0"/>
    <xf numFmtId="0" fontId="6" fillId="0" borderId="0"/>
    <xf numFmtId="0" fontId="7" fillId="0" borderId="0"/>
    <xf numFmtId="0" fontId="8" fillId="0" borderId="0"/>
    <xf numFmtId="0" fontId="9" fillId="0" borderId="0"/>
    <xf numFmtId="164" fontId="21" fillId="0" borderId="0"/>
    <xf numFmtId="0" fontId="10" fillId="8" borderId="0"/>
    <xf numFmtId="0" fontId="21" fillId="0" borderId="0"/>
    <xf numFmtId="0" fontId="11" fillId="8" borderId="1"/>
    <xf numFmtId="0" fontId="12" fillId="0" borderId="0"/>
    <xf numFmtId="0" fontId="21" fillId="0" borderId="0"/>
    <xf numFmtId="0" fontId="21" fillId="0" borderId="0"/>
    <xf numFmtId="0" fontId="3" fillId="0" borderId="0"/>
  </cellStyleXfs>
  <cellXfs count="40">
    <xf numFmtId="0" fontId="0" fillId="0" borderId="0" xfId="0"/>
    <xf numFmtId="0" fontId="16" fillId="0" borderId="0" xfId="17" applyFont="1" applyAlignment="1">
      <alignment horizontal="center"/>
    </xf>
    <xf numFmtId="0" fontId="21" fillId="0" borderId="0" xfId="17"/>
    <xf numFmtId="0" fontId="13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left" vertical="top"/>
    </xf>
    <xf numFmtId="0" fontId="13" fillId="0" borderId="0" xfId="0" applyFont="1" applyAlignment="1">
      <alignment horizontal="center"/>
    </xf>
    <xf numFmtId="0" fontId="14" fillId="0" borderId="0" xfId="17" applyFont="1" applyAlignment="1">
      <alignment vertical="top" wrapText="1"/>
    </xf>
    <xf numFmtId="0" fontId="14" fillId="0" borderId="2" xfId="17" applyFont="1" applyBorder="1" applyAlignment="1">
      <alignment horizontal="left" vertical="center" wrapText="1"/>
    </xf>
    <xf numFmtId="0" fontId="14" fillId="0" borderId="2" xfId="17" applyFont="1" applyBorder="1" applyAlignment="1">
      <alignment horizontal="center" vertical="center" wrapText="1"/>
    </xf>
    <xf numFmtId="0" fontId="14" fillId="0" borderId="0" xfId="17" applyFont="1"/>
    <xf numFmtId="0" fontId="14" fillId="0" borderId="0" xfId="17" applyFont="1" applyAlignment="1">
      <alignment horizontal="center" vertical="top" wrapText="1"/>
    </xf>
    <xf numFmtId="0" fontId="16" fillId="0" borderId="0" xfId="17" applyFont="1"/>
    <xf numFmtId="164" fontId="16" fillId="0" borderId="0" xfId="17" applyNumberFormat="1" applyFont="1" applyAlignment="1">
      <alignment horizontal="center" vertical="top" wrapText="1"/>
    </xf>
    <xf numFmtId="0" fontId="16" fillId="0" borderId="0" xfId="17" applyFont="1" applyAlignment="1">
      <alignment vertical="top" wrapText="1"/>
    </xf>
    <xf numFmtId="164" fontId="16" fillId="0" borderId="0" xfId="15" applyFont="1" applyAlignment="1">
      <alignment horizontal="left" vertical="top" wrapText="1"/>
    </xf>
    <xf numFmtId="164" fontId="14" fillId="0" borderId="0" xfId="17" applyNumberFormat="1" applyFont="1" applyAlignment="1">
      <alignment horizontal="center" vertical="top" wrapText="1"/>
    </xf>
    <xf numFmtId="0" fontId="18" fillId="0" borderId="0" xfId="17" applyFont="1"/>
    <xf numFmtId="0" fontId="16" fillId="0" borderId="0" xfId="17" applyFont="1" applyAlignment="1">
      <alignment horizontal="left" vertical="top" wrapText="1"/>
    </xf>
    <xf numFmtId="0" fontId="20" fillId="0" borderId="0" xfId="17" applyFont="1" applyAlignment="1">
      <alignment horizontal="left" vertical="top" wrapText="1"/>
    </xf>
    <xf numFmtId="164" fontId="20" fillId="0" borderId="0" xfId="17" applyNumberFormat="1" applyFont="1" applyAlignment="1">
      <alignment horizontal="center" vertical="top" wrapText="1"/>
    </xf>
    <xf numFmtId="0" fontId="19" fillId="0" borderId="0" xfId="17" applyFont="1"/>
    <xf numFmtId="0" fontId="15" fillId="0" borderId="2" xfId="0" applyFont="1" applyBorder="1"/>
    <xf numFmtId="0" fontId="16" fillId="0" borderId="2" xfId="17" applyFont="1" applyBorder="1" applyAlignment="1">
      <alignment vertical="top" wrapText="1"/>
    </xf>
    <xf numFmtId="0" fontId="16" fillId="0" borderId="2" xfId="17" applyFont="1" applyBorder="1" applyAlignment="1">
      <alignment horizontal="center" vertical="top" wrapText="1"/>
    </xf>
    <xf numFmtId="166" fontId="16" fillId="0" borderId="2" xfId="1" applyNumberFormat="1" applyFont="1" applyBorder="1" applyAlignment="1">
      <alignment vertical="top" wrapText="1"/>
    </xf>
    <xf numFmtId="166" fontId="16" fillId="0" borderId="0" xfId="17" applyNumberFormat="1" applyFont="1"/>
    <xf numFmtId="0" fontId="14" fillId="0" borderId="2" xfId="17" applyFont="1" applyBorder="1" applyAlignment="1">
      <alignment vertical="top" wrapText="1"/>
    </xf>
    <xf numFmtId="0" fontId="17" fillId="0" borderId="0" xfId="0" applyFont="1" applyAlignment="1">
      <alignment horizontal="left" vertical="top"/>
    </xf>
    <xf numFmtId="164" fontId="16" fillId="0" borderId="0" xfId="17" applyNumberFormat="1" applyFont="1" applyAlignment="1">
      <alignment horizontal="left" vertical="top" wrapText="1"/>
    </xf>
    <xf numFmtId="166" fontId="14" fillId="0" borderId="0" xfId="17" applyNumberFormat="1" applyFont="1" applyAlignment="1">
      <alignment horizontal="center" vertical="top" wrapText="1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166" fontId="14" fillId="0" borderId="3" xfId="17" applyNumberFormat="1" applyFont="1" applyBorder="1" applyAlignment="1">
      <alignment horizontal="center" vertical="top" wrapText="1"/>
    </xf>
    <xf numFmtId="166" fontId="14" fillId="0" borderId="4" xfId="17" applyNumberFormat="1" applyFont="1" applyBorder="1" applyAlignment="1">
      <alignment horizontal="center" vertical="top" wrapText="1"/>
    </xf>
    <xf numFmtId="0" fontId="18" fillId="0" borderId="0" xfId="17" applyFont="1" applyAlignment="1">
      <alignment horizontal="center"/>
    </xf>
    <xf numFmtId="0" fontId="19" fillId="0" borderId="0" xfId="17" applyFont="1" applyAlignment="1">
      <alignment horizontal="center"/>
    </xf>
    <xf numFmtId="0" fontId="16" fillId="0" borderId="0" xfId="17" applyFont="1" applyAlignment="1">
      <alignment horizont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/>
    </xf>
  </cellXfs>
  <cellStyles count="23">
    <cellStyle name="Accent 1 5" xfId="2" xr:uid="{00000000-0005-0000-0000-000006000000}"/>
    <cellStyle name="Accent 2 6" xfId="3" xr:uid="{00000000-0005-0000-0000-000007000000}"/>
    <cellStyle name="Accent 3 7" xfId="4" xr:uid="{00000000-0005-0000-0000-000008000000}"/>
    <cellStyle name="Accent 4" xfId="5" xr:uid="{00000000-0005-0000-0000-000009000000}"/>
    <cellStyle name="Bad 8" xfId="6" xr:uid="{00000000-0005-0000-0000-00000A000000}"/>
    <cellStyle name="Default 9" xfId="7" xr:uid="{00000000-0005-0000-0000-00000B000000}"/>
    <cellStyle name="Error 10" xfId="8" xr:uid="{00000000-0005-0000-0000-00000C000000}"/>
    <cellStyle name="Footnote 11" xfId="9" xr:uid="{00000000-0005-0000-0000-00000D000000}"/>
    <cellStyle name="Good 12" xfId="10" xr:uid="{00000000-0005-0000-0000-00000E000000}"/>
    <cellStyle name="Heading 1 14" xfId="11" xr:uid="{00000000-0005-0000-0000-00000F000000}"/>
    <cellStyle name="Heading 13" xfId="12" xr:uid="{00000000-0005-0000-0000-000010000000}"/>
    <cellStyle name="Heading 2 15" xfId="13" xr:uid="{00000000-0005-0000-0000-000011000000}"/>
    <cellStyle name="Hyperlink 16" xfId="14" xr:uid="{00000000-0005-0000-0000-000012000000}"/>
    <cellStyle name="Moeda" xfId="1" builtinId="4"/>
    <cellStyle name="Moeda 2" xfId="15" xr:uid="{00000000-0005-0000-0000-000013000000}"/>
    <cellStyle name="Neutral 17" xfId="16" xr:uid="{00000000-0005-0000-0000-000014000000}"/>
    <cellStyle name="Normal" xfId="0" builtinId="0"/>
    <cellStyle name="Normal 2" xfId="17" xr:uid="{00000000-0005-0000-0000-000015000000}"/>
    <cellStyle name="Note 18" xfId="18" xr:uid="{00000000-0005-0000-0000-000016000000}"/>
    <cellStyle name="Result 19" xfId="19" xr:uid="{00000000-0005-0000-0000-000017000000}"/>
    <cellStyle name="Status 20" xfId="20" xr:uid="{00000000-0005-0000-0000-000018000000}"/>
    <cellStyle name="Text 21" xfId="21" xr:uid="{00000000-0005-0000-0000-000019000000}"/>
    <cellStyle name="Warning 22" xfId="22" xr:uid="{00000000-0005-0000-0000-00001A000000}"/>
  </cellStyles>
  <dxfs count="4"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90720</xdr:colOff>
      <xdr:row>0</xdr:row>
      <xdr:rowOff>95400</xdr:rowOff>
    </xdr:from>
    <xdr:to>
      <xdr:col>0</xdr:col>
      <xdr:colOff>968400</xdr:colOff>
      <xdr:row>4</xdr:row>
      <xdr:rowOff>123480</xdr:rowOff>
    </xdr:to>
    <xdr:pic>
      <xdr:nvPicPr>
        <xdr:cNvPr id="2" name="Picture 17">
          <a:extLst>
            <a:ext uri="{FF2B5EF4-FFF2-40B4-BE49-F238E27FC236}">
              <a16:creationId xmlns:a16="http://schemas.microsoft.com/office/drawing/2014/main" id="{583DD962-88AE-497D-A0C1-D92F4AC8503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0720" y="95400"/>
          <a:ext cx="877680" cy="7900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2F74-F0C9-4F20-A32E-0DCDAF4C8BD7}">
  <sheetPr>
    <pageSetUpPr fitToPage="1"/>
  </sheetPr>
  <dimension ref="A2:IP77"/>
  <sheetViews>
    <sheetView tabSelected="1" topLeftCell="A3" zoomScale="85" zoomScaleNormal="85" workbookViewId="0">
      <selection activeCell="A26" sqref="A26:E26"/>
    </sheetView>
  </sheetViews>
  <sheetFormatPr defaultColWidth="9.7109375" defaultRowHeight="12.75" x14ac:dyDescent="0.2"/>
  <cols>
    <col min="1" max="1" width="50.42578125" style="2" customWidth="1"/>
    <col min="2" max="2" width="6.7109375" style="2" customWidth="1"/>
    <col min="3" max="3" width="13.7109375" style="2" customWidth="1"/>
    <col min="4" max="4" width="14.7109375" style="2" customWidth="1"/>
    <col min="5" max="5" width="13.7109375" style="2" customWidth="1"/>
    <col min="6" max="6" width="14.7109375" style="2" customWidth="1"/>
    <col min="7" max="7" width="13.7109375" style="2" customWidth="1"/>
    <col min="8" max="8" width="14.7109375" style="2" customWidth="1"/>
    <col min="9" max="9" width="9.140625" style="2" customWidth="1"/>
    <col min="10" max="10" width="14.28515625" style="2" customWidth="1"/>
    <col min="11" max="11" width="16.7109375" style="2" customWidth="1"/>
    <col min="12" max="12" width="18" style="2" customWidth="1"/>
    <col min="13" max="250" width="9.7109375" style="2"/>
  </cols>
  <sheetData>
    <row r="2" spans="1:250" ht="9" customHeight="1" x14ac:dyDescent="0.2"/>
    <row r="3" spans="1:250" ht="25.5" customHeight="1" x14ac:dyDescent="0.2">
      <c r="A3" s="3" t="s">
        <v>0</v>
      </c>
    </row>
    <row r="5" spans="1:250" ht="18" x14ac:dyDescent="0.25">
      <c r="A5" s="4"/>
      <c r="B5" s="4"/>
      <c r="C5" s="4"/>
      <c r="D5" s="4"/>
      <c r="E5" s="4"/>
      <c r="F5" s="4"/>
      <c r="G5" s="4"/>
      <c r="H5" s="4"/>
    </row>
    <row r="6" spans="1:250" ht="15.75" customHeight="1" x14ac:dyDescent="0.25">
      <c r="A6" s="5" t="s">
        <v>18</v>
      </c>
      <c r="B6" s="6"/>
      <c r="C6" s="6"/>
      <c r="D6" s="6"/>
      <c r="E6" s="6"/>
      <c r="F6" s="6"/>
      <c r="G6" s="6"/>
      <c r="H6" s="7"/>
    </row>
    <row r="7" spans="1:250" ht="15.75" customHeight="1" x14ac:dyDescent="0.25">
      <c r="A7" s="5"/>
      <c r="B7" s="6"/>
      <c r="C7" s="6"/>
      <c r="D7" s="6"/>
      <c r="E7" s="6"/>
      <c r="F7" s="6"/>
      <c r="G7" s="6"/>
      <c r="H7" s="7"/>
    </row>
    <row r="8" spans="1:250" ht="15.75" customHeight="1" x14ac:dyDescent="0.25">
      <c r="A8" s="22" t="s">
        <v>6</v>
      </c>
      <c r="B8" s="22"/>
      <c r="C8" s="31" t="s">
        <v>19</v>
      </c>
      <c r="D8" s="32"/>
      <c r="E8" s="31" t="s">
        <v>10</v>
      </c>
      <c r="F8" s="32"/>
      <c r="G8" s="31" t="s">
        <v>17</v>
      </c>
      <c r="H8" s="32"/>
      <c r="IN8"/>
      <c r="IO8"/>
      <c r="IP8"/>
    </row>
    <row r="9" spans="1:250" s="10" customFormat="1" ht="15" x14ac:dyDescent="0.25">
      <c r="A9" s="8" t="s">
        <v>3</v>
      </c>
      <c r="B9" s="9" t="s">
        <v>4</v>
      </c>
      <c r="C9" s="9" t="s">
        <v>11</v>
      </c>
      <c r="D9" s="9" t="s">
        <v>8</v>
      </c>
      <c r="E9" s="9" t="s">
        <v>11</v>
      </c>
      <c r="F9" s="9" t="s">
        <v>8</v>
      </c>
      <c r="G9" s="9" t="s">
        <v>11</v>
      </c>
      <c r="H9" s="9" t="s">
        <v>8</v>
      </c>
    </row>
    <row r="10" spans="1:250" s="12" customFormat="1" ht="15.75" customHeight="1" x14ac:dyDescent="0.2">
      <c r="A10" s="23" t="s">
        <v>13</v>
      </c>
      <c r="B10" s="24">
        <v>10</v>
      </c>
      <c r="C10" s="25">
        <v>1200</v>
      </c>
      <c r="D10" s="25">
        <f>B10*C10</f>
        <v>12000</v>
      </c>
      <c r="E10" s="25">
        <v>256</v>
      </c>
      <c r="F10" s="25">
        <f>B10*E10</f>
        <v>2560</v>
      </c>
      <c r="G10" s="25">
        <v>308</v>
      </c>
      <c r="H10" s="25">
        <f>B10*G10</f>
        <v>3080</v>
      </c>
      <c r="K10" s="26">
        <v>1</v>
      </c>
      <c r="L10" s="26">
        <v>1</v>
      </c>
    </row>
    <row r="11" spans="1:250" s="12" customFormat="1" ht="15.75" customHeight="1" x14ac:dyDescent="0.2">
      <c r="A11" s="23" t="s">
        <v>14</v>
      </c>
      <c r="B11" s="24">
        <v>10</v>
      </c>
      <c r="C11" s="25">
        <v>1200</v>
      </c>
      <c r="D11" s="25">
        <f t="shared" ref="D11:D13" si="0">B11*C11</f>
        <v>12000</v>
      </c>
      <c r="E11" s="25">
        <v>278</v>
      </c>
      <c r="F11" s="25">
        <f t="shared" ref="F11:F13" si="1">B11*E11</f>
        <v>2780</v>
      </c>
      <c r="G11" s="25">
        <v>317</v>
      </c>
      <c r="H11" s="25">
        <f t="shared" ref="H11:H13" si="2">B11*G11</f>
        <v>3170</v>
      </c>
      <c r="K11" s="26">
        <v>1</v>
      </c>
      <c r="L11" s="26">
        <v>1</v>
      </c>
    </row>
    <row r="12" spans="1:250" s="12" customFormat="1" ht="15.75" customHeight="1" x14ac:dyDescent="0.2">
      <c r="A12" s="23" t="s">
        <v>15</v>
      </c>
      <c r="B12" s="24">
        <v>12</v>
      </c>
      <c r="C12" s="25">
        <v>1200</v>
      </c>
      <c r="D12" s="25">
        <f t="shared" si="0"/>
        <v>14400</v>
      </c>
      <c r="E12" s="25">
        <v>248</v>
      </c>
      <c r="F12" s="25">
        <f t="shared" si="1"/>
        <v>2976</v>
      </c>
      <c r="G12" s="25">
        <v>296</v>
      </c>
      <c r="H12" s="25">
        <f t="shared" si="2"/>
        <v>3552</v>
      </c>
      <c r="K12" s="26">
        <v>1</v>
      </c>
      <c r="L12" s="26">
        <v>1</v>
      </c>
    </row>
    <row r="13" spans="1:250" s="12" customFormat="1" ht="15.75" customHeight="1" x14ac:dyDescent="0.2">
      <c r="A13" s="23" t="s">
        <v>16</v>
      </c>
      <c r="B13" s="24">
        <v>12</v>
      </c>
      <c r="C13" s="25">
        <v>1200</v>
      </c>
      <c r="D13" s="25">
        <f t="shared" si="0"/>
        <v>14400</v>
      </c>
      <c r="E13" s="25">
        <v>248</v>
      </c>
      <c r="F13" s="25">
        <f t="shared" si="1"/>
        <v>2976</v>
      </c>
      <c r="G13" s="25">
        <v>298</v>
      </c>
      <c r="H13" s="25">
        <f t="shared" si="2"/>
        <v>3576</v>
      </c>
      <c r="K13" s="26">
        <v>1</v>
      </c>
      <c r="L13" s="26">
        <v>1</v>
      </c>
    </row>
    <row r="14" spans="1:250" s="12" customFormat="1" ht="15.75" customHeight="1" x14ac:dyDescent="0.2">
      <c r="A14" s="27" t="s">
        <v>5</v>
      </c>
      <c r="B14" s="27"/>
      <c r="C14" s="33">
        <f>SUM(D10:D13)</f>
        <v>52800</v>
      </c>
      <c r="D14" s="34"/>
      <c r="E14" s="33">
        <f>SUM(F10:F13)</f>
        <v>11292</v>
      </c>
      <c r="F14" s="34"/>
      <c r="G14" s="33">
        <f>SUM(H10:H13)</f>
        <v>13378</v>
      </c>
      <c r="H14" s="34"/>
    </row>
    <row r="15" spans="1:250" s="12" customFormat="1" ht="15.75" customHeight="1" x14ac:dyDescent="0.2">
      <c r="A15" s="7"/>
      <c r="B15" s="7"/>
      <c r="C15" s="30"/>
      <c r="D15" s="30"/>
      <c r="E15" s="30"/>
      <c r="F15" s="30"/>
      <c r="G15" s="30"/>
      <c r="H15" s="30"/>
    </row>
    <row r="16" spans="1:250" ht="15.75" customHeight="1" x14ac:dyDescent="0.25">
      <c r="A16" s="22" t="s">
        <v>6</v>
      </c>
      <c r="B16" s="22"/>
      <c r="C16" s="31" t="s">
        <v>21</v>
      </c>
      <c r="D16" s="32"/>
      <c r="E16" s="31" t="s">
        <v>1</v>
      </c>
      <c r="F16" s="32"/>
      <c r="G16" s="31" t="s">
        <v>2</v>
      </c>
      <c r="H16" s="32"/>
      <c r="IN16"/>
      <c r="IO16"/>
      <c r="IP16"/>
    </row>
    <row r="17" spans="1:12" s="10" customFormat="1" ht="15" x14ac:dyDescent="0.25">
      <c r="A17" s="8" t="s">
        <v>3</v>
      </c>
      <c r="B17" s="9" t="s">
        <v>4</v>
      </c>
      <c r="C17" s="9" t="s">
        <v>11</v>
      </c>
      <c r="D17" s="9" t="s">
        <v>8</v>
      </c>
      <c r="E17" s="9" t="s">
        <v>11</v>
      </c>
      <c r="F17" s="9" t="s">
        <v>8</v>
      </c>
      <c r="G17" s="9" t="s">
        <v>11</v>
      </c>
      <c r="H17" s="9" t="s">
        <v>8</v>
      </c>
    </row>
    <row r="18" spans="1:12" s="12" customFormat="1" ht="15.75" customHeight="1" x14ac:dyDescent="0.2">
      <c r="A18" s="23" t="s">
        <v>13</v>
      </c>
      <c r="B18" s="24">
        <v>10</v>
      </c>
      <c r="C18" s="25">
        <v>55</v>
      </c>
      <c r="D18" s="25">
        <f>B18*C18</f>
        <v>550</v>
      </c>
      <c r="E18" s="25">
        <f>ROUND(AVERAGE(E10,G10),2)</f>
        <v>282</v>
      </c>
      <c r="F18" s="25">
        <f>B18*E18</f>
        <v>2820</v>
      </c>
      <c r="G18" s="25">
        <f>ROUND(MEDIAN(E10,G10),2)</f>
        <v>282</v>
      </c>
      <c r="H18" s="25">
        <f>B18*G18</f>
        <v>2820</v>
      </c>
      <c r="K18" s="26">
        <v>1</v>
      </c>
      <c r="L18" s="26">
        <v>1</v>
      </c>
    </row>
    <row r="19" spans="1:12" s="12" customFormat="1" ht="15.75" customHeight="1" x14ac:dyDescent="0.2">
      <c r="A19" s="23" t="s">
        <v>14</v>
      </c>
      <c r="B19" s="24">
        <v>10</v>
      </c>
      <c r="C19" s="25">
        <v>55</v>
      </c>
      <c r="D19" s="25">
        <f t="shared" ref="D19:D21" si="3">B19*C19</f>
        <v>550</v>
      </c>
      <c r="E19" s="25">
        <f t="shared" ref="E19:E21" si="4">ROUND(AVERAGE(E11,G11),2)</f>
        <v>297.5</v>
      </c>
      <c r="F19" s="25">
        <f t="shared" ref="F19:F21" si="5">B19*E19</f>
        <v>2975</v>
      </c>
      <c r="G19" s="25">
        <f t="shared" ref="G19:G21" si="6">ROUND(MEDIAN(E11,G11),2)</f>
        <v>297.5</v>
      </c>
      <c r="H19" s="25">
        <f t="shared" ref="H19:H21" si="7">B19*G19</f>
        <v>2975</v>
      </c>
      <c r="K19" s="26">
        <v>1</v>
      </c>
      <c r="L19" s="26">
        <v>1</v>
      </c>
    </row>
    <row r="20" spans="1:12" s="12" customFormat="1" ht="15.75" customHeight="1" x14ac:dyDescent="0.2">
      <c r="A20" s="23" t="s">
        <v>15</v>
      </c>
      <c r="B20" s="24">
        <v>12</v>
      </c>
      <c r="C20" s="25">
        <v>55</v>
      </c>
      <c r="D20" s="25">
        <f t="shared" si="3"/>
        <v>660</v>
      </c>
      <c r="E20" s="25">
        <f t="shared" si="4"/>
        <v>272</v>
      </c>
      <c r="F20" s="25">
        <f t="shared" si="5"/>
        <v>3264</v>
      </c>
      <c r="G20" s="25">
        <f t="shared" si="6"/>
        <v>272</v>
      </c>
      <c r="H20" s="25">
        <f t="shared" si="7"/>
        <v>3264</v>
      </c>
      <c r="K20" s="26">
        <v>1</v>
      </c>
      <c r="L20" s="26">
        <v>1</v>
      </c>
    </row>
    <row r="21" spans="1:12" s="12" customFormat="1" ht="15.75" customHeight="1" x14ac:dyDescent="0.2">
      <c r="A21" s="23" t="s">
        <v>16</v>
      </c>
      <c r="B21" s="24">
        <v>12</v>
      </c>
      <c r="C21" s="25">
        <v>55</v>
      </c>
      <c r="D21" s="25">
        <f t="shared" si="3"/>
        <v>660</v>
      </c>
      <c r="E21" s="25">
        <f t="shared" si="4"/>
        <v>273</v>
      </c>
      <c r="F21" s="25">
        <f t="shared" si="5"/>
        <v>3276</v>
      </c>
      <c r="G21" s="25">
        <f t="shared" si="6"/>
        <v>273</v>
      </c>
      <c r="H21" s="25">
        <f t="shared" si="7"/>
        <v>3276</v>
      </c>
      <c r="K21" s="26">
        <v>1</v>
      </c>
      <c r="L21" s="26">
        <v>1</v>
      </c>
    </row>
    <row r="22" spans="1:12" s="12" customFormat="1" ht="15.75" customHeight="1" x14ac:dyDescent="0.2">
      <c r="A22" s="27" t="s">
        <v>5</v>
      </c>
      <c r="B22" s="27"/>
      <c r="C22" s="33">
        <f>SUM(D18:D21)</f>
        <v>2420</v>
      </c>
      <c r="D22" s="34"/>
      <c r="E22" s="33">
        <f>SUM(F18:F21)</f>
        <v>12335</v>
      </c>
      <c r="F22" s="34"/>
      <c r="G22" s="33">
        <f>SUM(H18:H21)</f>
        <v>12335</v>
      </c>
      <c r="H22" s="34"/>
    </row>
    <row r="23" spans="1:12" s="12" customFormat="1" ht="15.75" customHeight="1" x14ac:dyDescent="0.2">
      <c r="A23" s="7"/>
      <c r="B23" s="7"/>
      <c r="C23" s="7"/>
      <c r="D23" s="16"/>
      <c r="E23" s="15"/>
      <c r="F23" s="16"/>
      <c r="G23" s="15"/>
      <c r="H23" s="16"/>
    </row>
    <row r="24" spans="1:12" s="12" customFormat="1" ht="15.75" customHeight="1" x14ac:dyDescent="0.2">
      <c r="A24" s="28" t="s">
        <v>12</v>
      </c>
      <c r="B24" s="28"/>
      <c r="C24" s="28"/>
      <c r="D24" s="28"/>
      <c r="E24" s="28"/>
      <c r="F24" s="28"/>
      <c r="G24" s="28"/>
      <c r="H24" s="29"/>
    </row>
    <row r="25" spans="1:12" s="12" customFormat="1" ht="30.95" customHeight="1" x14ac:dyDescent="0.2">
      <c r="A25" s="39" t="s">
        <v>23</v>
      </c>
      <c r="B25" s="39"/>
      <c r="C25" s="39"/>
      <c r="D25" s="39"/>
      <c r="E25" s="39"/>
      <c r="F25" s="39"/>
      <c r="G25" s="39"/>
      <c r="H25" s="39"/>
    </row>
    <row r="26" spans="1:12" s="12" customFormat="1" ht="15.75" customHeight="1" x14ac:dyDescent="0.2">
      <c r="A26" s="38" t="s">
        <v>20</v>
      </c>
      <c r="B26" s="38"/>
      <c r="C26" s="38"/>
      <c r="D26" s="38"/>
      <c r="E26" s="38"/>
      <c r="F26" s="16"/>
      <c r="G26" s="16"/>
      <c r="H26" s="16"/>
    </row>
    <row r="27" spans="1:12" s="10" customFormat="1" ht="15.75" customHeight="1" x14ac:dyDescent="0.25">
      <c r="A27" s="7"/>
      <c r="B27" s="7"/>
      <c r="C27" s="7"/>
      <c r="D27" s="7"/>
      <c r="E27" s="15"/>
      <c r="F27" s="11"/>
      <c r="G27" s="16"/>
      <c r="H27" s="11"/>
    </row>
    <row r="28" spans="1:12" s="10" customFormat="1" ht="15.75" customHeight="1" x14ac:dyDescent="0.25">
      <c r="A28" s="35" t="s">
        <v>22</v>
      </c>
      <c r="B28" s="35"/>
      <c r="C28" s="35"/>
      <c r="D28" s="17"/>
      <c r="E28" s="17"/>
      <c r="F28" s="16"/>
      <c r="G28" s="16"/>
      <c r="H28" s="16"/>
    </row>
    <row r="29" spans="1:12" s="12" customFormat="1" ht="15.75" customHeight="1" x14ac:dyDescent="0.2">
      <c r="A29" s="17"/>
      <c r="B29" s="17"/>
      <c r="C29" s="17"/>
      <c r="D29" s="17"/>
      <c r="E29" s="2"/>
      <c r="F29" s="13"/>
      <c r="G29" s="16"/>
      <c r="H29" s="13"/>
    </row>
    <row r="30" spans="1:12" s="12" customFormat="1" ht="15.75" customHeight="1" x14ac:dyDescent="0.2">
      <c r="A30" s="17"/>
      <c r="B30" s="17"/>
      <c r="C30" s="17"/>
      <c r="D30" s="17"/>
      <c r="E30" s="2"/>
      <c r="F30" s="13"/>
      <c r="G30" s="16"/>
      <c r="H30" s="13"/>
    </row>
    <row r="31" spans="1:12" s="12" customFormat="1" ht="15.75" customHeight="1" x14ac:dyDescent="0.25">
      <c r="A31" s="36" t="s">
        <v>7</v>
      </c>
      <c r="B31" s="36"/>
      <c r="C31" s="36"/>
      <c r="D31" s="21"/>
      <c r="E31" s="21"/>
      <c r="F31" s="13"/>
      <c r="G31" s="16"/>
      <c r="H31" s="13"/>
    </row>
    <row r="32" spans="1:12" s="12" customFormat="1" ht="15.75" customHeight="1" x14ac:dyDescent="0.2">
      <c r="A32" s="37" t="s">
        <v>9</v>
      </c>
      <c r="B32" s="37"/>
      <c r="C32" s="37"/>
      <c r="F32" s="13"/>
      <c r="G32" s="16"/>
      <c r="H32" s="13"/>
    </row>
    <row r="33" spans="1:8" s="12" customFormat="1" ht="15.75" customHeight="1" x14ac:dyDescent="0.2">
      <c r="A33" s="14"/>
      <c r="B33" s="14"/>
      <c r="C33" s="14"/>
      <c r="D33" s="14"/>
      <c r="E33" s="15"/>
      <c r="F33" s="13"/>
      <c r="G33" s="16"/>
      <c r="H33" s="13"/>
    </row>
    <row r="34" spans="1:8" s="12" customFormat="1" ht="15.75" customHeight="1" x14ac:dyDescent="0.2">
      <c r="A34" s="7"/>
      <c r="B34" s="7"/>
      <c r="C34" s="7"/>
      <c r="D34" s="7"/>
      <c r="E34" s="15"/>
      <c r="F34" s="13"/>
      <c r="G34" s="16"/>
      <c r="H34" s="13"/>
    </row>
    <row r="35" spans="1:8" s="12" customFormat="1" ht="15.75" customHeight="1" x14ac:dyDescent="0.2">
      <c r="A35" s="7"/>
      <c r="B35" s="7"/>
      <c r="C35" s="7"/>
      <c r="D35" s="7"/>
      <c r="E35" s="15"/>
      <c r="F35" s="13"/>
      <c r="G35" s="16"/>
      <c r="H35" s="13"/>
    </row>
    <row r="36" spans="1:8" s="12" customFormat="1" ht="15.75" customHeight="1" x14ac:dyDescent="0.2">
      <c r="A36" s="18"/>
      <c r="B36" s="18"/>
      <c r="C36" s="18"/>
      <c r="D36" s="18"/>
      <c r="E36" s="15"/>
      <c r="F36" s="13"/>
      <c r="G36" s="16"/>
      <c r="H36" s="13"/>
    </row>
    <row r="37" spans="1:8" s="12" customFormat="1" ht="15.75" customHeight="1" x14ac:dyDescent="0.2">
      <c r="A37" s="14"/>
      <c r="B37" s="14"/>
      <c r="C37" s="14"/>
      <c r="D37" s="14"/>
      <c r="E37" s="15"/>
      <c r="F37" s="13"/>
      <c r="G37" s="16"/>
      <c r="H37" s="13"/>
    </row>
    <row r="38" spans="1:8" s="12" customFormat="1" ht="15.75" customHeight="1" x14ac:dyDescent="0.2">
      <c r="A38" s="7"/>
      <c r="B38" s="7"/>
      <c r="C38" s="7"/>
      <c r="D38" s="7"/>
      <c r="E38" s="15"/>
      <c r="F38" s="13"/>
      <c r="G38" s="16"/>
      <c r="H38" s="13"/>
    </row>
    <row r="39" spans="1:8" s="2" customFormat="1" ht="15.75" customHeight="1" x14ac:dyDescent="0.2">
      <c r="A39" s="7"/>
      <c r="B39" s="7"/>
      <c r="C39" s="7"/>
      <c r="D39" s="7"/>
      <c r="E39" s="15"/>
      <c r="F39" s="20"/>
      <c r="G39" s="20"/>
      <c r="H39" s="20"/>
    </row>
    <row r="40" spans="1:8" s="10" customFormat="1" ht="15.75" customHeight="1" x14ac:dyDescent="0.25">
      <c r="A40" s="7"/>
      <c r="B40" s="7"/>
      <c r="C40" s="7"/>
      <c r="D40" s="7"/>
      <c r="E40" s="15"/>
      <c r="F40" s="20"/>
      <c r="G40" s="16"/>
      <c r="H40" s="11"/>
    </row>
    <row r="41" spans="1:8" s="10" customFormat="1" ht="15.75" customHeight="1" x14ac:dyDescent="0.25">
      <c r="A41" s="19"/>
      <c r="B41" s="19"/>
      <c r="C41" s="19"/>
      <c r="D41" s="19"/>
      <c r="E41" s="19"/>
      <c r="F41" s="20"/>
      <c r="G41" s="16"/>
      <c r="H41" s="16"/>
    </row>
    <row r="42" spans="1:8" s="12" customFormat="1" ht="15.75" customHeight="1" x14ac:dyDescent="0.2">
      <c r="A42" s="19"/>
      <c r="B42" s="19"/>
      <c r="C42" s="19"/>
      <c r="D42" s="19"/>
      <c r="E42" s="19"/>
      <c r="F42" s="20"/>
      <c r="G42" s="16"/>
      <c r="H42" s="13"/>
    </row>
    <row r="43" spans="1:8" s="12" customFormat="1" ht="15.75" customHeight="1" x14ac:dyDescent="0.2">
      <c r="A43" s="19"/>
      <c r="B43" s="19"/>
      <c r="C43" s="19"/>
      <c r="D43" s="19"/>
      <c r="E43" s="19"/>
      <c r="F43" s="20"/>
      <c r="G43" s="16"/>
      <c r="H43" s="13"/>
    </row>
    <row r="44" spans="1:8" s="12" customFormat="1" ht="15.75" customHeight="1" x14ac:dyDescent="0.2">
      <c r="A44" s="19"/>
      <c r="B44" s="19"/>
      <c r="C44" s="19"/>
      <c r="D44" s="19"/>
      <c r="E44" s="19"/>
      <c r="F44" s="20"/>
      <c r="G44" s="16"/>
      <c r="H44" s="13"/>
    </row>
    <row r="45" spans="1:8" s="12" customFormat="1" ht="15.75" customHeight="1" x14ac:dyDescent="0.2">
      <c r="A45" s="19"/>
      <c r="B45" s="19"/>
      <c r="C45" s="19"/>
      <c r="D45" s="19"/>
      <c r="E45" s="19"/>
      <c r="F45" s="20"/>
      <c r="G45" s="16"/>
      <c r="H45" s="13"/>
    </row>
    <row r="46" spans="1:8" s="12" customFormat="1" ht="15.75" customHeight="1" x14ac:dyDescent="0.2">
      <c r="A46" s="19"/>
      <c r="B46" s="19"/>
      <c r="C46" s="19"/>
      <c r="D46" s="19"/>
      <c r="E46" s="19"/>
      <c r="F46" s="20"/>
      <c r="G46" s="16"/>
      <c r="H46" s="13"/>
    </row>
    <row r="47" spans="1:8" s="2" customFormat="1" ht="15.75" customHeight="1" x14ac:dyDescent="0.2">
      <c r="A47" s="19"/>
      <c r="B47" s="19"/>
      <c r="C47" s="19"/>
      <c r="D47" s="19"/>
      <c r="E47" s="19"/>
      <c r="F47" s="20"/>
    </row>
    <row r="48" spans="1:8" s="2" customFormat="1" ht="15.75" x14ac:dyDescent="0.2">
      <c r="A48" s="19"/>
      <c r="B48" s="19"/>
      <c r="C48" s="19"/>
      <c r="D48" s="19"/>
      <c r="E48" s="19"/>
      <c r="F48" s="20"/>
    </row>
    <row r="49" spans="1:6" s="2" customFormat="1" ht="15.75" x14ac:dyDescent="0.2">
      <c r="A49" s="19"/>
      <c r="B49" s="19"/>
      <c r="C49" s="19"/>
      <c r="D49" s="19"/>
      <c r="E49" s="19"/>
      <c r="F49" s="20"/>
    </row>
    <row r="50" spans="1:6" s="2" customFormat="1" ht="15.75" x14ac:dyDescent="0.2">
      <c r="A50" s="19"/>
      <c r="B50" s="19"/>
      <c r="C50" s="19"/>
      <c r="D50" s="19"/>
      <c r="E50" s="19"/>
      <c r="F50" s="20"/>
    </row>
    <row r="51" spans="1:6" s="2" customFormat="1" ht="15.75" x14ac:dyDescent="0.2">
      <c r="A51" s="19"/>
      <c r="B51" s="19"/>
      <c r="C51" s="19"/>
      <c r="D51" s="19"/>
      <c r="E51" s="19"/>
      <c r="F51" s="20"/>
    </row>
    <row r="52" spans="1:6" s="2" customFormat="1" ht="15.75" x14ac:dyDescent="0.2">
      <c r="A52" s="19"/>
      <c r="B52" s="19"/>
      <c r="C52" s="19"/>
      <c r="D52" s="19"/>
      <c r="E52" s="19"/>
      <c r="F52" s="20"/>
    </row>
    <row r="53" spans="1:6" s="2" customFormat="1" ht="16.5" customHeight="1" x14ac:dyDescent="0.2">
      <c r="A53" s="19"/>
      <c r="B53" s="19"/>
      <c r="C53" s="19"/>
      <c r="D53" s="19"/>
      <c r="E53" s="19"/>
      <c r="F53" s="20"/>
    </row>
    <row r="54" spans="1:6" s="2" customFormat="1" ht="15.75" x14ac:dyDescent="0.2">
      <c r="A54" s="19"/>
      <c r="B54" s="19"/>
      <c r="C54" s="19"/>
      <c r="D54" s="19"/>
      <c r="E54" s="19"/>
    </row>
    <row r="55" spans="1:6" s="2" customFormat="1" ht="15.75" x14ac:dyDescent="0.2">
      <c r="A55" s="19"/>
      <c r="B55" s="19"/>
      <c r="C55" s="19"/>
      <c r="D55" s="19"/>
      <c r="E55" s="19"/>
    </row>
    <row r="56" spans="1:6" s="2" customFormat="1" ht="15" x14ac:dyDescent="0.2">
      <c r="A56" s="17"/>
      <c r="B56" s="17"/>
      <c r="C56" s="17"/>
      <c r="D56" s="17"/>
      <c r="E56" s="1"/>
    </row>
    <row r="57" spans="1:6" s="2" customFormat="1" ht="15" x14ac:dyDescent="0.2">
      <c r="A57" s="17"/>
      <c r="B57" s="17"/>
      <c r="C57" s="17"/>
      <c r="D57" s="17"/>
      <c r="E57" s="17"/>
    </row>
    <row r="58" spans="1:6" ht="15" x14ac:dyDescent="0.2">
      <c r="A58" s="17"/>
      <c r="B58" s="17"/>
      <c r="C58" s="17"/>
      <c r="D58" s="17"/>
      <c r="E58" s="17"/>
    </row>
    <row r="59" spans="1:6" ht="15" x14ac:dyDescent="0.2">
      <c r="A59" s="17"/>
      <c r="B59" s="17"/>
      <c r="C59" s="17"/>
      <c r="D59" s="17"/>
      <c r="E59" s="17"/>
    </row>
    <row r="77" s="2" customFormat="1" ht="13.5" customHeight="1" x14ac:dyDescent="0.2"/>
  </sheetData>
  <mergeCells count="17">
    <mergeCell ref="C8:D8"/>
    <mergeCell ref="E8:F8"/>
    <mergeCell ref="G8:H8"/>
    <mergeCell ref="G14:H14"/>
    <mergeCell ref="A31:C31"/>
    <mergeCell ref="A32:C32"/>
    <mergeCell ref="C14:D14"/>
    <mergeCell ref="A26:E26"/>
    <mergeCell ref="E14:F14"/>
    <mergeCell ref="C16:D16"/>
    <mergeCell ref="E16:F16"/>
    <mergeCell ref="A25:H25"/>
    <mergeCell ref="G16:H16"/>
    <mergeCell ref="C22:D22"/>
    <mergeCell ref="E22:F22"/>
    <mergeCell ref="G22:H22"/>
    <mergeCell ref="A28:C28"/>
  </mergeCells>
  <conditionalFormatting sqref="C10:C13 E10:E13 G10:G13 E18:E21 G18:G21">
    <cfRule type="cellIs" dxfId="3" priority="11" operator="equal">
      <formula>$K10</formula>
    </cfRule>
  </conditionalFormatting>
  <conditionalFormatting sqref="C18:C21">
    <cfRule type="cellIs" dxfId="2" priority="1" operator="equal">
      <formula>$K18</formula>
    </cfRule>
  </conditionalFormatting>
  <conditionalFormatting sqref="D10:D13 F10:F13 H10:H13 F18:F21 H18:H21">
    <cfRule type="cellIs" dxfId="1" priority="14" operator="equal">
      <formula>$L10</formula>
    </cfRule>
  </conditionalFormatting>
  <conditionalFormatting sqref="D18:D21">
    <cfRule type="cellIs" dxfId="0" priority="2" operator="equal">
      <formula>$L18</formula>
    </cfRule>
  </conditionalFormatting>
  <pageMargins left="0.78740157480314965" right="0.78740157480314965" top="1.2598425196850394" bottom="1.2598425196850394" header="0.51181102362204722" footer="0.51181102362204722"/>
  <pageSetup paperSize="9" scale="81" pageOrder="overThenDown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</vt:lpstr>
      <vt:lpstr>Plan!Area_de_impressao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Luigi Baptista Luppi</dc:creator>
  <dc:description/>
  <cp:lastModifiedBy>Carlos Alberto Zulli</cp:lastModifiedBy>
  <cp:revision>3</cp:revision>
  <cp:lastPrinted>2025-05-15T17:22:10Z</cp:lastPrinted>
  <dcterms:created xsi:type="dcterms:W3CDTF">2024-03-07T15:58:47Z</dcterms:created>
  <dcterms:modified xsi:type="dcterms:W3CDTF">2025-07-03T19:20:02Z</dcterms:modified>
  <dc:language>pt-BR</dc:language>
</cp:coreProperties>
</file>