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65066.26-PE/"/>
    </mc:Choice>
  </mc:AlternateContent>
  <xr:revisionPtr revIDLastSave="0" documentId="8_{381D412C-8951-41B7-947D-5D3FBC80C95B}" xr6:coauthVersionLast="47" xr6:coauthVersionMax="47" xr10:uidLastSave="{00000000-0000-0000-0000-000000000000}"/>
  <bookViews>
    <workbookView xWindow="2340" yWindow="1185" windowWidth="14205" windowHeight="15015" xr2:uid="{00000000-000D-0000-FFFF-FFFF00000000}"/>
  </bookViews>
  <sheets>
    <sheet name="Anexo II-B" sheetId="8" r:id="rId1"/>
  </sheets>
  <definedNames>
    <definedName name="_xlnm._FilterDatabase" localSheetId="0" hidden="1">'Anexo II-B'!$A$6:$I$144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8" i="8" l="1"/>
  <c r="I26" i="8"/>
  <c r="I81" i="8"/>
  <c r="I70" i="8"/>
  <c r="I34" i="8"/>
  <c r="I18" i="8"/>
  <c r="I106" i="8"/>
  <c r="I40" i="8"/>
  <c r="I41" i="8"/>
  <c r="I42" i="8"/>
  <c r="I43" i="8"/>
  <c r="I44" i="8"/>
  <c r="I45" i="8"/>
  <c r="I46" i="8"/>
  <c r="I47" i="8"/>
  <c r="I48" i="8"/>
  <c r="I49" i="8"/>
  <c r="I50" i="8"/>
  <c r="I51" i="8"/>
  <c r="I107" i="8"/>
  <c r="I144" i="8"/>
  <c r="I143" i="8"/>
  <c r="I141" i="8"/>
  <c r="I140" i="8"/>
  <c r="I104" i="8"/>
  <c r="I120" i="8"/>
  <c r="I121" i="8"/>
  <c r="I119" i="8"/>
  <c r="I118" i="8"/>
  <c r="I117" i="8"/>
  <c r="I90" i="8"/>
  <c r="I89" i="8"/>
  <c r="I93" i="8"/>
  <c r="I94" i="8"/>
  <c r="I92" i="8"/>
  <c r="I91" i="8"/>
  <c r="I95" i="8"/>
  <c r="I88" i="8"/>
  <c r="I58" i="8"/>
  <c r="I59" i="8"/>
  <c r="I57" i="8"/>
  <c r="I19" i="8"/>
  <c r="I8" i="8"/>
  <c r="I9" i="8"/>
  <c r="I10" i="8"/>
  <c r="I11" i="8"/>
  <c r="I12" i="8"/>
  <c r="I13" i="8"/>
  <c r="I14" i="8"/>
  <c r="I15" i="8"/>
  <c r="I16" i="8"/>
  <c r="I17" i="8"/>
  <c r="I137" i="8"/>
  <c r="I136" i="8"/>
  <c r="I135" i="8"/>
  <c r="I134" i="8"/>
  <c r="I133" i="8"/>
  <c r="I132" i="8"/>
  <c r="I131" i="8"/>
  <c r="I130" i="8"/>
  <c r="I129" i="8"/>
  <c r="I128" i="8"/>
  <c r="I127" i="8"/>
  <c r="I105" i="8"/>
  <c r="I113" i="8"/>
  <c r="I112" i="8"/>
  <c r="I111" i="8"/>
  <c r="I110" i="8"/>
  <c r="I109" i="8"/>
  <c r="I103" i="8"/>
  <c r="I102" i="8"/>
  <c r="I101" i="8"/>
  <c r="I100" i="8"/>
  <c r="I99" i="8"/>
  <c r="I98" i="8"/>
  <c r="I97" i="8"/>
  <c r="I96" i="8"/>
  <c r="I87" i="8"/>
  <c r="I86" i="8"/>
  <c r="I85" i="8"/>
  <c r="I84" i="8"/>
  <c r="I83" i="8"/>
  <c r="I80" i="8"/>
  <c r="I79" i="8"/>
  <c r="I78" i="8"/>
  <c r="I77" i="8"/>
  <c r="I76" i="8"/>
  <c r="I75" i="8"/>
  <c r="I74" i="8"/>
  <c r="I73" i="8"/>
  <c r="I72" i="8"/>
  <c r="I69" i="8"/>
  <c r="I68" i="8"/>
  <c r="I67" i="8"/>
  <c r="I66" i="8"/>
  <c r="I65" i="8"/>
  <c r="I64" i="8"/>
  <c r="I63" i="8"/>
  <c r="I62" i="8"/>
  <c r="I61" i="8"/>
  <c r="I60" i="8"/>
  <c r="I56" i="8"/>
  <c r="I55" i="8"/>
  <c r="I54" i="8"/>
  <c r="I53" i="8"/>
  <c r="F154" i="8" l="1"/>
  <c r="F158" i="8"/>
  <c r="I39" i="8"/>
  <c r="I38" i="8"/>
  <c r="I37" i="8"/>
  <c r="I36" i="8"/>
  <c r="I33" i="8"/>
  <c r="I32" i="8"/>
  <c r="I31" i="8"/>
  <c r="I30" i="8"/>
  <c r="I29" i="8"/>
  <c r="I28" i="8"/>
  <c r="I23" i="8"/>
  <c r="I22" i="8"/>
  <c r="I21" i="8"/>
  <c r="I20" i="8"/>
  <c r="I25" i="8"/>
  <c r="I24" i="8"/>
  <c r="I27" i="8"/>
  <c r="F151" i="8" l="1"/>
  <c r="I151" i="8" s="1"/>
  <c r="F152" i="8"/>
  <c r="I152" i="8" s="1"/>
  <c r="I35" i="8"/>
  <c r="F153" i="8" s="1"/>
  <c r="I52" i="8"/>
  <c r="I71" i="8"/>
  <c r="I82" i="8"/>
  <c r="F157" i="8" s="1"/>
  <c r="I158" i="8"/>
  <c r="I108" i="8"/>
  <c r="I114" i="8"/>
  <c r="I115" i="8"/>
  <c r="I116" i="8"/>
  <c r="I122" i="8"/>
  <c r="I123" i="8"/>
  <c r="I124" i="8"/>
  <c r="I125" i="8"/>
  <c r="F161" i="8" s="1"/>
  <c r="I126" i="8"/>
  <c r="F162" i="8" s="1"/>
  <c r="F163" i="8"/>
  <c r="I139" i="8"/>
  <c r="I14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51" i="8"/>
  <c r="B152" i="8"/>
  <c r="B150" i="8"/>
  <c r="I7" i="8"/>
  <c r="F150" i="8" l="1"/>
  <c r="F164" i="8"/>
  <c r="I164" i="8" s="1"/>
  <c r="F160" i="8"/>
  <c r="I160" i="8" s="1"/>
  <c r="F159" i="8"/>
  <c r="I159" i="8" s="1"/>
  <c r="F156" i="8"/>
  <c r="I156" i="8" s="1"/>
  <c r="F155" i="8"/>
  <c r="I153" i="8"/>
  <c r="I162" i="8"/>
  <c r="I154" i="8"/>
  <c r="I163" i="8"/>
  <c r="I161" i="8"/>
  <c r="I157" i="8"/>
  <c r="I145" i="8"/>
  <c r="I166" i="8" l="1"/>
  <c r="I167" i="8" s="1"/>
  <c r="I155" i="8"/>
  <c r="I150" i="8"/>
</calcChain>
</file>

<file path=xl/sharedStrings.xml><?xml version="1.0" encoding="utf-8"?>
<sst xmlns="http://schemas.openxmlformats.org/spreadsheetml/2006/main" count="558" uniqueCount="143">
  <si>
    <t>1. Os campos a serem preenchidos estão destacados em verde.</t>
  </si>
  <si>
    <t>2. Os preços da proposta deverão ser expressos com no máximo 2 (duas) casas decimais.</t>
  </si>
  <si>
    <t>UNIDADE</t>
  </si>
  <si>
    <t>QUANT.   MESES</t>
  </si>
  <si>
    <t>ANEXO II-B - PLANILHA DE FORMAÇÃO DE PREÇOS</t>
  </si>
  <si>
    <t>Manutenção preventiva e corretiva de equipamentos de climatização diversos prédios da 1.ª Região Administrativa Judiciária do TJSP - RAJ 1</t>
  </si>
  <si>
    <t>DENOMINAÇÃO DO IMÓVEL</t>
  </si>
  <si>
    <t>CÓDIGO IMÓVEL</t>
  </si>
  <si>
    <t>São Paulo - Fórum Central - João Mendes Júnior</t>
  </si>
  <si>
    <t>São Paulo - Fórum Criminal - Complexo Judiciário Ministro Mário Guimarães</t>
  </si>
  <si>
    <t>São Paulo - Fórum Regional III - Jabaquara - Joel Jorge de Melo - Bloco I</t>
  </si>
  <si>
    <t>São Paulo - Fórum Regional III - Jabaquara - Afonso Celso - Bloco II</t>
  </si>
  <si>
    <t>São Paulo - GADE VI - MMDC</t>
  </si>
  <si>
    <t>São Paulo - GADE IV - 23 de Maio</t>
  </si>
  <si>
    <t>São Paulo - Palácio da Justiça</t>
  </si>
  <si>
    <t>São Paulo - GADE V - 9 de Julho</t>
  </si>
  <si>
    <t>São Paulo - Grupos e Câmaras IV - Páteo do Colégio</t>
  </si>
  <si>
    <t>Embu das Artes I - Fórum Principal</t>
  </si>
  <si>
    <t>Embu-Guaçu I - Fórum Principal</t>
  </si>
  <si>
    <r>
      <t>ESCLARECIMENTOS</t>
    </r>
    <r>
      <rPr>
        <sz val="11"/>
        <color theme="1"/>
        <rFont val="Calibri"/>
        <family val="2"/>
        <scheme val="minor"/>
      </rPr>
      <t xml:space="preserve">: </t>
    </r>
  </si>
  <si>
    <t>São Paulo - Consolação EPM</t>
  </si>
  <si>
    <t>São Paulo - Fórum Regional XV - Butantã</t>
  </si>
  <si>
    <t>São Paulo - JEC / JECRIM I - Central</t>
  </si>
  <si>
    <t>São Paulo - Unidade Administrativa I - Praça do Patriarca</t>
  </si>
  <si>
    <t>TIPO</t>
  </si>
  <si>
    <t>CAPACIDADE</t>
  </si>
  <si>
    <t>Mão de obra</t>
  </si>
  <si>
    <t>n/a</t>
  </si>
  <si>
    <t>DESCRIÇÃO DO EQUIPAMENTO / FUNÇÃO</t>
  </si>
  <si>
    <t>MARCA / FUNÇÃO</t>
  </si>
  <si>
    <t>VALOR MENSAL DA UNIDADE (R$)</t>
  </si>
  <si>
    <r>
      <t xml:space="preserve">Custo mensal de operação do sistema fora do período estipulado no contrato, </t>
    </r>
    <r>
      <rPr>
        <b/>
        <sz val="11"/>
        <color theme="1"/>
        <rFont val="Calibri"/>
        <family val="2"/>
        <scheme val="minor"/>
      </rPr>
      <t>eventualmente necessário (estimado)</t>
    </r>
    <r>
      <rPr>
        <sz val="11"/>
        <color theme="1"/>
        <rFont val="Calibri"/>
        <family val="2"/>
        <scheme val="minor"/>
      </rPr>
      <t xml:space="preserve"> conforme MODELO VIII do ANEXO II do Edital</t>
    </r>
  </si>
  <si>
    <t>Cond. VRF</t>
  </si>
  <si>
    <t>18 HP</t>
  </si>
  <si>
    <t>16 HP</t>
  </si>
  <si>
    <t>36 HP</t>
  </si>
  <si>
    <t>Hitachi</t>
  </si>
  <si>
    <t>Evap. Hi-wall</t>
  </si>
  <si>
    <t>Evap. Cassete</t>
  </si>
  <si>
    <t>1 TR</t>
  </si>
  <si>
    <t>2 TR</t>
  </si>
  <si>
    <t>1,5 TR</t>
  </si>
  <si>
    <t>3 TR</t>
  </si>
  <si>
    <t>4 TR</t>
  </si>
  <si>
    <t>14 TR</t>
  </si>
  <si>
    <t>12 TR</t>
  </si>
  <si>
    <t>2,5 TR</t>
  </si>
  <si>
    <t>Midea Carrier</t>
  </si>
  <si>
    <t>9.000 BTU</t>
  </si>
  <si>
    <t>28.000 BTU</t>
  </si>
  <si>
    <t>25,2kW (8HP)</t>
  </si>
  <si>
    <t>28kW (10HP)</t>
  </si>
  <si>
    <t>40kW (14HP)</t>
  </si>
  <si>
    <t>45kW (16HP)</t>
  </si>
  <si>
    <t>33,5kW (12HP)</t>
  </si>
  <si>
    <t>LG</t>
  </si>
  <si>
    <t>24 HP</t>
  </si>
  <si>
    <t>15.400 BTU</t>
  </si>
  <si>
    <t>24.200 BTU</t>
  </si>
  <si>
    <t>42.000 BTU</t>
  </si>
  <si>
    <t>48.100 BTU</t>
  </si>
  <si>
    <t>Evap. Piso-teto</t>
  </si>
  <si>
    <t>QUANT.</t>
  </si>
  <si>
    <t>41 TR</t>
  </si>
  <si>
    <t>Trane</t>
  </si>
  <si>
    <t>40 kW</t>
  </si>
  <si>
    <t>33,5 kW</t>
  </si>
  <si>
    <t>28 kW</t>
  </si>
  <si>
    <t>Sistemas de ar-condicionado Central com Unidades Centrífugas, com condensação a água, marca York, ventilação e exaustão, incluindo microcomputador e softwere de automação</t>
  </si>
  <si>
    <t>12.300 BTU</t>
  </si>
  <si>
    <t>8 HP</t>
  </si>
  <si>
    <t>12 HP</t>
  </si>
  <si>
    <t>32 HP</t>
  </si>
  <si>
    <t>34 HP</t>
  </si>
  <si>
    <t>42 HP</t>
  </si>
  <si>
    <t>14 HP</t>
  </si>
  <si>
    <t>Janela</t>
  </si>
  <si>
    <t>Elgin</t>
  </si>
  <si>
    <t>12.000 BTU</t>
  </si>
  <si>
    <t>Split</t>
  </si>
  <si>
    <t>Decor</t>
  </si>
  <si>
    <t>6.000 BTU</t>
  </si>
  <si>
    <t>18.000 BTU</t>
  </si>
  <si>
    <t>Carrier</t>
  </si>
  <si>
    <t>Midea</t>
  </si>
  <si>
    <t>210.000 BTU</t>
  </si>
  <si>
    <t>249.300 BTU</t>
  </si>
  <si>
    <t>268.100 BTU</t>
  </si>
  <si>
    <t>228.800 BTU</t>
  </si>
  <si>
    <t>290.300 BTU</t>
  </si>
  <si>
    <t>19.100 BTU</t>
  </si>
  <si>
    <t>38.200 BTU</t>
  </si>
  <si>
    <t>PREÇO TOTAL MENSAL (R$)</t>
  </si>
  <si>
    <t>PREÇO UNITÁRIO MENSAL DO ITEM</t>
  </si>
  <si>
    <t>PREÇO TOTAL MENSAL DO ITEM</t>
  </si>
  <si>
    <t>PREÇO TOTAL CONTRATUAL (30 meses)  (R$)</t>
  </si>
  <si>
    <t>VALOR TOTAL DA UNIDADE (R$)                 (valor mensal x quant. de meses)</t>
  </si>
  <si>
    <t>Split Piso-teto</t>
  </si>
  <si>
    <t>30.000 BTU</t>
  </si>
  <si>
    <t>48.000 BTU</t>
  </si>
  <si>
    <t>60.000 BTU</t>
  </si>
  <si>
    <t>90.000 BTU</t>
  </si>
  <si>
    <t>FORMAÇÃO DE PREÇOS POR UNIDADE</t>
  </si>
  <si>
    <t>1 HP</t>
  </si>
  <si>
    <t>1,5 HP</t>
  </si>
  <si>
    <t>2 HP</t>
  </si>
  <si>
    <t>2,5 HP</t>
  </si>
  <si>
    <t xml:space="preserve">3 HP </t>
  </si>
  <si>
    <t>23.000 BTU</t>
  </si>
  <si>
    <t>Fujitsu</t>
  </si>
  <si>
    <t>22HP</t>
  </si>
  <si>
    <t>3 HP</t>
  </si>
  <si>
    <t>4 HP</t>
  </si>
  <si>
    <t>5 HP</t>
  </si>
  <si>
    <t>n/c</t>
  </si>
  <si>
    <t>10.000 BTU</t>
  </si>
  <si>
    <t>76.400 BTU</t>
  </si>
  <si>
    <t>114.700 BTU</t>
  </si>
  <si>
    <t>9.600 BTU</t>
  </si>
  <si>
    <t>7,500 BTU</t>
  </si>
  <si>
    <t>Springer</t>
  </si>
  <si>
    <t>Rheem</t>
  </si>
  <si>
    <t>24.000 BTU</t>
  </si>
  <si>
    <t>Evap. Built-in</t>
  </si>
  <si>
    <t>76.000 BTU</t>
  </si>
  <si>
    <t>95.900 BTU</t>
  </si>
  <si>
    <t>5 TR</t>
  </si>
  <si>
    <t>Split hi-wall (com comando/alarme)</t>
  </si>
  <si>
    <t>Painel de comando com controlador digital, alarme, timer e termostato, marca Full Gauge Controls</t>
  </si>
  <si>
    <t xml:space="preserve">Split hi-wall </t>
  </si>
  <si>
    <t>Sistemas de ar-condicionado Central composto por Chillers, com condensação a água, marca Carrier, ventilação e exaustão.</t>
  </si>
  <si>
    <t>Sistemas de ar-condicionado Central composto por Chillers, com condensação a ar, marca Carrier, ventilação e exaustão.</t>
  </si>
  <si>
    <t>Sistemas de ventilação e exaustão</t>
  </si>
  <si>
    <t>Sistema de ar-condicionado tipo splitão, marca Carrier.</t>
  </si>
  <si>
    <t>Sistemas de ar-condicionado Central composto por unidades Centrífugas, com condensação a água, marca Carrier, e Chillers com condensação a ar marca Trane, ventilação e exaustão.</t>
  </si>
  <si>
    <t>Sistema de Ventilação, incluindo 01 (uma) limpeza e higienização dos
dutos (com extensão aproximada de 214 metros) a cada
período de 12 meses</t>
  </si>
  <si>
    <t>Operador 
(equipe residente)</t>
  </si>
  <si>
    <t>Supervisor geral especializado em refrigeração, controle e administração
(equipe residente)</t>
  </si>
  <si>
    <t>Técnico mecânico especializado em refrigeração
(equipe residente)</t>
  </si>
  <si>
    <t>Técnico elétrico especializado em refrigeração e painéis microprocessados
(equipe residente)</t>
  </si>
  <si>
    <t>Auxiliar técnico especializado em refrigeração
(equipe residente)</t>
  </si>
  <si>
    <t>Técnico elétrico/eletrônico, especializado em painéis de comando em sistemas de ar-condicionado
(equipe residente)</t>
  </si>
  <si>
    <t>Técnico em eletrotécnica, especializado em refrigeração e painéis microprocessados
(equipe residente)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</si>
</sst>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0" fillId="0" borderId="0" xfId="1" applyNumberFormat="1" applyFont="1" applyFill="1" applyAlignment="1">
      <alignment horizontal="center"/>
    </xf>
    <xf numFmtId="44" fontId="0" fillId="0" borderId="0" xfId="2" applyFont="1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 wrapText="1"/>
    </xf>
    <xf numFmtId="43" fontId="4" fillId="3" borderId="1" xfId="0" applyNumberFormat="1" applyFont="1" applyFill="1" applyBorder="1" applyAlignment="1">
      <alignment horizontal="right" vertical="center" wrapText="1"/>
    </xf>
    <xf numFmtId="43" fontId="4" fillId="0" borderId="1" xfId="0" applyNumberFormat="1" applyFont="1" applyBorder="1" applyAlignment="1">
      <alignment horizontal="right" vertical="center" wrapText="1"/>
    </xf>
    <xf numFmtId="43" fontId="6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/>
    </xf>
    <xf numFmtId="43" fontId="0" fillId="0" borderId="1" xfId="0" applyNumberFormat="1" applyBorder="1" applyAlignment="1">
      <alignment horizontal="center"/>
    </xf>
    <xf numFmtId="43" fontId="0" fillId="0" borderId="0" xfId="0" applyNumberFormat="1" applyAlignment="1">
      <alignment horizontal="center"/>
    </xf>
    <xf numFmtId="43" fontId="5" fillId="0" borderId="1" xfId="2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43" fontId="4" fillId="4" borderId="1" xfId="0" applyNumberFormat="1" applyFont="1" applyFill="1" applyBorder="1" applyAlignment="1">
      <alignment horizontal="right" vertical="center" wrapText="1"/>
    </xf>
    <xf numFmtId="43" fontId="0" fillId="0" borderId="0" xfId="0" applyNumberFormat="1"/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3" fontId="0" fillId="0" borderId="2" xfId="0" applyNumberFormat="1" applyBorder="1" applyAlignment="1">
      <alignment horizontal="center"/>
    </xf>
    <xf numFmtId="43" fontId="0" fillId="0" borderId="3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colors>
    <mruColors>
      <color rgb="FFF2F2F2"/>
      <color rgb="FFD8E4BC"/>
      <color rgb="FFC5D9F1"/>
      <color rgb="FFFFFF99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0E96B-0F8B-40FE-981A-BC0E2BF78E93}">
  <sheetPr>
    <pageSetUpPr fitToPage="1"/>
  </sheetPr>
  <dimension ref="A1:K171"/>
  <sheetViews>
    <sheetView tabSelected="1" workbookViewId="0">
      <selection activeCell="I167" sqref="I167"/>
    </sheetView>
  </sheetViews>
  <sheetFormatPr defaultRowHeight="15" x14ac:dyDescent="0.25"/>
  <cols>
    <col min="1" max="1" width="9.28515625" style="2" bestFit="1" customWidth="1"/>
    <col min="2" max="2" width="42.140625" customWidth="1"/>
    <col min="3" max="3" width="8.28515625" customWidth="1"/>
    <col min="4" max="4" width="19.140625" bestFit="1" customWidth="1"/>
    <col min="5" max="5" width="28.28515625" bestFit="1" customWidth="1"/>
    <col min="6" max="6" width="16.28515625" style="1" customWidth="1"/>
    <col min="7" max="7" width="10.42578125" customWidth="1"/>
    <col min="8" max="8" width="16.5703125" customWidth="1"/>
    <col min="9" max="9" width="16.5703125" bestFit="1" customWidth="1"/>
  </cols>
  <sheetData>
    <row r="1" spans="1:9" ht="30" customHeight="1" x14ac:dyDescent="0.25">
      <c r="A1" s="40" t="s">
        <v>4</v>
      </c>
      <c r="B1" s="40"/>
      <c r="C1" s="40"/>
      <c r="D1" s="40"/>
      <c r="E1" s="40"/>
      <c r="F1" s="40"/>
      <c r="G1" s="40"/>
      <c r="H1" s="40"/>
      <c r="I1" s="40"/>
    </row>
    <row r="2" spans="1:9" ht="30" customHeight="1" x14ac:dyDescent="0.25">
      <c r="A2" s="41" t="s">
        <v>5</v>
      </c>
      <c r="B2" s="41"/>
      <c r="C2" s="41"/>
      <c r="D2" s="41"/>
      <c r="E2" s="41"/>
      <c r="F2" s="41"/>
      <c r="G2" s="41"/>
      <c r="H2" s="41"/>
      <c r="I2" s="41"/>
    </row>
    <row r="3" spans="1:9" ht="15" customHeight="1" x14ac:dyDescent="0.25">
      <c r="A3" s="3"/>
      <c r="B3" s="3"/>
      <c r="C3" s="3"/>
      <c r="D3" s="3"/>
      <c r="E3" s="3"/>
      <c r="F3" s="3"/>
      <c r="G3" s="3"/>
      <c r="H3" s="3"/>
      <c r="I3" s="3"/>
    </row>
    <row r="5" spans="1:9" s="4" customFormat="1" ht="30" customHeight="1" x14ac:dyDescent="0.25">
      <c r="A5" s="42" t="s">
        <v>2</v>
      </c>
      <c r="B5" s="42" t="s">
        <v>6</v>
      </c>
      <c r="C5" s="42" t="s">
        <v>7</v>
      </c>
      <c r="D5" s="33" t="s">
        <v>28</v>
      </c>
      <c r="E5" s="34"/>
      <c r="F5" s="35"/>
      <c r="G5" s="42" t="s">
        <v>62</v>
      </c>
      <c r="H5" s="42" t="s">
        <v>93</v>
      </c>
      <c r="I5" s="42" t="s">
        <v>94</v>
      </c>
    </row>
    <row r="6" spans="1:9" s="4" customFormat="1" x14ac:dyDescent="0.25">
      <c r="A6" s="43"/>
      <c r="B6" s="43"/>
      <c r="C6" s="43"/>
      <c r="D6" s="12" t="s">
        <v>24</v>
      </c>
      <c r="E6" s="12" t="s">
        <v>29</v>
      </c>
      <c r="F6" s="12" t="s">
        <v>25</v>
      </c>
      <c r="G6" s="43"/>
      <c r="H6" s="43"/>
      <c r="I6" s="43"/>
    </row>
    <row r="7" spans="1:9" x14ac:dyDescent="0.25">
      <c r="A7" s="5">
        <v>1</v>
      </c>
      <c r="B7" s="6" t="s">
        <v>17</v>
      </c>
      <c r="C7" s="5">
        <v>78</v>
      </c>
      <c r="D7" s="5" t="s">
        <v>32</v>
      </c>
      <c r="E7" s="5" t="s">
        <v>36</v>
      </c>
      <c r="F7" s="6" t="s">
        <v>33</v>
      </c>
      <c r="G7" s="5">
        <v>6</v>
      </c>
      <c r="H7" s="7"/>
      <c r="I7" s="15">
        <f t="shared" ref="I7:I17" si="0">+H7*G7</f>
        <v>0</v>
      </c>
    </row>
    <row r="8" spans="1:9" x14ac:dyDescent="0.25">
      <c r="A8" s="5">
        <v>1</v>
      </c>
      <c r="B8" s="6" t="s">
        <v>17</v>
      </c>
      <c r="C8" s="5">
        <v>78</v>
      </c>
      <c r="D8" s="5" t="s">
        <v>32</v>
      </c>
      <c r="E8" s="5" t="s">
        <v>36</v>
      </c>
      <c r="F8" s="6" t="s">
        <v>34</v>
      </c>
      <c r="G8" s="5">
        <v>2</v>
      </c>
      <c r="H8" s="7"/>
      <c r="I8" s="15">
        <f t="shared" si="0"/>
        <v>0</v>
      </c>
    </row>
    <row r="9" spans="1:9" x14ac:dyDescent="0.25">
      <c r="A9" s="5">
        <v>1</v>
      </c>
      <c r="B9" s="6" t="s">
        <v>17</v>
      </c>
      <c r="C9" s="5">
        <v>78</v>
      </c>
      <c r="D9" s="5" t="s">
        <v>32</v>
      </c>
      <c r="E9" s="5" t="s">
        <v>36</v>
      </c>
      <c r="F9" s="6" t="s">
        <v>44</v>
      </c>
      <c r="G9" s="5">
        <v>1</v>
      </c>
      <c r="H9" s="7"/>
      <c r="I9" s="15">
        <f t="shared" si="0"/>
        <v>0</v>
      </c>
    </row>
    <row r="10" spans="1:9" x14ac:dyDescent="0.25">
      <c r="A10" s="5">
        <v>1</v>
      </c>
      <c r="B10" s="6" t="s">
        <v>17</v>
      </c>
      <c r="C10" s="5">
        <v>78</v>
      </c>
      <c r="D10" s="5" t="s">
        <v>32</v>
      </c>
      <c r="E10" s="5" t="s">
        <v>36</v>
      </c>
      <c r="F10" s="6" t="s">
        <v>45</v>
      </c>
      <c r="G10" s="5">
        <v>2</v>
      </c>
      <c r="H10" s="7"/>
      <c r="I10" s="15">
        <f t="shared" si="0"/>
        <v>0</v>
      </c>
    </row>
    <row r="11" spans="1:9" x14ac:dyDescent="0.25">
      <c r="A11" s="5">
        <v>1</v>
      </c>
      <c r="B11" s="6" t="s">
        <v>17</v>
      </c>
      <c r="C11" s="5">
        <v>78</v>
      </c>
      <c r="D11" s="5" t="s">
        <v>37</v>
      </c>
      <c r="E11" s="5" t="s">
        <v>36</v>
      </c>
      <c r="F11" s="6" t="s">
        <v>39</v>
      </c>
      <c r="G11" s="5">
        <v>6</v>
      </c>
      <c r="H11" s="7"/>
      <c r="I11" s="15">
        <f t="shared" si="0"/>
        <v>0</v>
      </c>
    </row>
    <row r="12" spans="1:9" x14ac:dyDescent="0.25">
      <c r="A12" s="5">
        <v>1</v>
      </c>
      <c r="B12" s="6" t="s">
        <v>17</v>
      </c>
      <c r="C12" s="5">
        <v>78</v>
      </c>
      <c r="D12" s="5" t="s">
        <v>37</v>
      </c>
      <c r="E12" s="5" t="s">
        <v>36</v>
      </c>
      <c r="F12" s="6" t="s">
        <v>40</v>
      </c>
      <c r="G12" s="5">
        <v>1</v>
      </c>
      <c r="H12" s="7"/>
      <c r="I12" s="15">
        <f t="shared" si="0"/>
        <v>0</v>
      </c>
    </row>
    <row r="13" spans="1:9" x14ac:dyDescent="0.25">
      <c r="A13" s="5">
        <v>1</v>
      </c>
      <c r="B13" s="6" t="s">
        <v>17</v>
      </c>
      <c r="C13" s="5">
        <v>78</v>
      </c>
      <c r="D13" s="5" t="s">
        <v>38</v>
      </c>
      <c r="E13" s="5" t="s">
        <v>36</v>
      </c>
      <c r="F13" s="6" t="s">
        <v>39</v>
      </c>
      <c r="G13" s="5">
        <v>4</v>
      </c>
      <c r="H13" s="7"/>
      <c r="I13" s="15">
        <f t="shared" si="0"/>
        <v>0</v>
      </c>
    </row>
    <row r="14" spans="1:9" x14ac:dyDescent="0.25">
      <c r="A14" s="5">
        <v>1</v>
      </c>
      <c r="B14" s="6" t="s">
        <v>17</v>
      </c>
      <c r="C14" s="5">
        <v>78</v>
      </c>
      <c r="D14" s="5" t="s">
        <v>38</v>
      </c>
      <c r="E14" s="5" t="s">
        <v>36</v>
      </c>
      <c r="F14" s="6" t="s">
        <v>41</v>
      </c>
      <c r="G14" s="5">
        <v>5</v>
      </c>
      <c r="H14" s="7"/>
      <c r="I14" s="15">
        <f t="shared" si="0"/>
        <v>0</v>
      </c>
    </row>
    <row r="15" spans="1:9" x14ac:dyDescent="0.25">
      <c r="A15" s="5">
        <v>1</v>
      </c>
      <c r="B15" s="6" t="s">
        <v>17</v>
      </c>
      <c r="C15" s="5">
        <v>78</v>
      </c>
      <c r="D15" s="5" t="s">
        <v>38</v>
      </c>
      <c r="E15" s="5" t="s">
        <v>36</v>
      </c>
      <c r="F15" s="6" t="s">
        <v>40</v>
      </c>
      <c r="G15" s="5">
        <v>30</v>
      </c>
      <c r="H15" s="7"/>
      <c r="I15" s="15">
        <f t="shared" si="0"/>
        <v>0</v>
      </c>
    </row>
    <row r="16" spans="1:9" x14ac:dyDescent="0.25">
      <c r="A16" s="5">
        <v>1</v>
      </c>
      <c r="B16" s="6" t="s">
        <v>17</v>
      </c>
      <c r="C16" s="5">
        <v>78</v>
      </c>
      <c r="D16" s="5" t="s">
        <v>38</v>
      </c>
      <c r="E16" s="5" t="s">
        <v>36</v>
      </c>
      <c r="F16" s="6" t="s">
        <v>46</v>
      </c>
      <c r="G16" s="5">
        <v>14</v>
      </c>
      <c r="H16" s="7"/>
      <c r="I16" s="15">
        <f t="shared" si="0"/>
        <v>0</v>
      </c>
    </row>
    <row r="17" spans="1:9" x14ac:dyDescent="0.25">
      <c r="A17" s="5">
        <v>1</v>
      </c>
      <c r="B17" s="6" t="s">
        <v>17</v>
      </c>
      <c r="C17" s="5">
        <v>78</v>
      </c>
      <c r="D17" s="5" t="s">
        <v>38</v>
      </c>
      <c r="E17" s="5" t="s">
        <v>36</v>
      </c>
      <c r="F17" s="6" t="s">
        <v>42</v>
      </c>
      <c r="G17" s="5">
        <v>4</v>
      </c>
      <c r="H17" s="7"/>
      <c r="I17" s="15">
        <f t="shared" si="0"/>
        <v>0</v>
      </c>
    </row>
    <row r="18" spans="1:9" x14ac:dyDescent="0.25">
      <c r="A18" s="5">
        <v>1</v>
      </c>
      <c r="B18" s="6" t="s">
        <v>17</v>
      </c>
      <c r="C18" s="5">
        <v>78</v>
      </c>
      <c r="D18" s="5" t="s">
        <v>38</v>
      </c>
      <c r="E18" s="5" t="s">
        <v>36</v>
      </c>
      <c r="F18" s="6" t="s">
        <v>43</v>
      </c>
      <c r="G18" s="5">
        <v>4</v>
      </c>
      <c r="H18" s="7"/>
      <c r="I18" s="15">
        <f t="shared" ref="I18" si="1">+H18*G18</f>
        <v>0</v>
      </c>
    </row>
    <row r="19" spans="1:9" x14ac:dyDescent="0.25">
      <c r="A19" s="13">
        <v>2</v>
      </c>
      <c r="B19" s="11" t="s">
        <v>18</v>
      </c>
      <c r="C19" s="13">
        <v>79</v>
      </c>
      <c r="D19" s="13" t="s">
        <v>32</v>
      </c>
      <c r="E19" s="13" t="s">
        <v>47</v>
      </c>
      <c r="F19" s="11" t="s">
        <v>50</v>
      </c>
      <c r="G19" s="13">
        <v>1</v>
      </c>
      <c r="H19" s="7"/>
      <c r="I19" s="16">
        <f t="shared" ref="I19:I139" si="2">+H19*G19</f>
        <v>0</v>
      </c>
    </row>
    <row r="20" spans="1:9" x14ac:dyDescent="0.25">
      <c r="A20" s="13">
        <v>2</v>
      </c>
      <c r="B20" s="11" t="s">
        <v>18</v>
      </c>
      <c r="C20" s="13">
        <v>79</v>
      </c>
      <c r="D20" s="13" t="s">
        <v>32</v>
      </c>
      <c r="E20" s="13" t="s">
        <v>47</v>
      </c>
      <c r="F20" s="11" t="s">
        <v>51</v>
      </c>
      <c r="G20" s="13">
        <v>1</v>
      </c>
      <c r="H20" s="7"/>
      <c r="I20" s="16">
        <f t="shared" ref="I20" si="3">+H20*G20</f>
        <v>0</v>
      </c>
    </row>
    <row r="21" spans="1:9" x14ac:dyDescent="0.25">
      <c r="A21" s="13">
        <v>2</v>
      </c>
      <c r="B21" s="11" t="s">
        <v>18</v>
      </c>
      <c r="C21" s="13">
        <v>79</v>
      </c>
      <c r="D21" s="13" t="s">
        <v>32</v>
      </c>
      <c r="E21" s="13" t="s">
        <v>47</v>
      </c>
      <c r="F21" s="11" t="s">
        <v>54</v>
      </c>
      <c r="G21" s="13">
        <v>1</v>
      </c>
      <c r="H21" s="7"/>
      <c r="I21" s="16">
        <f t="shared" ref="I21:I22" si="4">+H21*G21</f>
        <v>0</v>
      </c>
    </row>
    <row r="22" spans="1:9" x14ac:dyDescent="0.25">
      <c r="A22" s="13">
        <v>2</v>
      </c>
      <c r="B22" s="11" t="s">
        <v>18</v>
      </c>
      <c r="C22" s="13">
        <v>79</v>
      </c>
      <c r="D22" s="13" t="s">
        <v>32</v>
      </c>
      <c r="E22" s="13" t="s">
        <v>47</v>
      </c>
      <c r="F22" s="11" t="s">
        <v>52</v>
      </c>
      <c r="G22" s="13">
        <v>1</v>
      </c>
      <c r="H22" s="7"/>
      <c r="I22" s="16">
        <f t="shared" si="4"/>
        <v>0</v>
      </c>
    </row>
    <row r="23" spans="1:9" x14ac:dyDescent="0.25">
      <c r="A23" s="13">
        <v>2</v>
      </c>
      <c r="B23" s="11" t="s">
        <v>18</v>
      </c>
      <c r="C23" s="13">
        <v>79</v>
      </c>
      <c r="D23" s="13" t="s">
        <v>32</v>
      </c>
      <c r="E23" s="13" t="s">
        <v>47</v>
      </c>
      <c r="F23" s="11" t="s">
        <v>53</v>
      </c>
      <c r="G23" s="13">
        <v>1</v>
      </c>
      <c r="H23" s="7"/>
      <c r="I23" s="16">
        <f t="shared" ref="I23" si="5">+H23*G23</f>
        <v>0</v>
      </c>
    </row>
    <row r="24" spans="1:9" x14ac:dyDescent="0.25">
      <c r="A24" s="13">
        <v>2</v>
      </c>
      <c r="B24" s="11" t="s">
        <v>18</v>
      </c>
      <c r="C24" s="13">
        <v>79</v>
      </c>
      <c r="D24" s="13" t="s">
        <v>37</v>
      </c>
      <c r="E24" s="13" t="s">
        <v>47</v>
      </c>
      <c r="F24" s="11" t="s">
        <v>48</v>
      </c>
      <c r="G24" s="13">
        <v>8</v>
      </c>
      <c r="H24" s="7"/>
      <c r="I24" s="16">
        <f t="shared" ref="I24:I26" si="6">+H24*G24</f>
        <v>0</v>
      </c>
    </row>
    <row r="25" spans="1:9" x14ac:dyDescent="0.25">
      <c r="A25" s="13">
        <v>2</v>
      </c>
      <c r="B25" s="11" t="s">
        <v>18</v>
      </c>
      <c r="C25" s="13">
        <v>79</v>
      </c>
      <c r="D25" s="13" t="s">
        <v>38</v>
      </c>
      <c r="E25" s="13" t="s">
        <v>47</v>
      </c>
      <c r="F25" s="11" t="s">
        <v>48</v>
      </c>
      <c r="G25" s="13">
        <v>19</v>
      </c>
      <c r="H25" s="7"/>
      <c r="I25" s="16">
        <f t="shared" si="6"/>
        <v>0</v>
      </c>
    </row>
    <row r="26" spans="1:9" x14ac:dyDescent="0.25">
      <c r="A26" s="13">
        <v>2</v>
      </c>
      <c r="B26" s="11" t="s">
        <v>18</v>
      </c>
      <c r="C26" s="13">
        <v>79</v>
      </c>
      <c r="D26" s="13" t="s">
        <v>38</v>
      </c>
      <c r="E26" s="13" t="s">
        <v>47</v>
      </c>
      <c r="F26" s="11" t="s">
        <v>49</v>
      </c>
      <c r="G26" s="13">
        <v>14</v>
      </c>
      <c r="H26" s="7"/>
      <c r="I26" s="16">
        <f t="shared" si="6"/>
        <v>0</v>
      </c>
    </row>
    <row r="27" spans="1:9" x14ac:dyDescent="0.25">
      <c r="A27" s="5">
        <v>3</v>
      </c>
      <c r="B27" s="6" t="s">
        <v>20</v>
      </c>
      <c r="C27" s="5">
        <v>339</v>
      </c>
      <c r="D27" s="5" t="s">
        <v>32</v>
      </c>
      <c r="E27" s="5" t="s">
        <v>55</v>
      </c>
      <c r="F27" s="6" t="s">
        <v>56</v>
      </c>
      <c r="G27" s="5">
        <v>40</v>
      </c>
      <c r="H27" s="7"/>
      <c r="I27" s="15">
        <f t="shared" si="2"/>
        <v>0</v>
      </c>
    </row>
    <row r="28" spans="1:9" x14ac:dyDescent="0.25">
      <c r="A28" s="5">
        <v>3</v>
      </c>
      <c r="B28" s="6" t="s">
        <v>20</v>
      </c>
      <c r="C28" s="5">
        <v>339</v>
      </c>
      <c r="D28" s="5" t="s">
        <v>37</v>
      </c>
      <c r="E28" s="5" t="s">
        <v>55</v>
      </c>
      <c r="F28" s="6" t="s">
        <v>57</v>
      </c>
      <c r="G28" s="5">
        <v>3</v>
      </c>
      <c r="H28" s="7"/>
      <c r="I28" s="15">
        <f t="shared" ref="I28:I29" si="7">+H28*G28</f>
        <v>0</v>
      </c>
    </row>
    <row r="29" spans="1:9" x14ac:dyDescent="0.25">
      <c r="A29" s="5">
        <v>3</v>
      </c>
      <c r="B29" s="6" t="s">
        <v>20</v>
      </c>
      <c r="C29" s="5">
        <v>339</v>
      </c>
      <c r="D29" s="5" t="s">
        <v>37</v>
      </c>
      <c r="E29" s="5" t="s">
        <v>55</v>
      </c>
      <c r="F29" s="6" t="s">
        <v>58</v>
      </c>
      <c r="G29" s="5">
        <v>4</v>
      </c>
      <c r="H29" s="7"/>
      <c r="I29" s="15">
        <f t="shared" si="7"/>
        <v>0</v>
      </c>
    </row>
    <row r="30" spans="1:9" x14ac:dyDescent="0.25">
      <c r="A30" s="5">
        <v>3</v>
      </c>
      <c r="B30" s="6" t="s">
        <v>20</v>
      </c>
      <c r="C30" s="5">
        <v>339</v>
      </c>
      <c r="D30" s="5" t="s">
        <v>38</v>
      </c>
      <c r="E30" s="5" t="s">
        <v>55</v>
      </c>
      <c r="F30" s="14" t="s">
        <v>57</v>
      </c>
      <c r="G30" s="5">
        <v>3</v>
      </c>
      <c r="H30" s="7"/>
      <c r="I30" s="15">
        <f t="shared" ref="I30:I34" si="8">+H30*G30</f>
        <v>0</v>
      </c>
    </row>
    <row r="31" spans="1:9" x14ac:dyDescent="0.25">
      <c r="A31" s="5">
        <v>3</v>
      </c>
      <c r="B31" s="6" t="s">
        <v>20</v>
      </c>
      <c r="C31" s="5">
        <v>339</v>
      </c>
      <c r="D31" s="5" t="s">
        <v>38</v>
      </c>
      <c r="E31" s="5" t="s">
        <v>55</v>
      </c>
      <c r="F31" s="14" t="s">
        <v>58</v>
      </c>
      <c r="G31" s="5">
        <v>290</v>
      </c>
      <c r="H31" s="7"/>
      <c r="I31" s="15">
        <f t="shared" si="8"/>
        <v>0</v>
      </c>
    </row>
    <row r="32" spans="1:9" x14ac:dyDescent="0.25">
      <c r="A32" s="5">
        <v>3</v>
      </c>
      <c r="B32" s="6" t="s">
        <v>20</v>
      </c>
      <c r="C32" s="5">
        <v>339</v>
      </c>
      <c r="D32" s="5" t="s">
        <v>38</v>
      </c>
      <c r="E32" s="5" t="s">
        <v>55</v>
      </c>
      <c r="F32" s="14" t="s">
        <v>59</v>
      </c>
      <c r="G32" s="5">
        <v>52</v>
      </c>
      <c r="H32" s="7"/>
      <c r="I32" s="15">
        <f t="shared" si="8"/>
        <v>0</v>
      </c>
    </row>
    <row r="33" spans="1:9" x14ac:dyDescent="0.25">
      <c r="A33" s="5">
        <v>3</v>
      </c>
      <c r="B33" s="6" t="s">
        <v>20</v>
      </c>
      <c r="C33" s="5">
        <v>339</v>
      </c>
      <c r="D33" s="5" t="s">
        <v>38</v>
      </c>
      <c r="E33" s="5" t="s">
        <v>55</v>
      </c>
      <c r="F33" s="14" t="s">
        <v>60</v>
      </c>
      <c r="G33" s="5">
        <v>8</v>
      </c>
      <c r="H33" s="7"/>
      <c r="I33" s="15">
        <f t="shared" si="8"/>
        <v>0</v>
      </c>
    </row>
    <row r="34" spans="1:9" x14ac:dyDescent="0.25">
      <c r="A34" s="5">
        <v>3</v>
      </c>
      <c r="B34" s="6" t="s">
        <v>20</v>
      </c>
      <c r="C34" s="5">
        <v>339</v>
      </c>
      <c r="D34" s="5" t="s">
        <v>61</v>
      </c>
      <c r="E34" s="5" t="s">
        <v>55</v>
      </c>
      <c r="F34" s="14" t="s">
        <v>58</v>
      </c>
      <c r="G34" s="5">
        <v>14</v>
      </c>
      <c r="H34" s="7"/>
      <c r="I34" s="15">
        <f t="shared" si="8"/>
        <v>0</v>
      </c>
    </row>
    <row r="35" spans="1:9" ht="30" x14ac:dyDescent="0.25">
      <c r="A35" s="13">
        <v>4</v>
      </c>
      <c r="B35" s="11" t="s">
        <v>8</v>
      </c>
      <c r="C35" s="13">
        <v>315</v>
      </c>
      <c r="D35" s="13" t="s">
        <v>32</v>
      </c>
      <c r="E35" s="13" t="s">
        <v>55</v>
      </c>
      <c r="F35" s="11" t="s">
        <v>63</v>
      </c>
      <c r="G35" s="13">
        <v>6</v>
      </c>
      <c r="H35" s="7"/>
      <c r="I35" s="16">
        <f t="shared" si="2"/>
        <v>0</v>
      </c>
    </row>
    <row r="36" spans="1:9" ht="30" x14ac:dyDescent="0.25">
      <c r="A36" s="13">
        <v>4</v>
      </c>
      <c r="B36" s="11" t="s">
        <v>8</v>
      </c>
      <c r="C36" s="13">
        <v>315</v>
      </c>
      <c r="D36" s="13" t="s">
        <v>38</v>
      </c>
      <c r="E36" s="13" t="s">
        <v>55</v>
      </c>
      <c r="F36" s="11" t="s">
        <v>39</v>
      </c>
      <c r="G36" s="13">
        <v>2</v>
      </c>
      <c r="H36" s="7"/>
      <c r="I36" s="16">
        <f t="shared" ref="I36" si="9">+H36*G36</f>
        <v>0</v>
      </c>
    </row>
    <row r="37" spans="1:9" ht="30" x14ac:dyDescent="0.25">
      <c r="A37" s="13">
        <v>4</v>
      </c>
      <c r="B37" s="11" t="s">
        <v>8</v>
      </c>
      <c r="C37" s="13">
        <v>315</v>
      </c>
      <c r="D37" s="13" t="s">
        <v>38</v>
      </c>
      <c r="E37" s="13" t="s">
        <v>55</v>
      </c>
      <c r="F37" s="11" t="s">
        <v>40</v>
      </c>
      <c r="G37" s="13">
        <v>74</v>
      </c>
      <c r="H37" s="7"/>
      <c r="I37" s="16">
        <f t="shared" ref="I37:I38" si="10">+H37*G37</f>
        <v>0</v>
      </c>
    </row>
    <row r="38" spans="1:9" ht="30" x14ac:dyDescent="0.25">
      <c r="A38" s="13">
        <v>4</v>
      </c>
      <c r="B38" s="11" t="s">
        <v>8</v>
      </c>
      <c r="C38" s="13">
        <v>315</v>
      </c>
      <c r="D38" s="13" t="s">
        <v>61</v>
      </c>
      <c r="E38" s="13" t="s">
        <v>55</v>
      </c>
      <c r="F38" s="11" t="s">
        <v>39</v>
      </c>
      <c r="G38" s="13">
        <v>1</v>
      </c>
      <c r="H38" s="7"/>
      <c r="I38" s="16">
        <f t="shared" si="10"/>
        <v>0</v>
      </c>
    </row>
    <row r="39" spans="1:9" ht="30" x14ac:dyDescent="0.25">
      <c r="A39" s="13">
        <v>4</v>
      </c>
      <c r="B39" s="11" t="s">
        <v>8</v>
      </c>
      <c r="C39" s="13">
        <v>315</v>
      </c>
      <c r="D39" s="13" t="s">
        <v>61</v>
      </c>
      <c r="E39" s="13" t="s">
        <v>55</v>
      </c>
      <c r="F39" s="11" t="s">
        <v>40</v>
      </c>
      <c r="G39" s="13">
        <v>37</v>
      </c>
      <c r="H39" s="7"/>
      <c r="I39" s="16">
        <f t="shared" ref="I39" si="11">+H39*G39</f>
        <v>0</v>
      </c>
    </row>
    <row r="40" spans="1:9" ht="30" x14ac:dyDescent="0.25">
      <c r="A40" s="5">
        <v>5</v>
      </c>
      <c r="B40" s="6" t="s">
        <v>9</v>
      </c>
      <c r="C40" s="5">
        <v>314</v>
      </c>
      <c r="D40" s="5" t="s">
        <v>32</v>
      </c>
      <c r="E40" s="5" t="s">
        <v>64</v>
      </c>
      <c r="F40" s="6" t="s">
        <v>65</v>
      </c>
      <c r="G40" s="5">
        <v>1</v>
      </c>
      <c r="H40" s="7"/>
      <c r="I40" s="15">
        <f t="shared" si="2"/>
        <v>0</v>
      </c>
    </row>
    <row r="41" spans="1:9" ht="30" x14ac:dyDescent="0.25">
      <c r="A41" s="5">
        <v>5</v>
      </c>
      <c r="B41" s="6" t="s">
        <v>9</v>
      </c>
      <c r="C41" s="5">
        <v>314</v>
      </c>
      <c r="D41" s="5" t="s">
        <v>32</v>
      </c>
      <c r="E41" s="5" t="s">
        <v>64</v>
      </c>
      <c r="F41" s="6" t="s">
        <v>66</v>
      </c>
      <c r="G41" s="5">
        <v>3</v>
      </c>
      <c r="H41" s="7"/>
      <c r="I41" s="15">
        <f t="shared" ref="I41:I42" si="12">+H41*G41</f>
        <v>0</v>
      </c>
    </row>
    <row r="42" spans="1:9" ht="30" x14ac:dyDescent="0.25">
      <c r="A42" s="5">
        <v>5</v>
      </c>
      <c r="B42" s="6" t="s">
        <v>9</v>
      </c>
      <c r="C42" s="5">
        <v>314</v>
      </c>
      <c r="D42" s="5" t="s">
        <v>32</v>
      </c>
      <c r="E42" s="5" t="s">
        <v>64</v>
      </c>
      <c r="F42" s="6" t="s">
        <v>67</v>
      </c>
      <c r="G42" s="5">
        <v>4</v>
      </c>
      <c r="H42" s="7"/>
      <c r="I42" s="15">
        <f t="shared" si="12"/>
        <v>0</v>
      </c>
    </row>
    <row r="43" spans="1:9" ht="30" x14ac:dyDescent="0.25">
      <c r="A43" s="5">
        <v>5</v>
      </c>
      <c r="B43" s="6" t="s">
        <v>9</v>
      </c>
      <c r="C43" s="5">
        <v>314</v>
      </c>
      <c r="D43" s="5" t="s">
        <v>38</v>
      </c>
      <c r="E43" s="5" t="s">
        <v>64</v>
      </c>
      <c r="F43" s="6" t="s">
        <v>58</v>
      </c>
      <c r="G43" s="5">
        <v>29</v>
      </c>
      <c r="H43" s="7"/>
      <c r="I43" s="15">
        <f t="shared" ref="I43" si="13">+H43*G43</f>
        <v>0</v>
      </c>
    </row>
    <row r="44" spans="1:9" ht="30" x14ac:dyDescent="0.25">
      <c r="A44" s="5">
        <v>5</v>
      </c>
      <c r="B44" s="6" t="s">
        <v>9</v>
      </c>
      <c r="C44" s="5">
        <v>314</v>
      </c>
      <c r="D44" s="5" t="s">
        <v>38</v>
      </c>
      <c r="E44" s="5" t="s">
        <v>64</v>
      </c>
      <c r="F44" s="14" t="s">
        <v>69</v>
      </c>
      <c r="G44" s="5">
        <v>5</v>
      </c>
      <c r="H44" s="7"/>
      <c r="I44" s="15">
        <f t="shared" ref="I44" si="14">+H44*G44</f>
        <v>0</v>
      </c>
    </row>
    <row r="45" spans="1:9" ht="60" customHeight="1" x14ac:dyDescent="0.25">
      <c r="A45" s="5">
        <v>5</v>
      </c>
      <c r="B45" s="6" t="s">
        <v>9</v>
      </c>
      <c r="C45" s="5">
        <v>314</v>
      </c>
      <c r="D45" s="44" t="s">
        <v>68</v>
      </c>
      <c r="E45" s="45"/>
      <c r="F45" s="46"/>
      <c r="G45" s="5">
        <v>1</v>
      </c>
      <c r="H45" s="7"/>
      <c r="I45" s="15">
        <f t="shared" ref="I45" si="15">+H45*G45</f>
        <v>0</v>
      </c>
    </row>
    <row r="46" spans="1:9" ht="60" x14ac:dyDescent="0.25">
      <c r="A46" s="5">
        <v>5</v>
      </c>
      <c r="B46" s="6" t="s">
        <v>9</v>
      </c>
      <c r="C46" s="5">
        <v>314</v>
      </c>
      <c r="D46" s="5" t="s">
        <v>26</v>
      </c>
      <c r="E46" s="6" t="s">
        <v>137</v>
      </c>
      <c r="F46" s="6" t="s">
        <v>27</v>
      </c>
      <c r="G46" s="5">
        <v>1</v>
      </c>
      <c r="H46" s="7"/>
      <c r="I46" s="15">
        <f t="shared" si="2"/>
        <v>0</v>
      </c>
    </row>
    <row r="47" spans="1:9" ht="45" x14ac:dyDescent="0.25">
      <c r="A47" s="5">
        <v>5</v>
      </c>
      <c r="B47" s="6" t="s">
        <v>9</v>
      </c>
      <c r="C47" s="5">
        <v>314</v>
      </c>
      <c r="D47" s="5" t="s">
        <v>26</v>
      </c>
      <c r="E47" s="6" t="s">
        <v>138</v>
      </c>
      <c r="F47" s="6" t="s">
        <v>27</v>
      </c>
      <c r="G47" s="5">
        <v>2</v>
      </c>
      <c r="H47" s="7"/>
      <c r="I47" s="15">
        <f t="shared" si="2"/>
        <v>0</v>
      </c>
    </row>
    <row r="48" spans="1:9" ht="60" x14ac:dyDescent="0.25">
      <c r="A48" s="5">
        <v>5</v>
      </c>
      <c r="B48" s="6" t="s">
        <v>9</v>
      </c>
      <c r="C48" s="5">
        <v>314</v>
      </c>
      <c r="D48" s="5" t="s">
        <v>26</v>
      </c>
      <c r="E48" s="6" t="s">
        <v>139</v>
      </c>
      <c r="F48" s="6" t="s">
        <v>27</v>
      </c>
      <c r="G48" s="5">
        <v>2</v>
      </c>
      <c r="H48" s="7"/>
      <c r="I48" s="15">
        <f t="shared" si="2"/>
        <v>0</v>
      </c>
    </row>
    <row r="49" spans="1:9" ht="30" x14ac:dyDescent="0.25">
      <c r="A49" s="5">
        <v>5</v>
      </c>
      <c r="B49" s="6" t="s">
        <v>9</v>
      </c>
      <c r="C49" s="5">
        <v>314</v>
      </c>
      <c r="D49" s="5" t="s">
        <v>26</v>
      </c>
      <c r="E49" s="6" t="s">
        <v>136</v>
      </c>
      <c r="F49" s="6" t="s">
        <v>27</v>
      </c>
      <c r="G49" s="5">
        <v>2</v>
      </c>
      <c r="H49" s="7"/>
      <c r="I49" s="15">
        <f t="shared" si="2"/>
        <v>0</v>
      </c>
    </row>
    <row r="50" spans="1:9" ht="45" x14ac:dyDescent="0.25">
      <c r="A50" s="5">
        <v>5</v>
      </c>
      <c r="B50" s="6" t="s">
        <v>9</v>
      </c>
      <c r="C50" s="5">
        <v>314</v>
      </c>
      <c r="D50" s="5" t="s">
        <v>26</v>
      </c>
      <c r="E50" s="6" t="s">
        <v>140</v>
      </c>
      <c r="F50" s="6" t="s">
        <v>27</v>
      </c>
      <c r="G50" s="5">
        <v>2</v>
      </c>
      <c r="H50" s="7"/>
      <c r="I50" s="15">
        <f t="shared" si="2"/>
        <v>0</v>
      </c>
    </row>
    <row r="51" spans="1:9" ht="105" x14ac:dyDescent="0.25">
      <c r="A51" s="5">
        <v>5</v>
      </c>
      <c r="B51" s="6" t="s">
        <v>9</v>
      </c>
      <c r="C51" s="5">
        <v>314</v>
      </c>
      <c r="D51" s="5" t="s">
        <v>26</v>
      </c>
      <c r="E51" s="6" t="s">
        <v>31</v>
      </c>
      <c r="F51" s="6" t="s">
        <v>27</v>
      </c>
      <c r="G51" s="5">
        <v>1</v>
      </c>
      <c r="H51" s="7"/>
      <c r="I51" s="15">
        <f t="shared" si="2"/>
        <v>0</v>
      </c>
    </row>
    <row r="52" spans="1:9" ht="30" x14ac:dyDescent="0.25">
      <c r="A52" s="13">
        <v>6</v>
      </c>
      <c r="B52" s="11" t="s">
        <v>10</v>
      </c>
      <c r="C52" s="13">
        <v>1073</v>
      </c>
      <c r="D52" s="13" t="s">
        <v>32</v>
      </c>
      <c r="E52" s="13" t="s">
        <v>36</v>
      </c>
      <c r="F52" s="23" t="s">
        <v>70</v>
      </c>
      <c r="G52" s="24">
        <v>2</v>
      </c>
      <c r="H52" s="7"/>
      <c r="I52" s="16">
        <f t="shared" si="2"/>
        <v>0</v>
      </c>
    </row>
    <row r="53" spans="1:9" ht="30" x14ac:dyDescent="0.25">
      <c r="A53" s="13">
        <v>6</v>
      </c>
      <c r="B53" s="11" t="s">
        <v>10</v>
      </c>
      <c r="C53" s="13">
        <v>1073</v>
      </c>
      <c r="D53" s="13" t="s">
        <v>32</v>
      </c>
      <c r="E53" s="13" t="s">
        <v>36</v>
      </c>
      <c r="F53" s="23" t="s">
        <v>71</v>
      </c>
      <c r="G53" s="24">
        <v>1</v>
      </c>
      <c r="H53" s="7"/>
      <c r="I53" s="16">
        <f t="shared" ref="I53:I54" si="16">+H53*G53</f>
        <v>0</v>
      </c>
    </row>
    <row r="54" spans="1:9" ht="30" x14ac:dyDescent="0.25">
      <c r="A54" s="13">
        <v>6</v>
      </c>
      <c r="B54" s="11" t="s">
        <v>10</v>
      </c>
      <c r="C54" s="13">
        <v>1073</v>
      </c>
      <c r="D54" s="13" t="s">
        <v>32</v>
      </c>
      <c r="E54" s="13" t="s">
        <v>36</v>
      </c>
      <c r="F54" s="23" t="s">
        <v>33</v>
      </c>
      <c r="G54" s="24">
        <v>1</v>
      </c>
      <c r="H54" s="7"/>
      <c r="I54" s="16">
        <f t="shared" si="16"/>
        <v>0</v>
      </c>
    </row>
    <row r="55" spans="1:9" ht="30" x14ac:dyDescent="0.25">
      <c r="A55" s="13">
        <v>6</v>
      </c>
      <c r="B55" s="11" t="s">
        <v>10</v>
      </c>
      <c r="C55" s="13">
        <v>1073</v>
      </c>
      <c r="D55" s="13" t="s">
        <v>32</v>
      </c>
      <c r="E55" s="13" t="s">
        <v>36</v>
      </c>
      <c r="F55" s="23" t="s">
        <v>110</v>
      </c>
      <c r="G55" s="24">
        <v>1</v>
      </c>
      <c r="H55" s="7"/>
      <c r="I55" s="16">
        <f t="shared" ref="I55:I61" si="17">+H55*G55</f>
        <v>0</v>
      </c>
    </row>
    <row r="56" spans="1:9" ht="30" x14ac:dyDescent="0.25">
      <c r="A56" s="13">
        <v>6</v>
      </c>
      <c r="B56" s="11" t="s">
        <v>10</v>
      </c>
      <c r="C56" s="13">
        <v>1073</v>
      </c>
      <c r="D56" s="13" t="s">
        <v>32</v>
      </c>
      <c r="E56" s="13" t="s">
        <v>36</v>
      </c>
      <c r="F56" s="23" t="s">
        <v>72</v>
      </c>
      <c r="G56" s="24">
        <v>1</v>
      </c>
      <c r="H56" s="7"/>
      <c r="I56" s="16">
        <f t="shared" si="17"/>
        <v>0</v>
      </c>
    </row>
    <row r="57" spans="1:9" ht="30" x14ac:dyDescent="0.25">
      <c r="A57" s="13">
        <v>6</v>
      </c>
      <c r="B57" s="11" t="s">
        <v>10</v>
      </c>
      <c r="C57" s="13">
        <v>1073</v>
      </c>
      <c r="D57" s="13" t="s">
        <v>32</v>
      </c>
      <c r="E57" s="13" t="s">
        <v>36</v>
      </c>
      <c r="F57" s="23" t="s">
        <v>73</v>
      </c>
      <c r="G57" s="24">
        <v>1</v>
      </c>
      <c r="H57" s="7"/>
      <c r="I57" s="16">
        <f t="shared" ref="I57:I59" si="18">+H57*G57</f>
        <v>0</v>
      </c>
    </row>
    <row r="58" spans="1:9" ht="30" x14ac:dyDescent="0.25">
      <c r="A58" s="13">
        <v>6</v>
      </c>
      <c r="B58" s="11" t="s">
        <v>10</v>
      </c>
      <c r="C58" s="13">
        <v>1073</v>
      </c>
      <c r="D58" s="13" t="s">
        <v>32</v>
      </c>
      <c r="E58" s="13" t="s">
        <v>36</v>
      </c>
      <c r="F58" s="23" t="s">
        <v>35</v>
      </c>
      <c r="G58" s="24">
        <v>2</v>
      </c>
      <c r="H58" s="7"/>
      <c r="I58" s="16">
        <f t="shared" ref="I58" si="19">+H58*G58</f>
        <v>0</v>
      </c>
    </row>
    <row r="59" spans="1:9" ht="30" x14ac:dyDescent="0.25">
      <c r="A59" s="13">
        <v>6</v>
      </c>
      <c r="B59" s="11" t="s">
        <v>10</v>
      </c>
      <c r="C59" s="13">
        <v>1073</v>
      </c>
      <c r="D59" s="13" t="s">
        <v>32</v>
      </c>
      <c r="E59" s="13" t="s">
        <v>36</v>
      </c>
      <c r="F59" s="23" t="s">
        <v>74</v>
      </c>
      <c r="G59" s="24">
        <v>1</v>
      </c>
      <c r="H59" s="7"/>
      <c r="I59" s="16">
        <f t="shared" si="18"/>
        <v>0</v>
      </c>
    </row>
    <row r="60" spans="1:9" ht="30" x14ac:dyDescent="0.25">
      <c r="A60" s="13">
        <v>6</v>
      </c>
      <c r="B60" s="11" t="s">
        <v>10</v>
      </c>
      <c r="C60" s="13">
        <v>1073</v>
      </c>
      <c r="D60" s="13" t="s">
        <v>37</v>
      </c>
      <c r="E60" s="13" t="s">
        <v>36</v>
      </c>
      <c r="F60" s="23" t="s">
        <v>103</v>
      </c>
      <c r="G60" s="24">
        <v>9</v>
      </c>
      <c r="H60" s="7"/>
      <c r="I60" s="16">
        <f t="shared" si="17"/>
        <v>0</v>
      </c>
    </row>
    <row r="61" spans="1:9" ht="30" x14ac:dyDescent="0.25">
      <c r="A61" s="13">
        <v>6</v>
      </c>
      <c r="B61" s="11" t="s">
        <v>10</v>
      </c>
      <c r="C61" s="13">
        <v>1073</v>
      </c>
      <c r="D61" s="13" t="s">
        <v>37</v>
      </c>
      <c r="E61" s="13" t="s">
        <v>36</v>
      </c>
      <c r="F61" s="23" t="s">
        <v>106</v>
      </c>
      <c r="G61" s="24">
        <v>4</v>
      </c>
      <c r="H61" s="7"/>
      <c r="I61" s="16">
        <f t="shared" si="17"/>
        <v>0</v>
      </c>
    </row>
    <row r="62" spans="1:9" ht="30" x14ac:dyDescent="0.25">
      <c r="A62" s="13">
        <v>6</v>
      </c>
      <c r="B62" s="11" t="s">
        <v>10</v>
      </c>
      <c r="C62" s="13">
        <v>1073</v>
      </c>
      <c r="D62" s="13" t="s">
        <v>37</v>
      </c>
      <c r="E62" s="13" t="s">
        <v>36</v>
      </c>
      <c r="F62" s="23" t="s">
        <v>111</v>
      </c>
      <c r="G62" s="24">
        <v>1</v>
      </c>
      <c r="H62" s="7"/>
      <c r="I62" s="16">
        <f t="shared" ref="I62:I70" si="20">+H62*G62</f>
        <v>0</v>
      </c>
    </row>
    <row r="63" spans="1:9" ht="30" x14ac:dyDescent="0.25">
      <c r="A63" s="13">
        <v>6</v>
      </c>
      <c r="B63" s="11" t="s">
        <v>10</v>
      </c>
      <c r="C63" s="13">
        <v>1073</v>
      </c>
      <c r="D63" s="13" t="s">
        <v>38</v>
      </c>
      <c r="E63" s="13" t="s">
        <v>36</v>
      </c>
      <c r="F63" s="23" t="s">
        <v>103</v>
      </c>
      <c r="G63" s="24">
        <v>2</v>
      </c>
      <c r="H63" s="7"/>
      <c r="I63" s="16">
        <f t="shared" si="20"/>
        <v>0</v>
      </c>
    </row>
    <row r="64" spans="1:9" ht="30" x14ac:dyDescent="0.25">
      <c r="A64" s="13">
        <v>6</v>
      </c>
      <c r="B64" s="11" t="s">
        <v>10</v>
      </c>
      <c r="C64" s="13">
        <v>1073</v>
      </c>
      <c r="D64" s="13" t="s">
        <v>38</v>
      </c>
      <c r="E64" s="13" t="s">
        <v>36</v>
      </c>
      <c r="F64" s="23" t="s">
        <v>104</v>
      </c>
      <c r="G64" s="24">
        <v>74</v>
      </c>
      <c r="H64" s="7"/>
      <c r="I64" s="16">
        <f t="shared" si="20"/>
        <v>0</v>
      </c>
    </row>
    <row r="65" spans="1:9" ht="30" x14ac:dyDescent="0.25">
      <c r="A65" s="13">
        <v>6</v>
      </c>
      <c r="B65" s="11" t="s">
        <v>10</v>
      </c>
      <c r="C65" s="13">
        <v>1073</v>
      </c>
      <c r="D65" s="13" t="s">
        <v>38</v>
      </c>
      <c r="E65" s="13" t="s">
        <v>36</v>
      </c>
      <c r="F65" s="23" t="s">
        <v>105</v>
      </c>
      <c r="G65" s="24">
        <v>6</v>
      </c>
      <c r="H65" s="7"/>
      <c r="I65" s="16">
        <f t="shared" si="20"/>
        <v>0</v>
      </c>
    </row>
    <row r="66" spans="1:9" ht="30" x14ac:dyDescent="0.25">
      <c r="A66" s="13">
        <v>6</v>
      </c>
      <c r="B66" s="11" t="s">
        <v>10</v>
      </c>
      <c r="C66" s="13">
        <v>1073</v>
      </c>
      <c r="D66" s="13" t="s">
        <v>38</v>
      </c>
      <c r="E66" s="13" t="s">
        <v>36</v>
      </c>
      <c r="F66" s="23" t="s">
        <v>106</v>
      </c>
      <c r="G66" s="24">
        <v>27</v>
      </c>
      <c r="H66" s="7"/>
      <c r="I66" s="16">
        <f t="shared" si="20"/>
        <v>0</v>
      </c>
    </row>
    <row r="67" spans="1:9" ht="30" x14ac:dyDescent="0.25">
      <c r="A67" s="13">
        <v>6</v>
      </c>
      <c r="B67" s="11" t="s">
        <v>10</v>
      </c>
      <c r="C67" s="13">
        <v>1073</v>
      </c>
      <c r="D67" s="13" t="s">
        <v>38</v>
      </c>
      <c r="E67" s="13" t="s">
        <v>36</v>
      </c>
      <c r="F67" s="23" t="s">
        <v>111</v>
      </c>
      <c r="G67" s="24">
        <v>22</v>
      </c>
      <c r="H67" s="7"/>
      <c r="I67" s="16">
        <f t="shared" si="20"/>
        <v>0</v>
      </c>
    </row>
    <row r="68" spans="1:9" ht="30" x14ac:dyDescent="0.25">
      <c r="A68" s="13">
        <v>6</v>
      </c>
      <c r="B68" s="11" t="s">
        <v>10</v>
      </c>
      <c r="C68" s="13">
        <v>1073</v>
      </c>
      <c r="D68" s="13" t="s">
        <v>38</v>
      </c>
      <c r="E68" s="13" t="s">
        <v>36</v>
      </c>
      <c r="F68" s="23" t="s">
        <v>112</v>
      </c>
      <c r="G68" s="24">
        <v>4</v>
      </c>
      <c r="H68" s="7"/>
      <c r="I68" s="16">
        <f t="shared" si="20"/>
        <v>0</v>
      </c>
    </row>
    <row r="69" spans="1:9" ht="30" x14ac:dyDescent="0.25">
      <c r="A69" s="13">
        <v>6</v>
      </c>
      <c r="B69" s="11" t="s">
        <v>10</v>
      </c>
      <c r="C69" s="13">
        <v>1073</v>
      </c>
      <c r="D69" s="13" t="s">
        <v>38</v>
      </c>
      <c r="E69" s="13" t="s">
        <v>36</v>
      </c>
      <c r="F69" s="23" t="s">
        <v>113</v>
      </c>
      <c r="G69" s="24">
        <v>2</v>
      </c>
      <c r="H69" s="7"/>
      <c r="I69" s="16">
        <f t="shared" si="20"/>
        <v>0</v>
      </c>
    </row>
    <row r="70" spans="1:9" ht="30" x14ac:dyDescent="0.25">
      <c r="A70" s="13">
        <v>6</v>
      </c>
      <c r="B70" s="11" t="s">
        <v>10</v>
      </c>
      <c r="C70" s="13">
        <v>1073</v>
      </c>
      <c r="D70" s="13" t="s">
        <v>79</v>
      </c>
      <c r="E70" s="13" t="s">
        <v>114</v>
      </c>
      <c r="F70" s="23" t="s">
        <v>78</v>
      </c>
      <c r="G70" s="24">
        <v>1</v>
      </c>
      <c r="H70" s="7"/>
      <c r="I70" s="16">
        <f t="shared" si="20"/>
        <v>0</v>
      </c>
    </row>
    <row r="71" spans="1:9" ht="30" x14ac:dyDescent="0.25">
      <c r="A71" s="5">
        <v>7</v>
      </c>
      <c r="B71" s="6" t="s">
        <v>11</v>
      </c>
      <c r="C71" s="5">
        <v>319</v>
      </c>
      <c r="D71" s="5" t="s">
        <v>32</v>
      </c>
      <c r="E71" s="5" t="s">
        <v>36</v>
      </c>
      <c r="F71" s="6" t="s">
        <v>70</v>
      </c>
      <c r="G71" s="5">
        <v>1</v>
      </c>
      <c r="H71" s="7"/>
      <c r="I71" s="15">
        <f t="shared" si="2"/>
        <v>0</v>
      </c>
    </row>
    <row r="72" spans="1:9" ht="30" x14ac:dyDescent="0.25">
      <c r="A72" s="5">
        <v>7</v>
      </c>
      <c r="B72" s="6" t="s">
        <v>11</v>
      </c>
      <c r="C72" s="5">
        <v>319</v>
      </c>
      <c r="D72" s="5" t="s">
        <v>32</v>
      </c>
      <c r="E72" s="5" t="s">
        <v>36</v>
      </c>
      <c r="F72" s="6" t="s">
        <v>71</v>
      </c>
      <c r="G72" s="5">
        <v>4</v>
      </c>
      <c r="H72" s="7"/>
      <c r="I72" s="15">
        <f t="shared" ref="I72:I73" si="21">+H72*G72</f>
        <v>0</v>
      </c>
    </row>
    <row r="73" spans="1:9" ht="30" x14ac:dyDescent="0.25">
      <c r="A73" s="5">
        <v>7</v>
      </c>
      <c r="B73" s="6" t="s">
        <v>11</v>
      </c>
      <c r="C73" s="5">
        <v>319</v>
      </c>
      <c r="D73" s="5" t="s">
        <v>32</v>
      </c>
      <c r="E73" s="5" t="s">
        <v>36</v>
      </c>
      <c r="F73" s="6" t="s">
        <v>75</v>
      </c>
      <c r="G73" s="5">
        <v>6</v>
      </c>
      <c r="H73" s="7"/>
      <c r="I73" s="15">
        <f t="shared" si="21"/>
        <v>0</v>
      </c>
    </row>
    <row r="74" spans="1:9" ht="30" x14ac:dyDescent="0.25">
      <c r="A74" s="5">
        <v>7</v>
      </c>
      <c r="B74" s="6" t="s">
        <v>11</v>
      </c>
      <c r="C74" s="5">
        <v>319</v>
      </c>
      <c r="D74" s="5" t="s">
        <v>32</v>
      </c>
      <c r="E74" s="5" t="s">
        <v>36</v>
      </c>
      <c r="F74" s="6" t="s">
        <v>34</v>
      </c>
      <c r="G74" s="5">
        <v>5</v>
      </c>
      <c r="H74" s="7"/>
      <c r="I74" s="15">
        <f t="shared" ref="I74" si="22">+H74*G74</f>
        <v>0</v>
      </c>
    </row>
    <row r="75" spans="1:9" ht="30" x14ac:dyDescent="0.25">
      <c r="A75" s="5">
        <v>7</v>
      </c>
      <c r="B75" s="6" t="s">
        <v>11</v>
      </c>
      <c r="C75" s="5">
        <v>319</v>
      </c>
      <c r="D75" s="5" t="s">
        <v>32</v>
      </c>
      <c r="E75" s="5" t="s">
        <v>36</v>
      </c>
      <c r="F75" s="6" t="s">
        <v>33</v>
      </c>
      <c r="G75" s="5">
        <v>3</v>
      </c>
      <c r="H75" s="7"/>
      <c r="I75" s="15">
        <f t="shared" ref="I75:I79" si="23">+H75*G75</f>
        <v>0</v>
      </c>
    </row>
    <row r="76" spans="1:9" ht="30" x14ac:dyDescent="0.25">
      <c r="A76" s="5">
        <v>7</v>
      </c>
      <c r="B76" s="6" t="s">
        <v>11</v>
      </c>
      <c r="C76" s="5">
        <v>319</v>
      </c>
      <c r="D76" s="5" t="s">
        <v>38</v>
      </c>
      <c r="E76" s="5" t="s">
        <v>36</v>
      </c>
      <c r="F76" s="6" t="s">
        <v>103</v>
      </c>
      <c r="G76" s="6">
        <v>43</v>
      </c>
      <c r="H76" s="7"/>
      <c r="I76" s="15">
        <f t="shared" si="23"/>
        <v>0</v>
      </c>
    </row>
    <row r="77" spans="1:9" ht="30" x14ac:dyDescent="0.25">
      <c r="A77" s="5">
        <v>7</v>
      </c>
      <c r="B77" s="6" t="s">
        <v>11</v>
      </c>
      <c r="C77" s="5">
        <v>319</v>
      </c>
      <c r="D77" s="5" t="s">
        <v>38</v>
      </c>
      <c r="E77" s="5" t="s">
        <v>36</v>
      </c>
      <c r="F77" s="6" t="s">
        <v>104</v>
      </c>
      <c r="G77" s="6">
        <v>58</v>
      </c>
      <c r="H77" s="7"/>
      <c r="I77" s="15">
        <f t="shared" si="23"/>
        <v>0</v>
      </c>
    </row>
    <row r="78" spans="1:9" ht="30" x14ac:dyDescent="0.25">
      <c r="A78" s="5">
        <v>7</v>
      </c>
      <c r="B78" s="6" t="s">
        <v>11</v>
      </c>
      <c r="C78" s="5">
        <v>319</v>
      </c>
      <c r="D78" s="5" t="s">
        <v>38</v>
      </c>
      <c r="E78" s="5" t="s">
        <v>36</v>
      </c>
      <c r="F78" s="6" t="s">
        <v>105</v>
      </c>
      <c r="G78" s="6">
        <v>18</v>
      </c>
      <c r="H78" s="7"/>
      <c r="I78" s="15">
        <f t="shared" si="23"/>
        <v>0</v>
      </c>
    </row>
    <row r="79" spans="1:9" ht="30" x14ac:dyDescent="0.25">
      <c r="A79" s="5">
        <v>7</v>
      </c>
      <c r="B79" s="6" t="s">
        <v>11</v>
      </c>
      <c r="C79" s="5">
        <v>319</v>
      </c>
      <c r="D79" s="5" t="s">
        <v>38</v>
      </c>
      <c r="E79" s="5" t="s">
        <v>36</v>
      </c>
      <c r="F79" s="6" t="s">
        <v>106</v>
      </c>
      <c r="G79" s="6">
        <v>47</v>
      </c>
      <c r="H79" s="7"/>
      <c r="I79" s="15">
        <f t="shared" si="23"/>
        <v>0</v>
      </c>
    </row>
    <row r="80" spans="1:9" ht="30" x14ac:dyDescent="0.25">
      <c r="A80" s="5">
        <v>7</v>
      </c>
      <c r="B80" s="6" t="s">
        <v>11</v>
      </c>
      <c r="C80" s="5">
        <v>319</v>
      </c>
      <c r="D80" s="5" t="s">
        <v>38</v>
      </c>
      <c r="E80" s="5" t="s">
        <v>36</v>
      </c>
      <c r="F80" s="6" t="s">
        <v>107</v>
      </c>
      <c r="G80" s="6">
        <v>4</v>
      </c>
      <c r="H80" s="7"/>
      <c r="I80" s="15">
        <f t="shared" ref="I80" si="24">+H80*G80</f>
        <v>0</v>
      </c>
    </row>
    <row r="81" spans="1:9" ht="30" x14ac:dyDescent="0.25">
      <c r="A81" s="5">
        <v>7</v>
      </c>
      <c r="B81" s="6" t="s">
        <v>11</v>
      </c>
      <c r="C81" s="5">
        <v>319</v>
      </c>
      <c r="D81" s="5" t="s">
        <v>79</v>
      </c>
      <c r="E81" s="5" t="s">
        <v>109</v>
      </c>
      <c r="F81" s="6" t="s">
        <v>108</v>
      </c>
      <c r="G81" s="5">
        <v>2</v>
      </c>
      <c r="H81" s="7"/>
      <c r="I81" s="15">
        <f t="shared" ref="I81" si="25">+H81*G81</f>
        <v>0</v>
      </c>
    </row>
    <row r="82" spans="1:9" x14ac:dyDescent="0.25">
      <c r="A82" s="13">
        <v>8</v>
      </c>
      <c r="B82" s="11" t="s">
        <v>21</v>
      </c>
      <c r="C82" s="13">
        <v>512</v>
      </c>
      <c r="D82" s="13" t="s">
        <v>32</v>
      </c>
      <c r="E82" s="13" t="s">
        <v>55</v>
      </c>
      <c r="F82" s="11" t="s">
        <v>116</v>
      </c>
      <c r="G82" s="13">
        <v>1</v>
      </c>
      <c r="H82" s="7"/>
      <c r="I82" s="16">
        <f t="shared" si="2"/>
        <v>0</v>
      </c>
    </row>
    <row r="83" spans="1:9" x14ac:dyDescent="0.25">
      <c r="A83" s="13">
        <v>8</v>
      </c>
      <c r="B83" s="11" t="s">
        <v>21</v>
      </c>
      <c r="C83" s="13">
        <v>512</v>
      </c>
      <c r="D83" s="13" t="s">
        <v>32</v>
      </c>
      <c r="E83" s="13" t="s">
        <v>55</v>
      </c>
      <c r="F83" s="11" t="s">
        <v>117</v>
      </c>
      <c r="G83" s="13">
        <v>12</v>
      </c>
      <c r="H83" s="7"/>
      <c r="I83" s="16">
        <f t="shared" ref="I83:I84" si="26">+H83*G83</f>
        <v>0</v>
      </c>
    </row>
    <row r="84" spans="1:9" x14ac:dyDescent="0.25">
      <c r="A84" s="13">
        <v>8</v>
      </c>
      <c r="B84" s="11" t="s">
        <v>21</v>
      </c>
      <c r="C84" s="13">
        <v>512</v>
      </c>
      <c r="D84" s="13" t="s">
        <v>37</v>
      </c>
      <c r="E84" s="13" t="s">
        <v>55</v>
      </c>
      <c r="F84" s="11" t="s">
        <v>118</v>
      </c>
      <c r="G84" s="13">
        <v>30</v>
      </c>
      <c r="H84" s="7"/>
      <c r="I84" s="16">
        <f t="shared" si="26"/>
        <v>0</v>
      </c>
    </row>
    <row r="85" spans="1:9" x14ac:dyDescent="0.25">
      <c r="A85" s="13">
        <v>8</v>
      </c>
      <c r="B85" s="11" t="s">
        <v>21</v>
      </c>
      <c r="C85" s="13">
        <v>512</v>
      </c>
      <c r="D85" s="13" t="s">
        <v>37</v>
      </c>
      <c r="E85" s="13" t="s">
        <v>55</v>
      </c>
      <c r="F85" s="11" t="s">
        <v>69</v>
      </c>
      <c r="G85" s="13">
        <v>27</v>
      </c>
      <c r="H85" s="7"/>
      <c r="I85" s="16">
        <f t="shared" ref="I85:I96" si="27">+H85*G85</f>
        <v>0</v>
      </c>
    </row>
    <row r="86" spans="1:9" x14ac:dyDescent="0.25">
      <c r="A86" s="13">
        <v>8</v>
      </c>
      <c r="B86" s="11" t="s">
        <v>21</v>
      </c>
      <c r="C86" s="13">
        <v>512</v>
      </c>
      <c r="D86" s="13" t="s">
        <v>37</v>
      </c>
      <c r="E86" s="13" t="s">
        <v>55</v>
      </c>
      <c r="F86" s="11" t="s">
        <v>57</v>
      </c>
      <c r="G86" s="13">
        <v>15</v>
      </c>
      <c r="H86" s="7"/>
      <c r="I86" s="16">
        <f t="shared" si="27"/>
        <v>0</v>
      </c>
    </row>
    <row r="87" spans="1:9" x14ac:dyDescent="0.25">
      <c r="A87" s="13">
        <v>8</v>
      </c>
      <c r="B87" s="11" t="s">
        <v>21</v>
      </c>
      <c r="C87" s="13">
        <v>512</v>
      </c>
      <c r="D87" s="13" t="s">
        <v>37</v>
      </c>
      <c r="E87" s="13" t="s">
        <v>55</v>
      </c>
      <c r="F87" s="11" t="s">
        <v>90</v>
      </c>
      <c r="G87" s="13">
        <v>21</v>
      </c>
      <c r="H87" s="7"/>
      <c r="I87" s="16">
        <f t="shared" si="27"/>
        <v>0</v>
      </c>
    </row>
    <row r="88" spans="1:9" x14ac:dyDescent="0.25">
      <c r="A88" s="13">
        <v>8</v>
      </c>
      <c r="B88" s="11" t="s">
        <v>21</v>
      </c>
      <c r="C88" s="13">
        <v>512</v>
      </c>
      <c r="D88" s="13" t="s">
        <v>37</v>
      </c>
      <c r="E88" s="13" t="s">
        <v>55</v>
      </c>
      <c r="F88" s="11" t="s">
        <v>58</v>
      </c>
      <c r="G88" s="13">
        <v>3</v>
      </c>
      <c r="H88" s="7"/>
      <c r="I88" s="16">
        <f t="shared" ref="I88:I95" si="28">+H88*G88</f>
        <v>0</v>
      </c>
    </row>
    <row r="89" spans="1:9" x14ac:dyDescent="0.25">
      <c r="A89" s="13">
        <v>8</v>
      </c>
      <c r="B89" s="11" t="s">
        <v>21</v>
      </c>
      <c r="C89" s="13">
        <v>512</v>
      </c>
      <c r="D89" s="13" t="s">
        <v>123</v>
      </c>
      <c r="E89" s="13" t="s">
        <v>55</v>
      </c>
      <c r="F89" s="11" t="s">
        <v>124</v>
      </c>
      <c r="G89" s="13">
        <v>1</v>
      </c>
      <c r="H89" s="7"/>
      <c r="I89" s="16">
        <f t="shared" si="28"/>
        <v>0</v>
      </c>
    </row>
    <row r="90" spans="1:9" x14ac:dyDescent="0.25">
      <c r="A90" s="13">
        <v>8</v>
      </c>
      <c r="B90" s="11" t="s">
        <v>21</v>
      </c>
      <c r="C90" s="13">
        <v>512</v>
      </c>
      <c r="D90" s="13" t="s">
        <v>123</v>
      </c>
      <c r="E90" s="13" t="s">
        <v>55</v>
      </c>
      <c r="F90" s="11" t="s">
        <v>125</v>
      </c>
      <c r="G90" s="13">
        <v>4</v>
      </c>
      <c r="H90" s="7"/>
      <c r="I90" s="16">
        <f t="shared" si="28"/>
        <v>0</v>
      </c>
    </row>
    <row r="91" spans="1:9" x14ac:dyDescent="0.25">
      <c r="A91" s="13">
        <v>8</v>
      </c>
      <c r="B91" s="11" t="s">
        <v>21</v>
      </c>
      <c r="C91" s="13">
        <v>512</v>
      </c>
      <c r="D91" s="13" t="s">
        <v>79</v>
      </c>
      <c r="E91" s="13" t="s">
        <v>36</v>
      </c>
      <c r="F91" s="11" t="s">
        <v>119</v>
      </c>
      <c r="G91" s="13">
        <v>1</v>
      </c>
      <c r="H91" s="7"/>
      <c r="I91" s="16">
        <f t="shared" ref="I91:I94" si="29">+H91*G91</f>
        <v>0</v>
      </c>
    </row>
    <row r="92" spans="1:9" x14ac:dyDescent="0.25">
      <c r="A92" s="13">
        <v>8</v>
      </c>
      <c r="B92" s="11" t="s">
        <v>21</v>
      </c>
      <c r="C92" s="13">
        <v>512</v>
      </c>
      <c r="D92" s="13" t="s">
        <v>79</v>
      </c>
      <c r="E92" s="13" t="s">
        <v>36</v>
      </c>
      <c r="F92" s="11" t="s">
        <v>48</v>
      </c>
      <c r="G92" s="13">
        <v>1</v>
      </c>
      <c r="H92" s="7"/>
      <c r="I92" s="16">
        <f t="shared" si="29"/>
        <v>0</v>
      </c>
    </row>
    <row r="93" spans="1:9" x14ac:dyDescent="0.25">
      <c r="A93" s="13">
        <v>8</v>
      </c>
      <c r="B93" s="11" t="s">
        <v>21</v>
      </c>
      <c r="C93" s="13">
        <v>512</v>
      </c>
      <c r="D93" s="13" t="s">
        <v>79</v>
      </c>
      <c r="E93" s="13" t="s">
        <v>55</v>
      </c>
      <c r="F93" s="22" t="s">
        <v>82</v>
      </c>
      <c r="G93" s="13">
        <v>1</v>
      </c>
      <c r="H93" s="7"/>
      <c r="I93" s="16">
        <f t="shared" ref="I93" si="30">+H93*G93</f>
        <v>0</v>
      </c>
    </row>
    <row r="94" spans="1:9" x14ac:dyDescent="0.25">
      <c r="A94" s="13">
        <v>8</v>
      </c>
      <c r="B94" s="11" t="s">
        <v>21</v>
      </c>
      <c r="C94" s="13">
        <v>512</v>
      </c>
      <c r="D94" s="13" t="s">
        <v>79</v>
      </c>
      <c r="E94" s="13" t="s">
        <v>120</v>
      </c>
      <c r="F94" s="22" t="s">
        <v>82</v>
      </c>
      <c r="G94" s="13">
        <v>1</v>
      </c>
      <c r="H94" s="7"/>
      <c r="I94" s="16">
        <f t="shared" si="29"/>
        <v>0</v>
      </c>
    </row>
    <row r="95" spans="1:9" x14ac:dyDescent="0.25">
      <c r="A95" s="13">
        <v>8</v>
      </c>
      <c r="B95" s="11" t="s">
        <v>21</v>
      </c>
      <c r="C95" s="13">
        <v>512</v>
      </c>
      <c r="D95" s="13" t="s">
        <v>79</v>
      </c>
      <c r="E95" s="13" t="s">
        <v>121</v>
      </c>
      <c r="F95" s="22" t="s">
        <v>78</v>
      </c>
      <c r="G95" s="13">
        <v>1</v>
      </c>
      <c r="H95" s="7"/>
      <c r="I95" s="16">
        <f t="shared" si="28"/>
        <v>0</v>
      </c>
    </row>
    <row r="96" spans="1:9" x14ac:dyDescent="0.25">
      <c r="A96" s="13">
        <v>8</v>
      </c>
      <c r="B96" s="11" t="s">
        <v>21</v>
      </c>
      <c r="C96" s="13">
        <v>512</v>
      </c>
      <c r="D96" s="13" t="s">
        <v>79</v>
      </c>
      <c r="E96" s="13" t="s">
        <v>121</v>
      </c>
      <c r="F96" s="22" t="s">
        <v>122</v>
      </c>
      <c r="G96" s="13">
        <v>2</v>
      </c>
      <c r="H96" s="7"/>
      <c r="I96" s="16">
        <f t="shared" si="27"/>
        <v>0</v>
      </c>
    </row>
    <row r="97" spans="1:9" x14ac:dyDescent="0.25">
      <c r="A97" s="13">
        <v>8</v>
      </c>
      <c r="B97" s="11" t="s">
        <v>21</v>
      </c>
      <c r="C97" s="13">
        <v>512</v>
      </c>
      <c r="D97" s="13" t="s">
        <v>79</v>
      </c>
      <c r="E97" s="13" t="s">
        <v>121</v>
      </c>
      <c r="F97" s="22" t="s">
        <v>49</v>
      </c>
      <c r="G97" s="13">
        <v>1</v>
      </c>
      <c r="H97" s="7"/>
      <c r="I97" s="16">
        <f t="shared" ref="I97" si="31">+H97*G97</f>
        <v>0</v>
      </c>
    </row>
    <row r="98" spans="1:9" x14ac:dyDescent="0.25">
      <c r="A98" s="5">
        <v>9</v>
      </c>
      <c r="B98" s="6" t="s">
        <v>13</v>
      </c>
      <c r="C98" s="5">
        <v>412</v>
      </c>
      <c r="D98" s="5" t="s">
        <v>76</v>
      </c>
      <c r="E98" s="5" t="s">
        <v>77</v>
      </c>
      <c r="F98" s="6" t="s">
        <v>115</v>
      </c>
      <c r="G98" s="5">
        <v>1</v>
      </c>
      <c r="H98" s="7"/>
      <c r="I98" s="15">
        <f t="shared" ref="I98:I99" si="32">+H98*G98</f>
        <v>0</v>
      </c>
    </row>
    <row r="99" spans="1:9" x14ac:dyDescent="0.25">
      <c r="A99" s="5">
        <v>9</v>
      </c>
      <c r="B99" s="6" t="s">
        <v>13</v>
      </c>
      <c r="C99" s="5">
        <v>412</v>
      </c>
      <c r="D99" s="5" t="s">
        <v>79</v>
      </c>
      <c r="E99" s="5" t="s">
        <v>80</v>
      </c>
      <c r="F99" s="14" t="s">
        <v>78</v>
      </c>
      <c r="G99" s="5">
        <v>1</v>
      </c>
      <c r="H99" s="7"/>
      <c r="I99" s="15">
        <f t="shared" si="32"/>
        <v>0</v>
      </c>
    </row>
    <row r="100" spans="1:9" x14ac:dyDescent="0.25">
      <c r="A100" s="5">
        <v>9</v>
      </c>
      <c r="B100" s="6" t="s">
        <v>13</v>
      </c>
      <c r="C100" s="5">
        <v>412</v>
      </c>
      <c r="D100" s="5" t="s">
        <v>79</v>
      </c>
      <c r="E100" s="5" t="s">
        <v>77</v>
      </c>
      <c r="F100" s="6" t="s">
        <v>48</v>
      </c>
      <c r="G100" s="5">
        <v>1</v>
      </c>
      <c r="H100" s="7"/>
      <c r="I100" s="15">
        <f t="shared" ref="I100:I107" si="33">+H100*G100</f>
        <v>0</v>
      </c>
    </row>
    <row r="101" spans="1:9" x14ac:dyDescent="0.25">
      <c r="A101" s="5">
        <v>9</v>
      </c>
      <c r="B101" s="6" t="s">
        <v>13</v>
      </c>
      <c r="C101" s="5">
        <v>412</v>
      </c>
      <c r="D101" s="5" t="s">
        <v>79</v>
      </c>
      <c r="E101" s="5" t="s">
        <v>55</v>
      </c>
      <c r="F101" s="6" t="s">
        <v>81</v>
      </c>
      <c r="G101" s="5">
        <v>1</v>
      </c>
      <c r="H101" s="7"/>
      <c r="I101" s="15">
        <f t="shared" si="33"/>
        <v>0</v>
      </c>
    </row>
    <row r="102" spans="1:9" x14ac:dyDescent="0.25">
      <c r="A102" s="5">
        <v>9</v>
      </c>
      <c r="B102" s="6" t="s">
        <v>13</v>
      </c>
      <c r="C102" s="5">
        <v>412</v>
      </c>
      <c r="D102" s="5" t="s">
        <v>79</v>
      </c>
      <c r="E102" s="5" t="s">
        <v>77</v>
      </c>
      <c r="F102" s="6" t="s">
        <v>82</v>
      </c>
      <c r="G102" s="5">
        <v>1</v>
      </c>
      <c r="H102" s="7"/>
      <c r="I102" s="15">
        <f t="shared" si="33"/>
        <v>0</v>
      </c>
    </row>
    <row r="103" spans="1:9" x14ac:dyDescent="0.25">
      <c r="A103" s="5">
        <v>9</v>
      </c>
      <c r="B103" s="6" t="s">
        <v>13</v>
      </c>
      <c r="C103" s="5">
        <v>412</v>
      </c>
      <c r="D103" s="5" t="s">
        <v>79</v>
      </c>
      <c r="E103" s="5" t="s">
        <v>55</v>
      </c>
      <c r="F103" s="14">
        <v>12000</v>
      </c>
      <c r="G103" s="5">
        <v>2</v>
      </c>
      <c r="H103" s="7"/>
      <c r="I103" s="15">
        <f t="shared" si="33"/>
        <v>0</v>
      </c>
    </row>
    <row r="104" spans="1:9" ht="30" x14ac:dyDescent="0.25">
      <c r="A104" s="5">
        <v>9</v>
      </c>
      <c r="B104" s="6" t="s">
        <v>13</v>
      </c>
      <c r="C104" s="5">
        <v>412</v>
      </c>
      <c r="D104" s="6" t="s">
        <v>127</v>
      </c>
      <c r="E104" s="5" t="s">
        <v>83</v>
      </c>
      <c r="F104" s="14">
        <v>18000</v>
      </c>
      <c r="G104" s="5">
        <v>2</v>
      </c>
      <c r="H104" s="7"/>
      <c r="I104" s="15">
        <f t="shared" ref="I104" si="34">+H104*G104</f>
        <v>0</v>
      </c>
    </row>
    <row r="105" spans="1:9" ht="31.15" customHeight="1" x14ac:dyDescent="0.25">
      <c r="A105" s="5">
        <v>9</v>
      </c>
      <c r="B105" s="6" t="s">
        <v>13</v>
      </c>
      <c r="C105" s="5">
        <v>412</v>
      </c>
      <c r="D105" s="44" t="s">
        <v>128</v>
      </c>
      <c r="E105" s="30"/>
      <c r="F105" s="31"/>
      <c r="G105" s="5">
        <v>2</v>
      </c>
      <c r="H105" s="7"/>
      <c r="I105" s="15">
        <f t="shared" si="33"/>
        <v>0</v>
      </c>
    </row>
    <row r="106" spans="1:9" ht="31.15" customHeight="1" x14ac:dyDescent="0.25">
      <c r="A106" s="5">
        <v>9</v>
      </c>
      <c r="B106" s="6" t="s">
        <v>13</v>
      </c>
      <c r="C106" s="5">
        <v>413</v>
      </c>
      <c r="D106" s="47" t="s">
        <v>132</v>
      </c>
      <c r="E106" s="48"/>
      <c r="F106" s="49"/>
      <c r="G106" s="5">
        <v>1</v>
      </c>
      <c r="H106" s="7"/>
      <c r="I106" s="15">
        <f t="shared" si="33"/>
        <v>0</v>
      </c>
    </row>
    <row r="107" spans="1:9" ht="45" x14ac:dyDescent="0.25">
      <c r="A107" s="5">
        <v>9</v>
      </c>
      <c r="B107" s="6" t="s">
        <v>13</v>
      </c>
      <c r="C107" s="5">
        <v>412</v>
      </c>
      <c r="D107" s="5" t="s">
        <v>26</v>
      </c>
      <c r="E107" s="6" t="s">
        <v>138</v>
      </c>
      <c r="F107" s="6" t="s">
        <v>27</v>
      </c>
      <c r="G107" s="5">
        <v>2</v>
      </c>
      <c r="H107" s="7"/>
      <c r="I107" s="15">
        <f t="shared" si="33"/>
        <v>0</v>
      </c>
    </row>
    <row r="108" spans="1:9" ht="36.75" customHeight="1" x14ac:dyDescent="0.25">
      <c r="A108" s="13">
        <v>10</v>
      </c>
      <c r="B108" s="11" t="s">
        <v>15</v>
      </c>
      <c r="C108" s="13">
        <v>437</v>
      </c>
      <c r="D108" s="29" t="s">
        <v>130</v>
      </c>
      <c r="E108" s="30"/>
      <c r="F108" s="31"/>
      <c r="G108" s="13">
        <v>1</v>
      </c>
      <c r="H108" s="7"/>
      <c r="I108" s="16">
        <f t="shared" si="2"/>
        <v>0</v>
      </c>
    </row>
    <row r="109" spans="1:9" x14ac:dyDescent="0.25">
      <c r="A109" s="13">
        <v>10</v>
      </c>
      <c r="B109" s="11" t="s">
        <v>15</v>
      </c>
      <c r="C109" s="13">
        <v>437</v>
      </c>
      <c r="D109" s="13" t="s">
        <v>79</v>
      </c>
      <c r="E109" s="13" t="s">
        <v>83</v>
      </c>
      <c r="F109" s="22" t="s">
        <v>98</v>
      </c>
      <c r="G109" s="13">
        <v>1</v>
      </c>
      <c r="H109" s="7"/>
      <c r="I109" s="16">
        <f t="shared" ref="I109:I110" si="35">+H109*G109</f>
        <v>0</v>
      </c>
    </row>
    <row r="110" spans="1:9" x14ac:dyDescent="0.25">
      <c r="A110" s="13">
        <v>10</v>
      </c>
      <c r="B110" s="11" t="s">
        <v>15</v>
      </c>
      <c r="C110" s="13">
        <v>437</v>
      </c>
      <c r="D110" s="13" t="s">
        <v>79</v>
      </c>
      <c r="E110" s="13" t="s">
        <v>83</v>
      </c>
      <c r="F110" s="22" t="s">
        <v>99</v>
      </c>
      <c r="G110" s="13">
        <v>2</v>
      </c>
      <c r="H110" s="7"/>
      <c r="I110" s="16">
        <f t="shared" si="35"/>
        <v>0</v>
      </c>
    </row>
    <row r="111" spans="1:9" x14ac:dyDescent="0.25">
      <c r="A111" s="13">
        <v>10</v>
      </c>
      <c r="B111" s="11" t="s">
        <v>15</v>
      </c>
      <c r="C111" s="13">
        <v>437</v>
      </c>
      <c r="D111" s="13" t="s">
        <v>79</v>
      </c>
      <c r="E111" s="13" t="s">
        <v>83</v>
      </c>
      <c r="F111" s="22" t="s">
        <v>100</v>
      </c>
      <c r="G111" s="13">
        <v>2</v>
      </c>
      <c r="H111" s="7"/>
      <c r="I111" s="16">
        <f t="shared" ref="I111:I113" si="36">+H111*G111</f>
        <v>0</v>
      </c>
    </row>
    <row r="112" spans="1:9" x14ac:dyDescent="0.25">
      <c r="A112" s="13">
        <v>10</v>
      </c>
      <c r="B112" s="11" t="s">
        <v>15</v>
      </c>
      <c r="C112" s="13">
        <v>437</v>
      </c>
      <c r="D112" s="13" t="s">
        <v>97</v>
      </c>
      <c r="E112" s="13" t="s">
        <v>83</v>
      </c>
      <c r="F112" s="11" t="s">
        <v>98</v>
      </c>
      <c r="G112" s="13">
        <v>1</v>
      </c>
      <c r="H112" s="7"/>
      <c r="I112" s="16">
        <f t="shared" si="36"/>
        <v>0</v>
      </c>
    </row>
    <row r="113" spans="1:9" x14ac:dyDescent="0.25">
      <c r="A113" s="13">
        <v>10</v>
      </c>
      <c r="B113" s="11" t="s">
        <v>15</v>
      </c>
      <c r="C113" s="13">
        <v>437</v>
      </c>
      <c r="D113" s="13" t="s">
        <v>79</v>
      </c>
      <c r="E113" s="13" t="s">
        <v>83</v>
      </c>
      <c r="F113" s="11" t="s">
        <v>101</v>
      </c>
      <c r="G113" s="13">
        <v>3</v>
      </c>
      <c r="H113" s="7"/>
      <c r="I113" s="16">
        <f t="shared" si="36"/>
        <v>0</v>
      </c>
    </row>
    <row r="114" spans="1:9" ht="45" x14ac:dyDescent="0.25">
      <c r="A114" s="13">
        <v>10</v>
      </c>
      <c r="B114" s="11" t="s">
        <v>15</v>
      </c>
      <c r="C114" s="13">
        <v>437</v>
      </c>
      <c r="D114" s="13" t="s">
        <v>26</v>
      </c>
      <c r="E114" s="11" t="s">
        <v>138</v>
      </c>
      <c r="F114" s="11" t="s">
        <v>27</v>
      </c>
      <c r="G114" s="13">
        <v>2</v>
      </c>
      <c r="H114" s="7"/>
      <c r="I114" s="16">
        <f t="shared" si="2"/>
        <v>0</v>
      </c>
    </row>
    <row r="115" spans="1:9" ht="75" x14ac:dyDescent="0.25">
      <c r="A115" s="13">
        <v>10</v>
      </c>
      <c r="B115" s="11" t="s">
        <v>15</v>
      </c>
      <c r="C115" s="13">
        <v>437</v>
      </c>
      <c r="D115" s="13" t="s">
        <v>26</v>
      </c>
      <c r="E115" s="11" t="s">
        <v>141</v>
      </c>
      <c r="F115" s="11" t="s">
        <v>27</v>
      </c>
      <c r="G115" s="13">
        <v>2</v>
      </c>
      <c r="H115" s="7"/>
      <c r="I115" s="16">
        <f t="shared" si="2"/>
        <v>0</v>
      </c>
    </row>
    <row r="116" spans="1:9" ht="46.5" customHeight="1" x14ac:dyDescent="0.25">
      <c r="A116" s="5">
        <v>11</v>
      </c>
      <c r="B116" s="6" t="s">
        <v>12</v>
      </c>
      <c r="C116" s="5">
        <v>506</v>
      </c>
      <c r="D116" s="44" t="s">
        <v>134</v>
      </c>
      <c r="E116" s="30"/>
      <c r="F116" s="31"/>
      <c r="G116" s="5">
        <v>1</v>
      </c>
      <c r="H116" s="7"/>
      <c r="I116" s="15">
        <f t="shared" si="2"/>
        <v>0</v>
      </c>
    </row>
    <row r="117" spans="1:9" x14ac:dyDescent="0.25">
      <c r="A117" s="5">
        <v>11</v>
      </c>
      <c r="B117" s="6" t="s">
        <v>12</v>
      </c>
      <c r="C117" s="5">
        <v>506</v>
      </c>
      <c r="D117" s="5" t="s">
        <v>79</v>
      </c>
      <c r="E117" s="6" t="s">
        <v>64</v>
      </c>
      <c r="F117" s="6" t="s">
        <v>41</v>
      </c>
      <c r="G117" s="5">
        <v>13</v>
      </c>
      <c r="H117" s="7"/>
      <c r="I117" s="15">
        <f t="shared" ref="I117:I121" si="37">+H117*G117</f>
        <v>0</v>
      </c>
    </row>
    <row r="118" spans="1:9" x14ac:dyDescent="0.25">
      <c r="A118" s="5">
        <v>11</v>
      </c>
      <c r="B118" s="6" t="s">
        <v>12</v>
      </c>
      <c r="C118" s="5">
        <v>506</v>
      </c>
      <c r="D118" s="5" t="s">
        <v>79</v>
      </c>
      <c r="E118" s="6" t="s">
        <v>64</v>
      </c>
      <c r="F118" s="6" t="s">
        <v>40</v>
      </c>
      <c r="G118" s="5">
        <v>4</v>
      </c>
      <c r="H118" s="7"/>
      <c r="I118" s="15">
        <f t="shared" si="37"/>
        <v>0</v>
      </c>
    </row>
    <row r="119" spans="1:9" x14ac:dyDescent="0.25">
      <c r="A119" s="5">
        <v>11</v>
      </c>
      <c r="B119" s="6" t="s">
        <v>12</v>
      </c>
      <c r="C119" s="5">
        <v>506</v>
      </c>
      <c r="D119" s="5" t="s">
        <v>79</v>
      </c>
      <c r="E119" s="5" t="s">
        <v>64</v>
      </c>
      <c r="F119" s="6" t="s">
        <v>42</v>
      </c>
      <c r="G119" s="5">
        <v>1</v>
      </c>
      <c r="H119" s="7"/>
      <c r="I119" s="15">
        <f t="shared" si="37"/>
        <v>0</v>
      </c>
    </row>
    <row r="120" spans="1:9" x14ac:dyDescent="0.25">
      <c r="A120" s="5">
        <v>11</v>
      </c>
      <c r="B120" s="6" t="s">
        <v>12</v>
      </c>
      <c r="C120" s="5">
        <v>506</v>
      </c>
      <c r="D120" s="5" t="s">
        <v>79</v>
      </c>
      <c r="E120" s="5" t="s">
        <v>64</v>
      </c>
      <c r="F120" s="6" t="s">
        <v>126</v>
      </c>
      <c r="G120" s="5">
        <v>2</v>
      </c>
      <c r="H120" s="7"/>
      <c r="I120" s="15">
        <f t="shared" ref="I120" si="38">+H120*G120</f>
        <v>0</v>
      </c>
    </row>
    <row r="121" spans="1:9" x14ac:dyDescent="0.25">
      <c r="A121" s="5">
        <v>11</v>
      </c>
      <c r="B121" s="6" t="s">
        <v>12</v>
      </c>
      <c r="C121" s="5">
        <v>506</v>
      </c>
      <c r="D121" s="5" t="s">
        <v>79</v>
      </c>
      <c r="E121" s="6" t="s">
        <v>83</v>
      </c>
      <c r="F121" s="6" t="s">
        <v>40</v>
      </c>
      <c r="G121" s="5">
        <v>1</v>
      </c>
      <c r="H121" s="7"/>
      <c r="I121" s="15">
        <f t="shared" si="37"/>
        <v>0</v>
      </c>
    </row>
    <row r="122" spans="1:9" ht="45" x14ac:dyDescent="0.25">
      <c r="A122" s="5">
        <v>11</v>
      </c>
      <c r="B122" s="6" t="s">
        <v>12</v>
      </c>
      <c r="C122" s="5">
        <v>506</v>
      </c>
      <c r="D122" s="5" t="s">
        <v>26</v>
      </c>
      <c r="E122" s="6" t="s">
        <v>138</v>
      </c>
      <c r="F122" s="6" t="s">
        <v>27</v>
      </c>
      <c r="G122" s="5">
        <v>1</v>
      </c>
      <c r="H122" s="7"/>
      <c r="I122" s="15">
        <f t="shared" si="2"/>
        <v>0</v>
      </c>
    </row>
    <row r="123" spans="1:9" ht="60" x14ac:dyDescent="0.25">
      <c r="A123" s="5">
        <v>11</v>
      </c>
      <c r="B123" s="6" t="s">
        <v>12</v>
      </c>
      <c r="C123" s="5">
        <v>506</v>
      </c>
      <c r="D123" s="5" t="s">
        <v>26</v>
      </c>
      <c r="E123" s="6" t="s">
        <v>142</v>
      </c>
      <c r="F123" s="6" t="s">
        <v>27</v>
      </c>
      <c r="G123" s="5">
        <v>1</v>
      </c>
      <c r="H123" s="7"/>
      <c r="I123" s="15">
        <f t="shared" si="2"/>
        <v>0</v>
      </c>
    </row>
    <row r="124" spans="1:9" ht="45" x14ac:dyDescent="0.25">
      <c r="A124" s="5">
        <v>11</v>
      </c>
      <c r="B124" s="6" t="s">
        <v>12</v>
      </c>
      <c r="C124" s="5">
        <v>506</v>
      </c>
      <c r="D124" s="5" t="s">
        <v>26</v>
      </c>
      <c r="E124" s="6" t="s">
        <v>140</v>
      </c>
      <c r="F124" s="6" t="s">
        <v>27</v>
      </c>
      <c r="G124" s="5">
        <v>2</v>
      </c>
      <c r="H124" s="7"/>
      <c r="I124" s="15">
        <f t="shared" si="2"/>
        <v>0</v>
      </c>
    </row>
    <row r="125" spans="1:9" ht="45" customHeight="1" x14ac:dyDescent="0.25">
      <c r="A125" s="13">
        <v>12</v>
      </c>
      <c r="B125" s="11" t="s">
        <v>16</v>
      </c>
      <c r="C125" s="13">
        <v>327</v>
      </c>
      <c r="D125" s="29" t="s">
        <v>135</v>
      </c>
      <c r="E125" s="30"/>
      <c r="F125" s="31"/>
      <c r="G125" s="13">
        <v>1</v>
      </c>
      <c r="H125" s="7"/>
      <c r="I125" s="16">
        <f t="shared" si="2"/>
        <v>0</v>
      </c>
    </row>
    <row r="126" spans="1:9" x14ac:dyDescent="0.25">
      <c r="A126" s="5">
        <v>13</v>
      </c>
      <c r="B126" s="6" t="s">
        <v>22</v>
      </c>
      <c r="C126" s="5">
        <v>629</v>
      </c>
      <c r="D126" s="5" t="s">
        <v>32</v>
      </c>
      <c r="E126" s="5" t="s">
        <v>84</v>
      </c>
      <c r="F126" s="6" t="s">
        <v>85</v>
      </c>
      <c r="G126" s="5">
        <v>2</v>
      </c>
      <c r="H126" s="7"/>
      <c r="I126" s="15">
        <f t="shared" si="2"/>
        <v>0</v>
      </c>
    </row>
    <row r="127" spans="1:9" x14ac:dyDescent="0.25">
      <c r="A127" s="5">
        <v>13</v>
      </c>
      <c r="B127" s="6" t="s">
        <v>22</v>
      </c>
      <c r="C127" s="5">
        <v>629</v>
      </c>
      <c r="D127" s="5" t="s">
        <v>32</v>
      </c>
      <c r="E127" s="5" t="s">
        <v>84</v>
      </c>
      <c r="F127" s="6" t="s">
        <v>86</v>
      </c>
      <c r="G127" s="5">
        <v>1</v>
      </c>
      <c r="H127" s="7"/>
      <c r="I127" s="15">
        <f t="shared" ref="I127:I128" si="39">+H127*G127</f>
        <v>0</v>
      </c>
    </row>
    <row r="128" spans="1:9" x14ac:dyDescent="0.25">
      <c r="A128" s="5">
        <v>13</v>
      </c>
      <c r="B128" s="6" t="s">
        <v>22</v>
      </c>
      <c r="C128" s="5">
        <v>629</v>
      </c>
      <c r="D128" s="5" t="s">
        <v>32</v>
      </c>
      <c r="E128" s="5" t="s">
        <v>84</v>
      </c>
      <c r="F128" s="6" t="s">
        <v>87</v>
      </c>
      <c r="G128" s="5">
        <v>1</v>
      </c>
      <c r="H128" s="7"/>
      <c r="I128" s="15">
        <f t="shared" si="39"/>
        <v>0</v>
      </c>
    </row>
    <row r="129" spans="1:11" x14ac:dyDescent="0.25">
      <c r="A129" s="5">
        <v>13</v>
      </c>
      <c r="B129" s="6" t="s">
        <v>22</v>
      </c>
      <c r="C129" s="5">
        <v>629</v>
      </c>
      <c r="D129" s="5" t="s">
        <v>32</v>
      </c>
      <c r="E129" s="5" t="s">
        <v>84</v>
      </c>
      <c r="F129" s="6" t="s">
        <v>85</v>
      </c>
      <c r="G129" s="5">
        <v>2</v>
      </c>
      <c r="H129" s="7"/>
      <c r="I129" s="15">
        <f t="shared" ref="I129:I132" si="40">+H129*G129</f>
        <v>0</v>
      </c>
    </row>
    <row r="130" spans="1:11" x14ac:dyDescent="0.25">
      <c r="A130" s="5">
        <v>13</v>
      </c>
      <c r="B130" s="6" t="s">
        <v>22</v>
      </c>
      <c r="C130" s="5">
        <v>629</v>
      </c>
      <c r="D130" s="5" t="s">
        <v>32</v>
      </c>
      <c r="E130" s="5" t="s">
        <v>84</v>
      </c>
      <c r="F130" s="6" t="s">
        <v>88</v>
      </c>
      <c r="G130" s="5">
        <v>1</v>
      </c>
      <c r="H130" s="7"/>
      <c r="I130" s="15">
        <f t="shared" si="40"/>
        <v>0</v>
      </c>
    </row>
    <row r="131" spans="1:11" x14ac:dyDescent="0.25">
      <c r="A131" s="5">
        <v>13</v>
      </c>
      <c r="B131" s="6" t="s">
        <v>22</v>
      </c>
      <c r="C131" s="5">
        <v>629</v>
      </c>
      <c r="D131" s="5" t="s">
        <v>32</v>
      </c>
      <c r="E131" s="5" t="s">
        <v>84</v>
      </c>
      <c r="F131" s="6" t="s">
        <v>86</v>
      </c>
      <c r="G131" s="5">
        <v>3</v>
      </c>
      <c r="H131" s="7"/>
      <c r="I131" s="15">
        <f t="shared" si="40"/>
        <v>0</v>
      </c>
    </row>
    <row r="132" spans="1:11" x14ac:dyDescent="0.25">
      <c r="A132" s="5">
        <v>13</v>
      </c>
      <c r="B132" s="6" t="s">
        <v>22</v>
      </c>
      <c r="C132" s="5">
        <v>629</v>
      </c>
      <c r="D132" s="5" t="s">
        <v>32</v>
      </c>
      <c r="E132" s="5" t="s">
        <v>84</v>
      </c>
      <c r="F132" s="6" t="s">
        <v>87</v>
      </c>
      <c r="G132" s="5">
        <v>2</v>
      </c>
      <c r="H132" s="7"/>
      <c r="I132" s="15">
        <f t="shared" si="40"/>
        <v>0</v>
      </c>
    </row>
    <row r="133" spans="1:11" x14ac:dyDescent="0.25">
      <c r="A133" s="5">
        <v>13</v>
      </c>
      <c r="B133" s="6" t="s">
        <v>22</v>
      </c>
      <c r="C133" s="5">
        <v>629</v>
      </c>
      <c r="D133" s="5" t="s">
        <v>32</v>
      </c>
      <c r="E133" s="5" t="s">
        <v>84</v>
      </c>
      <c r="F133" s="6" t="s">
        <v>89</v>
      </c>
      <c r="G133" s="5">
        <v>2</v>
      </c>
      <c r="H133" s="7"/>
      <c r="I133" s="15">
        <f t="shared" ref="I133:I138" si="41">+H133*G133</f>
        <v>0</v>
      </c>
    </row>
    <row r="134" spans="1:11" x14ac:dyDescent="0.25">
      <c r="A134" s="5">
        <v>13</v>
      </c>
      <c r="B134" s="6" t="s">
        <v>22</v>
      </c>
      <c r="C134" s="5">
        <v>629</v>
      </c>
      <c r="D134" s="5" t="s">
        <v>37</v>
      </c>
      <c r="E134" s="5" t="s">
        <v>84</v>
      </c>
      <c r="F134" s="6" t="s">
        <v>69</v>
      </c>
      <c r="G134" s="5">
        <v>10</v>
      </c>
      <c r="H134" s="7"/>
      <c r="I134" s="15">
        <f t="shared" si="41"/>
        <v>0</v>
      </c>
    </row>
    <row r="135" spans="1:11" x14ac:dyDescent="0.25">
      <c r="A135" s="5">
        <v>13</v>
      </c>
      <c r="B135" s="6" t="s">
        <v>22</v>
      </c>
      <c r="C135" s="5">
        <v>629</v>
      </c>
      <c r="D135" s="5" t="s">
        <v>37</v>
      </c>
      <c r="E135" s="5" t="s">
        <v>84</v>
      </c>
      <c r="F135" s="6" t="s">
        <v>90</v>
      </c>
      <c r="G135" s="5">
        <v>41</v>
      </c>
      <c r="H135" s="7"/>
      <c r="I135" s="15">
        <f t="shared" si="41"/>
        <v>0</v>
      </c>
    </row>
    <row r="136" spans="1:11" x14ac:dyDescent="0.25">
      <c r="A136" s="5">
        <v>13</v>
      </c>
      <c r="B136" s="6" t="s">
        <v>22</v>
      </c>
      <c r="C136" s="5">
        <v>629</v>
      </c>
      <c r="D136" s="5" t="s">
        <v>37</v>
      </c>
      <c r="E136" s="5" t="s">
        <v>84</v>
      </c>
      <c r="F136" s="6" t="s">
        <v>58</v>
      </c>
      <c r="G136" s="5">
        <v>11</v>
      </c>
      <c r="H136" s="7"/>
      <c r="I136" s="15">
        <f t="shared" si="41"/>
        <v>0</v>
      </c>
    </row>
    <row r="137" spans="1:11" x14ac:dyDescent="0.25">
      <c r="A137" s="5">
        <v>13</v>
      </c>
      <c r="B137" s="6" t="s">
        <v>22</v>
      </c>
      <c r="C137" s="5">
        <v>629</v>
      </c>
      <c r="D137" s="5" t="s">
        <v>61</v>
      </c>
      <c r="E137" s="5" t="s">
        <v>84</v>
      </c>
      <c r="F137" s="14" t="s">
        <v>91</v>
      </c>
      <c r="G137" s="5">
        <v>56</v>
      </c>
      <c r="H137" s="7"/>
      <c r="I137" s="15">
        <f t="shared" si="41"/>
        <v>0</v>
      </c>
      <c r="K137" s="28"/>
    </row>
    <row r="138" spans="1:11" ht="23.25" customHeight="1" x14ac:dyDescent="0.25">
      <c r="A138" s="13">
        <v>14</v>
      </c>
      <c r="B138" s="11" t="s">
        <v>14</v>
      </c>
      <c r="C138" s="13">
        <v>328</v>
      </c>
      <c r="D138" s="29" t="s">
        <v>133</v>
      </c>
      <c r="E138" s="30"/>
      <c r="F138" s="31"/>
      <c r="G138" s="13">
        <v>1</v>
      </c>
      <c r="H138" s="7"/>
      <c r="I138" s="16">
        <f t="shared" si="41"/>
        <v>0</v>
      </c>
    </row>
    <row r="139" spans="1:11" ht="28.9" customHeight="1" x14ac:dyDescent="0.25">
      <c r="A139" s="5">
        <v>15</v>
      </c>
      <c r="B139" s="6" t="s">
        <v>23</v>
      </c>
      <c r="C139" s="5">
        <v>615</v>
      </c>
      <c r="D139" s="44" t="s">
        <v>131</v>
      </c>
      <c r="E139" s="45"/>
      <c r="F139" s="46"/>
      <c r="G139" s="5">
        <v>1</v>
      </c>
      <c r="H139" s="7"/>
      <c r="I139" s="15">
        <f t="shared" si="2"/>
        <v>0</v>
      </c>
    </row>
    <row r="140" spans="1:11" ht="30" x14ac:dyDescent="0.25">
      <c r="A140" s="5">
        <v>15</v>
      </c>
      <c r="B140" s="6" t="s">
        <v>23</v>
      </c>
      <c r="C140" s="5">
        <v>615</v>
      </c>
      <c r="D140" s="5" t="s">
        <v>97</v>
      </c>
      <c r="E140" s="6" t="s">
        <v>36</v>
      </c>
      <c r="F140" s="6" t="s">
        <v>98</v>
      </c>
      <c r="G140" s="5">
        <v>2</v>
      </c>
      <c r="H140" s="7"/>
      <c r="I140" s="15">
        <f t="shared" ref="I140:I141" si="42">+H140*G140</f>
        <v>0</v>
      </c>
    </row>
    <row r="141" spans="1:11" ht="30" x14ac:dyDescent="0.25">
      <c r="A141" s="5">
        <v>15</v>
      </c>
      <c r="B141" s="6" t="s">
        <v>23</v>
      </c>
      <c r="C141" s="5">
        <v>615</v>
      </c>
      <c r="D141" s="5" t="s">
        <v>129</v>
      </c>
      <c r="E141" s="6" t="s">
        <v>36</v>
      </c>
      <c r="F141" s="6" t="s">
        <v>98</v>
      </c>
      <c r="G141" s="5">
        <v>1</v>
      </c>
      <c r="H141" s="7"/>
      <c r="I141" s="15">
        <f t="shared" si="42"/>
        <v>0</v>
      </c>
    </row>
    <row r="142" spans="1:11" ht="30" x14ac:dyDescent="0.25">
      <c r="A142" s="5">
        <v>15</v>
      </c>
      <c r="B142" s="6" t="s">
        <v>23</v>
      </c>
      <c r="C142" s="5">
        <v>615</v>
      </c>
      <c r="D142" s="5" t="s">
        <v>129</v>
      </c>
      <c r="E142" s="6" t="s">
        <v>36</v>
      </c>
      <c r="F142" s="6" t="s">
        <v>98</v>
      </c>
      <c r="G142" s="5">
        <v>1</v>
      </c>
      <c r="H142" s="7"/>
      <c r="I142" s="15">
        <f>+H142*G142</f>
        <v>0</v>
      </c>
    </row>
    <row r="143" spans="1:11" ht="45" x14ac:dyDescent="0.25">
      <c r="A143" s="26">
        <v>15</v>
      </c>
      <c r="B143" s="6" t="s">
        <v>23</v>
      </c>
      <c r="C143" s="5">
        <v>615</v>
      </c>
      <c r="D143" s="26" t="s">
        <v>26</v>
      </c>
      <c r="E143" s="25" t="s">
        <v>138</v>
      </c>
      <c r="F143" s="25" t="s">
        <v>27</v>
      </c>
      <c r="G143" s="26">
        <v>2</v>
      </c>
      <c r="H143" s="7"/>
      <c r="I143" s="27">
        <f>+H143*G143</f>
        <v>0</v>
      </c>
    </row>
    <row r="144" spans="1:11" ht="105" x14ac:dyDescent="0.25">
      <c r="A144" s="5">
        <v>15</v>
      </c>
      <c r="B144" s="6" t="s">
        <v>23</v>
      </c>
      <c r="C144" s="5">
        <v>615</v>
      </c>
      <c r="D144" s="5" t="s">
        <v>26</v>
      </c>
      <c r="E144" s="6" t="s">
        <v>31</v>
      </c>
      <c r="F144" s="6" t="s">
        <v>27</v>
      </c>
      <c r="G144" s="5">
        <v>1</v>
      </c>
      <c r="H144" s="7"/>
      <c r="I144" s="15">
        <f t="shared" ref="I144" si="43">+H144*G144</f>
        <v>0</v>
      </c>
    </row>
    <row r="145" spans="1:9" ht="21" customHeight="1" x14ac:dyDescent="0.25">
      <c r="A145" s="38" t="s">
        <v>92</v>
      </c>
      <c r="B145" s="38"/>
      <c r="C145" s="38"/>
      <c r="D145" s="38"/>
      <c r="E145" s="38"/>
      <c r="F145" s="38"/>
      <c r="G145" s="38"/>
      <c r="H145" s="38"/>
      <c r="I145" s="17">
        <f>SUBTOTAL(9,I7:I144)</f>
        <v>0</v>
      </c>
    </row>
    <row r="148" spans="1:9" ht="22.5" customHeight="1" x14ac:dyDescent="0.25">
      <c r="A148" s="38" t="s">
        <v>102</v>
      </c>
      <c r="B148" s="38"/>
      <c r="C148" s="38"/>
      <c r="D148" s="38"/>
      <c r="E148" s="38"/>
      <c r="F148" s="38"/>
      <c r="G148" s="38"/>
      <c r="H148" s="38"/>
      <c r="I148" s="38"/>
    </row>
    <row r="149" spans="1:9" ht="60" x14ac:dyDescent="0.25">
      <c r="A149" s="8" t="s">
        <v>2</v>
      </c>
      <c r="B149" s="33" t="s">
        <v>6</v>
      </c>
      <c r="C149" s="34"/>
      <c r="D149" s="34"/>
      <c r="E149" s="35"/>
      <c r="F149" s="33" t="s">
        <v>30</v>
      </c>
      <c r="G149" s="35"/>
      <c r="H149" s="8" t="s">
        <v>3</v>
      </c>
      <c r="I149" s="8" t="s">
        <v>96</v>
      </c>
    </row>
    <row r="150" spans="1:9" x14ac:dyDescent="0.25">
      <c r="A150" s="18">
        <v>1</v>
      </c>
      <c r="B150" s="32" t="str">
        <f>VLOOKUP(A150,A7:B144,2,FALSE)</f>
        <v>Embu das Artes I - Fórum Principal</v>
      </c>
      <c r="C150" s="32"/>
      <c r="D150" s="32"/>
      <c r="E150" s="32"/>
      <c r="F150" s="36">
        <f>SUM(I7:I18)</f>
        <v>0</v>
      </c>
      <c r="G150" s="37"/>
      <c r="H150" s="18">
        <v>30</v>
      </c>
      <c r="I150" s="19">
        <f>+F150*H150</f>
        <v>0</v>
      </c>
    </row>
    <row r="151" spans="1:9" x14ac:dyDescent="0.25">
      <c r="A151" s="18">
        <v>2</v>
      </c>
      <c r="B151" s="32" t="str">
        <f>VLOOKUP(A151,A19:B145,2,FALSE)</f>
        <v>Embu-Guaçu I - Fórum Principal</v>
      </c>
      <c r="C151" s="32"/>
      <c r="D151" s="32"/>
      <c r="E151" s="32"/>
      <c r="F151" s="36">
        <f>SUM(I19:I26)</f>
        <v>0</v>
      </c>
      <c r="G151" s="37"/>
      <c r="H151" s="18">
        <v>30</v>
      </c>
      <c r="I151" s="19">
        <f t="shared" ref="I151:I164" si="44">+F151*H151</f>
        <v>0</v>
      </c>
    </row>
    <row r="152" spans="1:9" x14ac:dyDescent="0.25">
      <c r="A152" s="18">
        <v>3</v>
      </c>
      <c r="B152" s="32" t="str">
        <f>VLOOKUP(A152,A27:B146,2,FALSE)</f>
        <v>São Paulo - Consolação EPM</v>
      </c>
      <c r="C152" s="32"/>
      <c r="D152" s="32"/>
      <c r="E152" s="32"/>
      <c r="F152" s="36">
        <f>SUM(I27:I34)</f>
        <v>0</v>
      </c>
      <c r="G152" s="37"/>
      <c r="H152" s="18">
        <v>30</v>
      </c>
      <c r="I152" s="19">
        <f t="shared" si="44"/>
        <v>0</v>
      </c>
    </row>
    <row r="153" spans="1:9" x14ac:dyDescent="0.25">
      <c r="A153" s="18">
        <v>4</v>
      </c>
      <c r="B153" s="32" t="str">
        <f>VLOOKUP(A153,A35:B147,2,FALSE)</f>
        <v>São Paulo - Fórum Central - João Mendes Júnior</v>
      </c>
      <c r="C153" s="32"/>
      <c r="D153" s="32"/>
      <c r="E153" s="32"/>
      <c r="F153" s="36">
        <f>SUM(I35:I39)</f>
        <v>0</v>
      </c>
      <c r="G153" s="37"/>
      <c r="H153" s="18">
        <v>30</v>
      </c>
      <c r="I153" s="19">
        <f t="shared" si="44"/>
        <v>0</v>
      </c>
    </row>
    <row r="154" spans="1:9" x14ac:dyDescent="0.25">
      <c r="A154" s="18">
        <v>5</v>
      </c>
      <c r="B154" s="32" t="str">
        <f>VLOOKUP(A154,A40:B148,2,FALSE)</f>
        <v>São Paulo - Fórum Criminal - Complexo Judiciário Ministro Mário Guimarães</v>
      </c>
      <c r="C154" s="32"/>
      <c r="D154" s="32"/>
      <c r="E154" s="32"/>
      <c r="F154" s="36">
        <f>SUM(I40:I51)</f>
        <v>0</v>
      </c>
      <c r="G154" s="37"/>
      <c r="H154" s="18">
        <v>30</v>
      </c>
      <c r="I154" s="19">
        <f t="shared" si="44"/>
        <v>0</v>
      </c>
    </row>
    <row r="155" spans="1:9" x14ac:dyDescent="0.25">
      <c r="A155" s="18">
        <v>6</v>
      </c>
      <c r="B155" s="32" t="str">
        <f>VLOOKUP(A155,A46:B149,2,FALSE)</f>
        <v>São Paulo - Fórum Regional III - Jabaquara - Joel Jorge de Melo - Bloco I</v>
      </c>
      <c r="C155" s="32"/>
      <c r="D155" s="32"/>
      <c r="E155" s="32"/>
      <c r="F155" s="36">
        <f>SUM(I52:I70)</f>
        <v>0</v>
      </c>
      <c r="G155" s="37"/>
      <c r="H155" s="18">
        <v>30</v>
      </c>
      <c r="I155" s="19">
        <f t="shared" si="44"/>
        <v>0</v>
      </c>
    </row>
    <row r="156" spans="1:9" x14ac:dyDescent="0.25">
      <c r="A156" s="18">
        <v>7</v>
      </c>
      <c r="B156" s="32" t="str">
        <f>VLOOKUP(A156,A47:B150,2,FALSE)</f>
        <v>São Paulo - Fórum Regional III - Jabaquara - Afonso Celso - Bloco II</v>
      </c>
      <c r="C156" s="32"/>
      <c r="D156" s="32"/>
      <c r="E156" s="32"/>
      <c r="F156" s="36">
        <f>SUM(I71:I81)</f>
        <v>0</v>
      </c>
      <c r="G156" s="37"/>
      <c r="H156" s="18">
        <v>30</v>
      </c>
      <c r="I156" s="19">
        <f t="shared" si="44"/>
        <v>0</v>
      </c>
    </row>
    <row r="157" spans="1:9" x14ac:dyDescent="0.25">
      <c r="A157" s="18">
        <v>8</v>
      </c>
      <c r="B157" s="32" t="str">
        <f>VLOOKUP(A157,A52:B151,2,FALSE)</f>
        <v>São Paulo - Fórum Regional XV - Butantã</v>
      </c>
      <c r="C157" s="32"/>
      <c r="D157" s="32"/>
      <c r="E157" s="32"/>
      <c r="F157" s="36">
        <f>SUM(I82:I97)</f>
        <v>0</v>
      </c>
      <c r="G157" s="37"/>
      <c r="H157" s="18">
        <v>30</v>
      </c>
      <c r="I157" s="19">
        <f t="shared" si="44"/>
        <v>0</v>
      </c>
    </row>
    <row r="158" spans="1:9" x14ac:dyDescent="0.25">
      <c r="A158" s="18">
        <v>9</v>
      </c>
      <c r="B158" s="32" t="str">
        <f>VLOOKUP(A158,A52:B152,2,FALSE)</f>
        <v>São Paulo - GADE IV - 23 de Maio</v>
      </c>
      <c r="C158" s="32"/>
      <c r="D158" s="32"/>
      <c r="E158" s="32"/>
      <c r="F158" s="36">
        <f>SUM(I98:I107)</f>
        <v>0</v>
      </c>
      <c r="G158" s="37"/>
      <c r="H158" s="18">
        <v>30</v>
      </c>
      <c r="I158" s="19">
        <f t="shared" si="44"/>
        <v>0</v>
      </c>
    </row>
    <row r="159" spans="1:9" x14ac:dyDescent="0.25">
      <c r="A159" s="18">
        <v>10</v>
      </c>
      <c r="B159" s="32" t="str">
        <f>VLOOKUP(A159,A71:B153,2,FALSE)</f>
        <v>São Paulo - GADE V - 9 de Julho</v>
      </c>
      <c r="C159" s="32"/>
      <c r="D159" s="32"/>
      <c r="E159" s="32"/>
      <c r="F159" s="36">
        <f>SUM(I108:I115)</f>
        <v>0</v>
      </c>
      <c r="G159" s="37"/>
      <c r="H159" s="18">
        <v>30</v>
      </c>
      <c r="I159" s="19">
        <f t="shared" si="44"/>
        <v>0</v>
      </c>
    </row>
    <row r="160" spans="1:9" x14ac:dyDescent="0.25">
      <c r="A160" s="18">
        <v>11</v>
      </c>
      <c r="B160" s="32" t="str">
        <f>VLOOKUP(A160,A71:B154,2,FALSE)</f>
        <v>São Paulo - GADE VI - MMDC</v>
      </c>
      <c r="C160" s="32"/>
      <c r="D160" s="32"/>
      <c r="E160" s="32"/>
      <c r="F160" s="36">
        <f>SUM(I116:I124)</f>
        <v>0</v>
      </c>
      <c r="G160" s="37"/>
      <c r="H160" s="18">
        <v>30</v>
      </c>
      <c r="I160" s="19">
        <f t="shared" si="44"/>
        <v>0</v>
      </c>
    </row>
    <row r="161" spans="1:9" x14ac:dyDescent="0.25">
      <c r="A161" s="18">
        <v>12</v>
      </c>
      <c r="B161" s="32" t="str">
        <f>VLOOKUP(A161,A82:B155,2,FALSE)</f>
        <v>São Paulo - Grupos e Câmaras IV - Páteo do Colégio</v>
      </c>
      <c r="C161" s="32"/>
      <c r="D161" s="32"/>
      <c r="E161" s="32"/>
      <c r="F161" s="36">
        <f>SUM(I125)</f>
        <v>0</v>
      </c>
      <c r="G161" s="37"/>
      <c r="H161" s="18">
        <v>30</v>
      </c>
      <c r="I161" s="19">
        <f t="shared" si="44"/>
        <v>0</v>
      </c>
    </row>
    <row r="162" spans="1:9" x14ac:dyDescent="0.25">
      <c r="A162" s="18">
        <v>13</v>
      </c>
      <c r="B162" s="32" t="str">
        <f>VLOOKUP(A162,A116:B156,2,FALSE)</f>
        <v>São Paulo - JEC / JECRIM I - Central</v>
      </c>
      <c r="C162" s="32"/>
      <c r="D162" s="32"/>
      <c r="E162" s="32"/>
      <c r="F162" s="36">
        <f>SUM(I126:I137)</f>
        <v>0</v>
      </c>
      <c r="G162" s="37"/>
      <c r="H162" s="18">
        <v>30</v>
      </c>
      <c r="I162" s="19">
        <f t="shared" si="44"/>
        <v>0</v>
      </c>
    </row>
    <row r="163" spans="1:9" x14ac:dyDescent="0.25">
      <c r="A163" s="18">
        <v>14</v>
      </c>
      <c r="B163" s="32" t="str">
        <f>VLOOKUP(A163,A122:B157,2,FALSE)</f>
        <v>São Paulo - Palácio da Justiça</v>
      </c>
      <c r="C163" s="32"/>
      <c r="D163" s="32"/>
      <c r="E163" s="32"/>
      <c r="F163" s="36">
        <f>SUM(I138:I138)</f>
        <v>0</v>
      </c>
      <c r="G163" s="37"/>
      <c r="H163" s="18">
        <v>30</v>
      </c>
      <c r="I163" s="19">
        <f t="shared" si="44"/>
        <v>0</v>
      </c>
    </row>
    <row r="164" spans="1:9" x14ac:dyDescent="0.25">
      <c r="A164" s="18">
        <v>15</v>
      </c>
      <c r="B164" s="32" t="str">
        <f>VLOOKUP(A164,A125:B158,2,FALSE)</f>
        <v>São Paulo - Unidade Administrativa I - Praça do Patriarca</v>
      </c>
      <c r="C164" s="32"/>
      <c r="D164" s="32"/>
      <c r="E164" s="32"/>
      <c r="F164" s="36">
        <f>SUM(I139:I144)</f>
        <v>0</v>
      </c>
      <c r="G164" s="37"/>
      <c r="H164" s="18">
        <v>30</v>
      </c>
      <c r="I164" s="19">
        <f t="shared" si="44"/>
        <v>0</v>
      </c>
    </row>
    <row r="165" spans="1:9" x14ac:dyDescent="0.25">
      <c r="A165" s="1"/>
      <c r="B165" s="1"/>
      <c r="C165" s="2"/>
      <c r="D165" s="2"/>
      <c r="E165" s="2"/>
      <c r="F165" s="2"/>
      <c r="I165" s="20"/>
    </row>
    <row r="166" spans="1:9" x14ac:dyDescent="0.25">
      <c r="A166" s="38" t="s">
        <v>92</v>
      </c>
      <c r="B166" s="38"/>
      <c r="C166" s="38"/>
      <c r="D166" s="38"/>
      <c r="E166" s="38"/>
      <c r="F166" s="38"/>
      <c r="G166" s="38"/>
      <c r="H166" s="38"/>
      <c r="I166" s="21">
        <f>SUM(F150:G164)</f>
        <v>0</v>
      </c>
    </row>
    <row r="167" spans="1:9" x14ac:dyDescent="0.25">
      <c r="A167" s="38" t="s">
        <v>95</v>
      </c>
      <c r="B167" s="38"/>
      <c r="C167" s="38"/>
      <c r="D167" s="38"/>
      <c r="E167" s="38"/>
      <c r="F167" s="38"/>
      <c r="G167" s="38"/>
      <c r="H167" s="38"/>
      <c r="I167" s="21">
        <f>+I166*30</f>
        <v>0</v>
      </c>
    </row>
    <row r="168" spans="1:9" x14ac:dyDescent="0.25">
      <c r="B168" s="2"/>
      <c r="C168" s="9"/>
      <c r="D168" s="9"/>
      <c r="E168" s="9"/>
      <c r="F168" s="9"/>
      <c r="G168" s="10"/>
    </row>
    <row r="169" spans="1:9" ht="15" customHeight="1" x14ac:dyDescent="0.25">
      <c r="A169" s="39" t="s">
        <v>19</v>
      </c>
      <c r="B169" s="39"/>
      <c r="C169" s="39"/>
      <c r="D169" s="39"/>
      <c r="E169" s="39"/>
      <c r="F169" s="39"/>
      <c r="G169" s="39"/>
      <c r="H169" s="39"/>
      <c r="I169" s="39"/>
    </row>
    <row r="170" spans="1:9" ht="15" customHeight="1" x14ac:dyDescent="0.25">
      <c r="A170" s="39" t="s">
        <v>0</v>
      </c>
      <c r="B170" s="39"/>
      <c r="C170" s="39"/>
      <c r="D170" s="39"/>
      <c r="E170" s="39"/>
      <c r="F170" s="39"/>
      <c r="G170" s="39"/>
      <c r="H170" s="39"/>
      <c r="I170" s="39"/>
    </row>
    <row r="171" spans="1:9" ht="15" customHeight="1" x14ac:dyDescent="0.25">
      <c r="A171" s="39" t="s">
        <v>1</v>
      </c>
      <c r="B171" s="39"/>
      <c r="C171" s="39"/>
      <c r="D171" s="39"/>
      <c r="E171" s="39"/>
      <c r="F171" s="39"/>
      <c r="G171" s="39"/>
      <c r="H171" s="39"/>
      <c r="I171" s="39"/>
    </row>
  </sheetData>
  <autoFilter ref="A6:I144" xr:uid="{CB20E96B-0F8B-40FE-981A-BC0E2BF78E93}"/>
  <mergeCells count="56">
    <mergeCell ref="A1:I1"/>
    <mergeCell ref="A2:I2"/>
    <mergeCell ref="A145:H145"/>
    <mergeCell ref="A148:I148"/>
    <mergeCell ref="D5:F5"/>
    <mergeCell ref="A5:A6"/>
    <mergeCell ref="B5:B6"/>
    <mergeCell ref="C5:C6"/>
    <mergeCell ref="G5:G6"/>
    <mergeCell ref="H5:H6"/>
    <mergeCell ref="I5:I6"/>
    <mergeCell ref="D45:F45"/>
    <mergeCell ref="D139:F139"/>
    <mergeCell ref="D116:F116"/>
    <mergeCell ref="D105:F105"/>
    <mergeCell ref="D106:F106"/>
    <mergeCell ref="A167:H167"/>
    <mergeCell ref="A169:I169"/>
    <mergeCell ref="A170:I170"/>
    <mergeCell ref="A171:I171"/>
    <mergeCell ref="A166:H166"/>
    <mergeCell ref="F149:G149"/>
    <mergeCell ref="F150:G150"/>
    <mergeCell ref="F151:G151"/>
    <mergeCell ref="F152:G152"/>
    <mergeCell ref="F153:G153"/>
    <mergeCell ref="F162:G162"/>
    <mergeCell ref="F163:G163"/>
    <mergeCell ref="F154:G154"/>
    <mergeCell ref="F164:G164"/>
    <mergeCell ref="F155:G155"/>
    <mergeCell ref="F156:G156"/>
    <mergeCell ref="F157:G157"/>
    <mergeCell ref="F158:G158"/>
    <mergeCell ref="F159:G159"/>
    <mergeCell ref="B151:E151"/>
    <mergeCell ref="B152:E152"/>
    <mergeCell ref="B153:E153"/>
    <mergeCell ref="F160:G160"/>
    <mergeCell ref="F161:G161"/>
    <mergeCell ref="D138:F138"/>
    <mergeCell ref="D125:F125"/>
    <mergeCell ref="B164:E164"/>
    <mergeCell ref="D108:F108"/>
    <mergeCell ref="B159:E159"/>
    <mergeCell ref="B160:E160"/>
    <mergeCell ref="B161:E161"/>
    <mergeCell ref="B162:E162"/>
    <mergeCell ref="B163:E163"/>
    <mergeCell ref="B154:E154"/>
    <mergeCell ref="B155:E155"/>
    <mergeCell ref="B156:E156"/>
    <mergeCell ref="B157:E157"/>
    <mergeCell ref="B158:E158"/>
    <mergeCell ref="B149:E149"/>
    <mergeCell ref="B150:E150"/>
  </mergeCells>
  <printOptions horizontalCentered="1"/>
  <pageMargins left="0.51181102362204722" right="0.51181102362204722" top="0.78740157480314965" bottom="0.59055118110236227" header="0.31496062992125984" footer="0.31496062992125984"/>
  <pageSetup paperSize="9" scale="81" firstPageNumber="196" fitToHeight="0" orientation="landscape" useFirstPageNumber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ADEBA9-8D1E-4623-A090-12FB71C5C9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A682AE-9C1F-4010-9523-88505D66ACCD}">
  <ds:schemaRefs>
    <ds:schemaRef ds:uri="http://schemas.microsoft.com/office/2006/documentManagement/types"/>
    <ds:schemaRef ds:uri="http://purl.org/dc/elements/1.1/"/>
    <ds:schemaRef ds:uri="b7d5cd00-152d-49e0-b921-55982667caa0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2394a398-d666-4b03-95e5-f25ddeadb0ce"/>
    <ds:schemaRef ds:uri="61d53272-842b-45d3-bf59-100e224a2800"/>
  </ds:schemaRefs>
</ds:datastoreItem>
</file>

<file path=customXml/itemProps3.xml><?xml version="1.0" encoding="utf-8"?>
<ds:datastoreItem xmlns:ds="http://schemas.openxmlformats.org/officeDocument/2006/customXml" ds:itemID="{6970F250-5A39-4CA8-91A5-835E859DF1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 II-B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MARCELLO YOSHIKAZU YOKOMISO</cp:lastModifiedBy>
  <cp:revision/>
  <cp:lastPrinted>2026-08-15T17:57:59Z</cp:lastPrinted>
  <dcterms:created xsi:type="dcterms:W3CDTF">2019-03-27T14:06:56Z</dcterms:created>
  <dcterms:modified xsi:type="dcterms:W3CDTF">2026-08-17T12:40:42Z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