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CONTRATAÇÕES DIRETAS\2026\59- elaboração prjetos elétricos e luminotécnico (ELETRÔNICA)\"/>
    </mc:Choice>
  </mc:AlternateContent>
  <bookViews>
    <workbookView xWindow="0" yWindow="0" windowWidth="28800" windowHeight="12315"/>
  </bookViews>
  <sheets>
    <sheet name="Plan1" sheetId="1" r:id="rId1"/>
  </sheets>
  <calcPr calcId="152511"/>
</workbook>
</file>

<file path=xl/calcChain.xml><?xml version="1.0" encoding="utf-8"?>
<calcChain xmlns="http://schemas.openxmlformats.org/spreadsheetml/2006/main">
  <c r="F19" i="1" l="1"/>
  <c r="F20" i="1" l="1"/>
  <c r="C6" i="1"/>
  <c r="C7" i="1" s="1"/>
</calcChain>
</file>

<file path=xl/sharedStrings.xml><?xml version="1.0" encoding="utf-8"?>
<sst xmlns="http://schemas.openxmlformats.org/spreadsheetml/2006/main" count="46" uniqueCount="33">
  <si>
    <t>PLANILHA DE COMPOSIÇÃO DE CUSTOS PARA COMPROVAÇÃO DE EXEQUIBILIDADE</t>
  </si>
  <si>
    <t>Valor global estimado da Administração</t>
  </si>
  <si>
    <t>75% do valor estimado</t>
  </si>
  <si>
    <t>Valor global da proposta da empresa</t>
  </si>
  <si>
    <t>Proposta / Estimativa</t>
  </si>
  <si>
    <t>Item</t>
  </si>
  <si>
    <t>Descrição conforme TR</t>
  </si>
  <si>
    <t>Referência no TR</t>
  </si>
  <si>
    <t>Unid.</t>
  </si>
  <si>
    <t>Qtd. Ref.</t>
  </si>
  <si>
    <t>Valor proposto do item (R$)</t>
  </si>
  <si>
    <t>% do estimado</t>
  </si>
  <si>
    <t>Projetos elétrico e luminotécnico, memorial de cálculo e projeto as built – Almoxarifado e ETA Centro</t>
  </si>
  <si>
    <t>TR 5.1, 5.2, 6.1 e objeto geral</t>
  </si>
  <si>
    <t>TR 5.3 e 5.4</t>
  </si>
  <si>
    <t>Almoxarifado – infraestrutura aérea (eletrocalhas/perfilados, suportes e fixações) e cabeamento necessário ao sistema de iluminação</t>
  </si>
  <si>
    <t>TR 5.5 e objeto geral</t>
  </si>
  <si>
    <t>ETA Centro – infraestrutura em aço inox AISI 316 destinada ao circuito de iluminação, incluindo o respectivo cabeamento</t>
  </si>
  <si>
    <t>TR 6.3, item I, e 6.5</t>
  </si>
  <si>
    <t>ETA Centro – infraestrutura em aço inox AISI 316 destinada à futura passagem de cabos, sem fornecimento dos cabos futuros</t>
  </si>
  <si>
    <t>TR 6.3, item II</t>
  </si>
  <si>
    <t>ETA Centro – fornecimento e instalação de 8 refletores LED industriais IP66, 220 V</t>
  </si>
  <si>
    <t>TR 6.4</t>
  </si>
  <si>
    <t>UN</t>
  </si>
  <si>
    <t>ETA Centro – execução e recursos de segurança para trabalho em espaço confinado, conforme NR-33 (PET, vigia, monitoramento e plano de resgate)</t>
  </si>
  <si>
    <t>TR 7.1</t>
  </si>
  <si>
    <t>Testes, medições de iluminância, comissionamento e entrega dos sistemas em funcionamento</t>
  </si>
  <si>
    <t>TR 8</t>
  </si>
  <si>
    <t>TOTAL</t>
  </si>
  <si>
    <t xml:space="preserve">Esta planilha reproduz exclusivamente os serviços, fornecimentos e condições de execução previstos no Termo de Referência final. A empresa deverá demonstrar os custos necessários à execução integral de cada grupo, incluindo materiais, mão de obra, equipamentos, segurança, transporte, encargos, tributos, BDI e demais despesas necessárias. </t>
  </si>
  <si>
    <t>Almoxarifado – fornecimento e instalação de luminárias High Bay LED conforme dimensionamento do projeto (mínimo de 15 unidades)</t>
  </si>
  <si>
    <t>Serviço</t>
  </si>
  <si>
    <t>Preencher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</si>
</sst>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\$\ #,##0.00"/>
  </numFmts>
  <fonts count="7">
    <font>
      <sz val="11"/>
      <name val="Carlito"/>
    </font>
    <font>
      <b/>
      <sz val="14"/>
      <color rgb="FFFFFFFF"/>
      <name val="Carlito"/>
    </font>
    <font>
      <sz val="10"/>
      <name val="Carlito"/>
    </font>
    <font>
      <b/>
      <sz val="11"/>
      <name val="Carlito"/>
    </font>
    <font>
      <b/>
      <sz val="11"/>
      <color rgb="FFFFFFFF"/>
      <name val="Carlito"/>
    </font>
    <font>
      <sz val="11"/>
      <name val="Carlito"/>
    </font>
    <font>
      <b/>
      <sz val="12"/>
      <name val="Carlito"/>
    </font>
  </fonts>
  <fills count="8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FFF2CC"/>
      </patternFill>
    </fill>
    <fill>
      <patternFill patternType="solid">
        <fgColor rgb="FF5B9BD5"/>
      </patternFill>
    </fill>
    <fill>
      <patternFill patternType="solid">
        <fgColor rgb="FFD9EAD3"/>
      </patternFill>
    </fill>
  </fills>
  <borders count="9">
    <border>
      <left/>
      <right/>
      <top/>
      <bottom/>
      <diagonal/>
    </border>
    <border>
      <left style="thin">
        <color rgb="FFB7B7B7"/>
      </left>
      <right/>
      <top style="thin">
        <color rgb="FFB7B7B7"/>
      </top>
      <bottom/>
      <diagonal/>
    </border>
    <border>
      <left/>
      <right/>
      <top style="thin">
        <color rgb="FFB7B7B7"/>
      </top>
      <bottom/>
      <diagonal/>
    </border>
    <border>
      <left/>
      <right style="thin">
        <color rgb="FFB7B7B7"/>
      </right>
      <top style="thin">
        <color rgb="FFB7B7B7"/>
      </top>
      <bottom/>
      <diagonal/>
    </border>
    <border>
      <left style="thin">
        <color rgb="FFB7B7B7"/>
      </left>
      <right/>
      <top/>
      <bottom/>
      <diagonal/>
    </border>
    <border>
      <left style="thin">
        <color rgb="FFB7B7B7"/>
      </left>
      <right/>
      <top/>
      <bottom style="thin">
        <color rgb="FFB7B7B7"/>
      </bottom>
      <diagonal/>
    </border>
    <border>
      <left/>
      <right/>
      <top/>
      <bottom style="thin">
        <color rgb="FFB7B7B7"/>
      </bottom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  <diagonal/>
    </border>
    <border>
      <left/>
      <right/>
      <top style="thin">
        <color rgb="FFB7B7B7"/>
      </top>
      <bottom style="thin">
        <color rgb="FFB7B7B7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5">
    <xf numFmtId="0" fontId="0" fillId="0" borderId="0" xfId="0"/>
    <xf numFmtId="0" fontId="3" fillId="4" borderId="0" xfId="0" applyNumberFormat="1" applyFont="1" applyFill="1" applyBorder="1"/>
    <xf numFmtId="164" fontId="0" fillId="0" borderId="0" xfId="0" applyNumberFormat="1" applyFont="1" applyFill="1" applyBorder="1"/>
    <xf numFmtId="10" fontId="0" fillId="0" borderId="0" xfId="0" applyNumberFormat="1" applyFont="1" applyFill="1" applyBorder="1"/>
    <xf numFmtId="164" fontId="3" fillId="5" borderId="0" xfId="0" applyNumberFormat="1" applyFont="1" applyFill="1" applyBorder="1"/>
    <xf numFmtId="0" fontId="4" fillId="6" borderId="1" xfId="0" applyNumberFormat="1" applyFont="1" applyFill="1" applyBorder="1" applyAlignment="1">
      <alignment horizontal="center" vertical="center" wrapText="1"/>
    </xf>
    <xf numFmtId="0" fontId="4" fillId="6" borderId="2" xfId="0" applyNumberFormat="1" applyFont="1" applyFill="1" applyBorder="1" applyAlignment="1">
      <alignment horizontal="center" vertical="center" wrapText="1"/>
    </xf>
    <xf numFmtId="0" fontId="4" fillId="6" borderId="3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center" vertical="top"/>
    </xf>
    <xf numFmtId="164" fontId="0" fillId="5" borderId="0" xfId="0" applyNumberFormat="1" applyFont="1" applyFill="1" applyBorder="1" applyAlignment="1">
      <alignment horizontal="center" vertical="top"/>
    </xf>
    <xf numFmtId="0" fontId="0" fillId="0" borderId="5" xfId="0" applyNumberFormat="1" applyFont="1" applyFill="1" applyBorder="1" applyAlignment="1">
      <alignment horizontal="center" vertical="top"/>
    </xf>
    <xf numFmtId="0" fontId="0" fillId="0" borderId="6" xfId="0" applyNumberFormat="1" applyFont="1" applyFill="1" applyBorder="1" applyAlignment="1">
      <alignment horizontal="center" vertical="top" wrapText="1"/>
    </xf>
    <xf numFmtId="0" fontId="0" fillId="0" borderId="6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64" fontId="3" fillId="7" borderId="8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left" vertical="top" wrapText="1"/>
    </xf>
    <xf numFmtId="0" fontId="0" fillId="0" borderId="6" xfId="0" applyNumberFormat="1" applyFont="1" applyFill="1" applyBorder="1" applyAlignment="1">
      <alignment horizontal="left" vertical="top" wrapText="1"/>
    </xf>
    <xf numFmtId="9" fontId="6" fillId="0" borderId="0" xfId="1" applyFont="1" applyAlignment="1">
      <alignment horizontal="center"/>
    </xf>
    <xf numFmtId="0" fontId="2" fillId="3" borderId="0" xfId="0" applyNumberFormat="1" applyFont="1" applyFill="1" applyBorder="1" applyAlignment="1">
      <alignment horizontal="left" vertical="center" wrapText="1"/>
    </xf>
    <xf numFmtId="0" fontId="1" fillId="2" borderId="0" xfId="0" applyNumberFormat="1" applyFont="1" applyFill="1" applyBorder="1" applyAlignment="1">
      <alignment horizontal="center" vertical="center"/>
    </xf>
    <xf numFmtId="0" fontId="3" fillId="7" borderId="7" xfId="0" applyNumberFormat="1" applyFont="1" applyFill="1" applyBorder="1" applyAlignment="1">
      <alignment horizontal="center"/>
    </xf>
    <xf numFmtId="0" fontId="3" fillId="7" borderId="8" xfId="0" applyNumberFormat="1" applyFont="1" applyFill="1" applyBorder="1" applyAlignment="1">
      <alignment horizont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="85" zoomScaleNormal="85" workbookViewId="0">
      <pane ySplit="9" topLeftCell="A10" activePane="bottomLeft" state="frozen"/>
      <selection pane="bottomLeft" sqref="A1:F1"/>
    </sheetView>
  </sheetViews>
  <sheetFormatPr defaultRowHeight="14.25"/>
  <cols>
    <col min="1" max="1" width="7" customWidth="1"/>
    <col min="2" max="2" width="52" customWidth="1"/>
    <col min="3" max="3" width="23" customWidth="1"/>
    <col min="4" max="4" width="9" customWidth="1"/>
    <col min="5" max="5" width="16.875" customWidth="1"/>
    <col min="6" max="6" width="19" customWidth="1"/>
  </cols>
  <sheetData>
    <row r="1" spans="1:6" ht="27.95" customHeight="1">
      <c r="A1" s="22" t="s">
        <v>0</v>
      </c>
      <c r="B1" s="22"/>
      <c r="C1" s="22"/>
      <c r="D1" s="22"/>
      <c r="E1" s="22"/>
      <c r="F1" s="22"/>
    </row>
    <row r="2" spans="1:6" ht="50.1" customHeight="1">
      <c r="A2" s="21" t="s">
        <v>29</v>
      </c>
      <c r="B2" s="21"/>
      <c r="C2" s="21"/>
      <c r="D2" s="21"/>
      <c r="E2" s="21"/>
      <c r="F2" s="21"/>
    </row>
    <row r="4" spans="1:6" ht="15">
      <c r="B4" s="1" t="s">
        <v>1</v>
      </c>
      <c r="C4" s="2">
        <v>116339.38</v>
      </c>
    </row>
    <row r="5" spans="1:6" ht="15">
      <c r="B5" s="1" t="s">
        <v>2</v>
      </c>
      <c r="C5" s="2">
        <v>87254.54</v>
      </c>
    </row>
    <row r="6" spans="1:6" ht="15">
      <c r="B6" s="1" t="s">
        <v>3</v>
      </c>
      <c r="C6" s="4">
        <f>F19</f>
        <v>0</v>
      </c>
    </row>
    <row r="7" spans="1:6" ht="15">
      <c r="B7" s="1" t="s">
        <v>4</v>
      </c>
      <c r="C7" s="3">
        <f>IFERROR(C6/C4,0)</f>
        <v>0</v>
      </c>
    </row>
    <row r="9" spans="1:6" ht="39.950000000000003" customHeight="1">
      <c r="A9" s="5" t="s">
        <v>5</v>
      </c>
      <c r="B9" s="6" t="s">
        <v>6</v>
      </c>
      <c r="C9" s="6" t="s">
        <v>7</v>
      </c>
      <c r="D9" s="6" t="s">
        <v>8</v>
      </c>
      <c r="E9" s="6" t="s">
        <v>9</v>
      </c>
      <c r="F9" s="6" t="s">
        <v>10</v>
      </c>
    </row>
    <row r="10" spans="1:6" ht="28.5">
      <c r="A10" s="8">
        <v>1</v>
      </c>
      <c r="B10" s="18" t="s">
        <v>12</v>
      </c>
      <c r="C10" s="9" t="s">
        <v>13</v>
      </c>
      <c r="D10" s="10" t="s">
        <v>31</v>
      </c>
      <c r="E10" s="10">
        <v>1</v>
      </c>
      <c r="F10" s="11" t="s">
        <v>32</v>
      </c>
    </row>
    <row r="11" spans="1:6" ht="42.75">
      <c r="A11" s="8">
        <v>2</v>
      </c>
      <c r="B11" s="18" t="s">
        <v>30</v>
      </c>
      <c r="C11" s="9" t="s">
        <v>14</v>
      </c>
      <c r="D11" s="10" t="s">
        <v>31</v>
      </c>
      <c r="E11" s="10">
        <v>1</v>
      </c>
      <c r="F11" s="11" t="s">
        <v>32</v>
      </c>
    </row>
    <row r="12" spans="1:6" ht="42.75">
      <c r="A12" s="8">
        <v>3</v>
      </c>
      <c r="B12" s="18" t="s">
        <v>15</v>
      </c>
      <c r="C12" s="9" t="s">
        <v>16</v>
      </c>
      <c r="D12" s="10" t="s">
        <v>31</v>
      </c>
      <c r="E12" s="10">
        <v>1</v>
      </c>
      <c r="F12" s="11" t="s">
        <v>32</v>
      </c>
    </row>
    <row r="13" spans="1:6" ht="28.5">
      <c r="A13" s="8">
        <v>4</v>
      </c>
      <c r="B13" s="18" t="s">
        <v>17</v>
      </c>
      <c r="C13" s="9" t="s">
        <v>18</v>
      </c>
      <c r="D13" s="10" t="s">
        <v>31</v>
      </c>
      <c r="E13" s="10">
        <v>1</v>
      </c>
      <c r="F13" s="11" t="s">
        <v>32</v>
      </c>
    </row>
    <row r="14" spans="1:6" ht="42.75">
      <c r="A14" s="8">
        <v>5</v>
      </c>
      <c r="B14" s="18" t="s">
        <v>19</v>
      </c>
      <c r="C14" s="9" t="s">
        <v>20</v>
      </c>
      <c r="D14" s="10" t="s">
        <v>31</v>
      </c>
      <c r="E14" s="10">
        <v>1</v>
      </c>
      <c r="F14" s="11" t="s">
        <v>32</v>
      </c>
    </row>
    <row r="15" spans="1:6" ht="28.5">
      <c r="A15" s="8">
        <v>6</v>
      </c>
      <c r="B15" s="18" t="s">
        <v>21</v>
      </c>
      <c r="C15" s="9" t="s">
        <v>22</v>
      </c>
      <c r="D15" s="10" t="s">
        <v>23</v>
      </c>
      <c r="E15" s="10">
        <v>8</v>
      </c>
      <c r="F15" s="11" t="s">
        <v>32</v>
      </c>
    </row>
    <row r="16" spans="1:6" ht="42.75">
      <c r="A16" s="8">
        <v>7</v>
      </c>
      <c r="B16" s="18" t="s">
        <v>24</v>
      </c>
      <c r="C16" s="9" t="s">
        <v>25</v>
      </c>
      <c r="D16" s="10" t="s">
        <v>31</v>
      </c>
      <c r="E16" s="10">
        <v>1</v>
      </c>
      <c r="F16" s="11" t="s">
        <v>32</v>
      </c>
    </row>
    <row r="17" spans="1:6" ht="28.5">
      <c r="A17" s="12">
        <v>8</v>
      </c>
      <c r="B17" s="19" t="s">
        <v>26</v>
      </c>
      <c r="C17" s="13" t="s">
        <v>27</v>
      </c>
      <c r="D17" s="10" t="s">
        <v>31</v>
      </c>
      <c r="E17" s="14">
        <v>1</v>
      </c>
      <c r="F17" s="11" t="s">
        <v>32</v>
      </c>
    </row>
    <row r="18" spans="1:6">
      <c r="A18" s="15"/>
      <c r="B18" s="15"/>
      <c r="C18" s="15"/>
      <c r="D18" s="15"/>
      <c r="E18" s="15"/>
      <c r="F18" s="16"/>
    </row>
    <row r="19" spans="1:6" ht="15">
      <c r="A19" s="23" t="s">
        <v>28</v>
      </c>
      <c r="B19" s="24"/>
      <c r="C19" s="24"/>
      <c r="D19" s="24"/>
      <c r="E19" s="24"/>
      <c r="F19" s="17">
        <f t="shared" ref="F19" si="0">SUM(F10:F17)</f>
        <v>0</v>
      </c>
    </row>
    <row r="20" spans="1:6" ht="15.75">
      <c r="E20" s="7" t="s">
        <v>11</v>
      </c>
      <c r="F20" s="20">
        <f>IFERROR(F19/C4,0)</f>
        <v>0</v>
      </c>
    </row>
  </sheetData>
  <mergeCells count="3">
    <mergeCell ref="A2:F2"/>
    <mergeCell ref="A1:F1"/>
    <mergeCell ref="A19:E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Flávia Fernandes S Ishisaki Salvarani</dc:creator>
  <cp:lastModifiedBy>Flávia Fernandes S Ishisaki Salvarani</cp:lastModifiedBy>
  <dcterms:created xsi:type="dcterms:W3CDTF">2026-10-19T18:24:22Z</dcterms:created>
  <dcterms:modified xsi:type="dcterms:W3CDTF">2026-10-19T18:24:22Z</dcterms:modified>
</cp:coreProperties>
</file>