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EPLAG\LIC\DLC\2026\PC SEI 10806.2026-51 - 33ª Festa Italiana\"/>
    </mc:Choice>
  </mc:AlternateContent>
  <xr:revisionPtr revIDLastSave="0" documentId="13_ncr:1_{8872FB4E-8107-44F1-8B22-4E9BCA2483D9}" xr6:coauthVersionLast="47" xr6:coauthVersionMax="47" xr10:uidLastSave="{00000000-0000-0000-0000-000000000000}"/>
  <bookViews>
    <workbookView xWindow="-108" yWindow="-108" windowWidth="23256" windowHeight="12456" xr2:uid="{53A9F4BA-FE8D-4FDF-B17A-B8E8C2144562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Print_Area" localSheetId="0">CFF!$A$1:$P$41</definedName>
    <definedName name="AreaTeste">#REF!</definedName>
    <definedName name="AreaTeste2">#REF!</definedName>
    <definedName name="ART_RRT" localSheetId="0">#REF!</definedName>
    <definedName name="ART_RRT">#REF!</definedName>
    <definedName name="BASE_CPOS_I" localSheetId="0">#REF!</definedName>
    <definedName name="BASE_CPOS_I">#REF!</definedName>
    <definedName name="BASE_CPOS_SERV" localSheetId="0">#REF!</definedName>
    <definedName name="BASE_CPOS_SERV">#REF!</definedName>
    <definedName name="BASE_EDIF" localSheetId="0">#REF!</definedName>
    <definedName name="BASE_EDIF">#REF!</definedName>
    <definedName name="BASE_EDIF_INFRA" localSheetId="0">#REF!</definedName>
    <definedName name="BASE_EDIF_INFRA">#REF!</definedName>
    <definedName name="BASE_SINAPI" localSheetId="0">#REF!</definedName>
    <definedName name="BASE_SINAPI">#REF!</definedName>
    <definedName name="BASE_SINAPI_I" localSheetId="0">#REF!</definedName>
    <definedName name="BASE_SINAPI_I">#REF!</definedName>
    <definedName name="BASE_TCPO" localSheetId="0">#REF!</definedName>
    <definedName name="BASE_TCPO">#REF!</definedName>
    <definedName name="BDI" localSheetId="0">#REF!</definedName>
    <definedName name="BDI">#REF!</definedName>
    <definedName name="BOOLEANA" localSheetId="0">#REF!</definedName>
    <definedName name="BRHJGOUUCG" hidden="1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CAU_CREA" localSheetId="0">#REF!</definedName>
    <definedName name="CAU_CREA">#REF!</definedName>
    <definedName name="CélulaInicioPlanilha">#REF!</definedName>
    <definedName name="CélulaResumo">#REF!</definedName>
    <definedName name="CNNLIWNNYW" hidden="1">#REF!</definedName>
    <definedName name="CÓDIGO_LICITACAO" localSheetId="0">'[1]DADOS DO CONTRATO'!$B$9</definedName>
    <definedName name="CÓDIGO_LICITACAO">'[2]DADOS DO CONTRATO'!$B$9</definedName>
    <definedName name="CUSTOS_ANALITICO" localSheetId="0">#REF!</definedName>
    <definedName name="CUSTOS_ANALITICO">#REF!</definedName>
    <definedName name="DATA_LICIT" localSheetId="0">#REF!</definedName>
    <definedName name="DATA_LICIT">#REF!</definedName>
    <definedName name="DMT_BOTAFORA">[3]MEMÓRIA!#REF!</definedName>
    <definedName name="DMT_JAZIDA1">[3]MEMÓRIA!#REF!</definedName>
    <definedName name="DMT_JAZIDA2">[3]MEMÓRIA!#REF!</definedName>
    <definedName name="DMT_JAZIDA3">[3]MEMÓRIA!#REF!</definedName>
    <definedName name="EGEFBMPJUH" hidden="1">#REF!</definedName>
    <definedName name="EMP_ENTULHO">[3]MEMÓRIA!#REF!</definedName>
    <definedName name="EMP_TERRA">[3]MEMÓRIA!#REF!</definedName>
    <definedName name="EMPR_VENCEDORA" localSheetId="0">#REF!</definedName>
    <definedName name="EMPR_VENCEDORA">#REF!</definedName>
    <definedName name="execução">[4]INFO!$D$22:$D$23</definedName>
    <definedName name="FISCAL" localSheetId="0">'[1]DADOS DO CONTRATO'!$B$10</definedName>
    <definedName name="FISCAL">'[2]DADOS DO CONTRATO'!$B$10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LISTA_SECRETARIAS" localSheetId="0">'[5]DADOS E VALIDAÇÕES (ocultar)'!$A$14:$A$29</definedName>
    <definedName name="LOCAL" localSheetId="0">'[1]DADOS DO CONTRATO'!$B$3</definedName>
    <definedName name="LOCAL">#REF!</definedName>
    <definedName name="MCRWXOVTHS" hidden="1">#REF!</definedName>
    <definedName name="MODALIDADE" localSheetId="0">'[1]DADOS DO CONTRATO'!$B$8</definedName>
    <definedName name="MODALIDADE">'[2]DADOS DO CONTRATO'!$B$8</definedName>
    <definedName name="NLXQXITZYY" hidden="1">#REF!</definedName>
    <definedName name="NUM_PROC_LIC" localSheetId="0">#REF!</definedName>
    <definedName name="NUM_PROC_LIC">#REF!</definedName>
    <definedName name="OBJETO" localSheetId="0">'[1]DADOS DO CONTRATO'!$B$2</definedName>
    <definedName name="OBJETO">#REF!</definedName>
    <definedName name="PESO_ENTULHO">[3]MEMÓRIA!#REF!</definedName>
    <definedName name="PESO_SOLO">[3]MEMÓRIA!#REF!</definedName>
    <definedName name="PKNTSHYCBD" hidden="1">#REF!</definedName>
    <definedName name="PLAN_COMP_SINAPI" localSheetId="0">#REF!</definedName>
    <definedName name="PLAN_COMP_SINAPI">#REF!</definedName>
    <definedName name="PLAN_INS_CPOS" localSheetId="0">#REF!</definedName>
    <definedName name="PLAN_INS_CPOS">#REF!</definedName>
    <definedName name="PLAN_INS_EDIF" localSheetId="0">#REF!</definedName>
    <definedName name="PLAN_INS_EDIF">#REF!</definedName>
    <definedName name="PLAN_INS_INFRA" localSheetId="0">#REF!</definedName>
    <definedName name="PLAN_INS_INFRA">#REF!</definedName>
    <definedName name="PLAN_INS_SINAPI" localSheetId="0">#REF!</definedName>
    <definedName name="PLAN_INS_SINAPI">#REF!</definedName>
    <definedName name="PLAN_SERV_CPOS" localSheetId="0">#REF!</definedName>
    <definedName name="PLAN_SERV_CPOS">#REF!</definedName>
    <definedName name="PLAN_SERV_EDIF" localSheetId="0">#REF!</definedName>
    <definedName name="PLAN_SERV_EDIF">#REF!</definedName>
    <definedName name="PLAN_SERV_INFRA" localSheetId="0">#REF!</definedName>
    <definedName name="PLAN_SERV_INFRA">#REF!</definedName>
    <definedName name="PRAZO" localSheetId="0">'[1]DADOS DO CONTRATO'!$B$4</definedName>
    <definedName name="PRAZO">'[2]DADOS DO CONTRATO'!$B$4</definedName>
    <definedName name="PRECOS_INS_CPOS" localSheetId="0">#REF!</definedName>
    <definedName name="PRECOS_INS_CPOS">#REF!</definedName>
    <definedName name="PRECOS_INS_EDIF" localSheetId="0">#REF!</definedName>
    <definedName name="PRECOS_INS_EDIF">#REF!</definedName>
    <definedName name="PRECOS_INS_INFRA" localSheetId="0">#REF!</definedName>
    <definedName name="PRECOS_INS_INFRA">#REF!</definedName>
    <definedName name="PRECOS_INSUMOS" localSheetId="0">#REF!</definedName>
    <definedName name="PRECOS_INSUMOS">#REF!</definedName>
    <definedName name="PRECOS_SERV_CPOS" localSheetId="0">#REF!</definedName>
    <definedName name="PRECOS_SERV_CPOS">#REF!</definedName>
    <definedName name="PRECOS_SERV_EDIF" localSheetId="0">#REF!</definedName>
    <definedName name="PRECOS_SERV_EDIF">#REF!</definedName>
    <definedName name="PRECOS_SERV_INFRA" localSheetId="0">#REF!</definedName>
    <definedName name="PRECOS_SERV_INFRA">#REF!</definedName>
    <definedName name="previdenciário">[4]INFO!$E$22:$E$23</definedName>
    <definedName name="PROC_ADM" localSheetId="0">'[1]DADOS DO CONTRATO'!$B$6</definedName>
    <definedName name="PROC_ADM">'[2]DADOS DO CONTRATO'!$B$6</definedName>
    <definedName name="PROC_LICITATÓRIO" localSheetId="0">#REF!</definedName>
    <definedName name="PROC_LICITATÓRIO">#REF!</definedName>
    <definedName name="PROC_MED" localSheetId="0">'[1]DADOS DO CONTRATO'!$B$7</definedName>
    <definedName name="PROC_MED">'[2]DADOS DO CONTRATO'!$B$7</definedName>
    <definedName name="PROCESSO" localSheetId="0">#REF!</definedName>
    <definedName name="PROCESSO">#REF!</definedName>
    <definedName name="PROJETISTA" localSheetId="0">#REF!</definedName>
    <definedName name="PROJETISTA">#REF!</definedName>
    <definedName name="PROPOSTA" localSheetId="0">#REF!</definedName>
    <definedName name="PROPOSTA">#REF!</definedName>
    <definedName name="REFERÊNCIA_CAD" localSheetId="0">#REF!</definedName>
    <definedName name="REFERÊNCIA_CAD">#REF!</definedName>
    <definedName name="REVISÃO" localSheetId="0">#REF!</definedName>
    <definedName name="REVISÃO">#REF!</definedName>
    <definedName name="RTDCURKAAC" hidden="1">#REF!</definedName>
    <definedName name="SECRETARIA_REQUISITANTE" localSheetId="0">#REF!</definedName>
    <definedName name="SECRETARIA_REQUISITANTE">#REF!</definedName>
    <definedName name="Sigilo" localSheetId="0">'[5]DADOS E VALIDAÇÕES (ocultar)'!$A$2:$A$5</definedName>
    <definedName name="SIM_NÃO" localSheetId="0">#REF!</definedName>
    <definedName name="TIPO_LIC" localSheetId="0">'[5]DADOS E VALIDAÇÕES (ocultar)'!$A$8:$A$11</definedName>
    <definedName name="tipoobra">[6]BDI!$N$36:$N$42</definedName>
    <definedName name="TipoOrçamento">"BASE"</definedName>
    <definedName name="_xlnm.Print_Titles" localSheetId="0">CFF!$1:$14</definedName>
    <definedName name="TTBILMJNUT" hidden="1">#REF!</definedName>
    <definedName name="UKBALFKBBW" hidden="1">#REF!</definedName>
    <definedName name="VTYLRQEYAB" hidden="1">#REF!</definedName>
    <definedName name="X" localSheetId="0">#REF!</definedName>
    <definedName name="ZGYLVHFASF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42" i="1" l="1"/>
  <c r="AI42" i="1"/>
  <c r="AH42" i="1"/>
  <c r="AG42" i="1"/>
  <c r="AF42" i="1"/>
  <c r="AE42" i="1"/>
  <c r="AD42" i="1"/>
  <c r="X42" i="1"/>
  <c r="W42" i="1"/>
  <c r="V42" i="1"/>
  <c r="U42" i="1"/>
  <c r="T42" i="1"/>
  <c r="S42" i="1"/>
  <c r="R42" i="1"/>
  <c r="L42" i="1"/>
  <c r="K42" i="1"/>
  <c r="J42" i="1"/>
  <c r="I42" i="1"/>
  <c r="H42" i="1"/>
  <c r="G42" i="1"/>
  <c r="F42" i="1"/>
  <c r="E43" i="1"/>
  <c r="B42" i="1"/>
  <c r="AM39" i="1"/>
  <c r="AL39" i="1"/>
  <c r="AK39" i="1"/>
  <c r="AJ39" i="1"/>
  <c r="AI39" i="1"/>
  <c r="AH39" i="1"/>
  <c r="AG39" i="1"/>
  <c r="AD39" i="1"/>
  <c r="AA39" i="1"/>
  <c r="Z39" i="1"/>
  <c r="Y39" i="1"/>
  <c r="X39" i="1"/>
  <c r="W39" i="1"/>
  <c r="V39" i="1"/>
  <c r="U39" i="1"/>
  <c r="R39" i="1"/>
  <c r="O39" i="1"/>
  <c r="N39" i="1"/>
  <c r="M39" i="1"/>
  <c r="L39" i="1"/>
  <c r="K39" i="1"/>
  <c r="J39" i="1"/>
  <c r="I39" i="1"/>
  <c r="G39" i="1"/>
  <c r="F39" i="1"/>
  <c r="AF39" i="1"/>
  <c r="B39" i="1"/>
  <c r="AL36" i="1"/>
  <c r="AK36" i="1"/>
  <c r="AJ36" i="1"/>
  <c r="AD36" i="1"/>
  <c r="Z36" i="1"/>
  <c r="Y36" i="1"/>
  <c r="X36" i="1"/>
  <c r="R36" i="1"/>
  <c r="N36" i="1"/>
  <c r="M36" i="1"/>
  <c r="L36" i="1"/>
  <c r="F36" i="1"/>
  <c r="AI36" i="1"/>
  <c r="B36" i="1"/>
  <c r="B33" i="1"/>
  <c r="E32" i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J30" i="1"/>
  <c r="AI30" i="1"/>
  <c r="AH30" i="1"/>
  <c r="AG30" i="1"/>
  <c r="AF30" i="1"/>
  <c r="AE30" i="1"/>
  <c r="AD30" i="1"/>
  <c r="X30" i="1"/>
  <c r="W30" i="1"/>
  <c r="V30" i="1"/>
  <c r="U30" i="1"/>
  <c r="T30" i="1"/>
  <c r="S30" i="1"/>
  <c r="R30" i="1"/>
  <c r="L30" i="1"/>
  <c r="K30" i="1"/>
  <c r="J30" i="1"/>
  <c r="I30" i="1"/>
  <c r="H30" i="1"/>
  <c r="G30" i="1"/>
  <c r="F30" i="1"/>
  <c r="E31" i="1"/>
  <c r="B30" i="1"/>
  <c r="AM27" i="1"/>
  <c r="AL27" i="1"/>
  <c r="AK27" i="1"/>
  <c r="AJ27" i="1"/>
  <c r="AI27" i="1"/>
  <c r="AH27" i="1"/>
  <c r="AG27" i="1"/>
  <c r="AE27" i="1"/>
  <c r="AD27" i="1"/>
  <c r="AA27" i="1"/>
  <c r="Z27" i="1"/>
  <c r="Y27" i="1"/>
  <c r="X27" i="1"/>
  <c r="W27" i="1"/>
  <c r="V27" i="1"/>
  <c r="U27" i="1"/>
  <c r="S27" i="1"/>
  <c r="R27" i="1"/>
  <c r="O27" i="1"/>
  <c r="N27" i="1"/>
  <c r="M27" i="1"/>
  <c r="L27" i="1"/>
  <c r="K27" i="1"/>
  <c r="J27" i="1"/>
  <c r="I27" i="1"/>
  <c r="G27" i="1"/>
  <c r="F27" i="1"/>
  <c r="AF27" i="1"/>
  <c r="B27" i="1"/>
  <c r="AM24" i="1"/>
  <c r="AL24" i="1"/>
  <c r="AK24" i="1"/>
  <c r="AJ24" i="1"/>
  <c r="AA24" i="1"/>
  <c r="Z24" i="1"/>
  <c r="Y24" i="1"/>
  <c r="X24" i="1"/>
  <c r="O24" i="1"/>
  <c r="N24" i="1"/>
  <c r="M24" i="1"/>
  <c r="L24" i="1"/>
  <c r="AI24" i="1"/>
  <c r="B24" i="1"/>
  <c r="AN21" i="1"/>
  <c r="AM21" i="1"/>
  <c r="AD21" i="1"/>
  <c r="B21" i="1"/>
  <c r="AM18" i="1"/>
  <c r="AJ18" i="1"/>
  <c r="AI18" i="1"/>
  <c r="AH18" i="1"/>
  <c r="AG18" i="1"/>
  <c r="AF18" i="1"/>
  <c r="AE18" i="1"/>
  <c r="AD18" i="1"/>
  <c r="AA18" i="1"/>
  <c r="X18" i="1"/>
  <c r="W18" i="1"/>
  <c r="V18" i="1"/>
  <c r="U18" i="1"/>
  <c r="T18" i="1"/>
  <c r="S18" i="1"/>
  <c r="R18" i="1"/>
  <c r="O18" i="1"/>
  <c r="L18" i="1"/>
  <c r="K18" i="1"/>
  <c r="J18" i="1"/>
  <c r="I18" i="1"/>
  <c r="H18" i="1"/>
  <c r="G18" i="1"/>
  <c r="F18" i="1"/>
  <c r="E19" i="1"/>
  <c r="B18" i="1"/>
  <c r="AM15" i="1"/>
  <c r="AL15" i="1"/>
  <c r="AK15" i="1"/>
  <c r="AJ15" i="1"/>
  <c r="AI15" i="1"/>
  <c r="AH15" i="1"/>
  <c r="AG15" i="1"/>
  <c r="AE15" i="1"/>
  <c r="AD15" i="1"/>
  <c r="AA15" i="1"/>
  <c r="Z15" i="1"/>
  <c r="Y15" i="1"/>
  <c r="X15" i="1"/>
  <c r="W15" i="1"/>
  <c r="V15" i="1"/>
  <c r="U15" i="1"/>
  <c r="S15" i="1"/>
  <c r="R15" i="1"/>
  <c r="O15" i="1"/>
  <c r="N15" i="1"/>
  <c r="M15" i="1"/>
  <c r="L15" i="1"/>
  <c r="K15" i="1"/>
  <c r="J15" i="1"/>
  <c r="I15" i="1"/>
  <c r="G15" i="1"/>
  <c r="F15" i="1"/>
  <c r="AF15" i="1"/>
  <c r="B15" i="1"/>
  <c r="B11" i="1"/>
  <c r="B5" i="1"/>
  <c r="E44" i="1" l="1"/>
  <c r="F44" i="1" s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E44" i="1" s="1"/>
  <c r="AF44" i="1" s="1"/>
  <c r="AG44" i="1" s="1"/>
  <c r="AH44" i="1" s="1"/>
  <c r="AI44" i="1" s="1"/>
  <c r="AJ44" i="1" s="1"/>
  <c r="AK44" i="1" s="1"/>
  <c r="AL44" i="1" s="1"/>
  <c r="AM44" i="1" s="1"/>
  <c r="AN44" i="1" s="1"/>
  <c r="AL33" i="1"/>
  <c r="Z33" i="1"/>
  <c r="N33" i="1"/>
  <c r="AK33" i="1"/>
  <c r="Y33" i="1"/>
  <c r="M33" i="1"/>
  <c r="AJ33" i="1"/>
  <c r="X33" i="1"/>
  <c r="L33" i="1"/>
  <c r="AI33" i="1"/>
  <c r="W33" i="1"/>
  <c r="K33" i="1"/>
  <c r="AH33" i="1"/>
  <c r="V33" i="1"/>
  <c r="J33" i="1"/>
  <c r="AG33" i="1"/>
  <c r="U33" i="1"/>
  <c r="I33" i="1"/>
  <c r="AF33" i="1"/>
  <c r="T33" i="1"/>
  <c r="H33" i="1"/>
  <c r="AE33" i="1"/>
  <c r="S33" i="1"/>
  <c r="G33" i="1"/>
  <c r="AD33" i="1"/>
  <c r="R33" i="1"/>
  <c r="F33" i="1"/>
  <c r="E34" i="1"/>
  <c r="AC33" i="1"/>
  <c r="Q33" i="1"/>
  <c r="O33" i="1"/>
  <c r="P33" i="1"/>
  <c r="AL21" i="1"/>
  <c r="Z21" i="1"/>
  <c r="N21" i="1"/>
  <c r="AK21" i="1"/>
  <c r="Y21" i="1"/>
  <c r="M21" i="1"/>
  <c r="AJ21" i="1"/>
  <c r="X21" i="1"/>
  <c r="L21" i="1"/>
  <c r="AI21" i="1"/>
  <c r="W21" i="1"/>
  <c r="K21" i="1"/>
  <c r="AH21" i="1"/>
  <c r="V21" i="1"/>
  <c r="J21" i="1"/>
  <c r="I21" i="1"/>
  <c r="AG21" i="1"/>
  <c r="U21" i="1"/>
  <c r="AF21" i="1"/>
  <c r="T21" i="1"/>
  <c r="H21" i="1"/>
  <c r="AE21" i="1"/>
  <c r="S21" i="1"/>
  <c r="G21" i="1"/>
  <c r="E22" i="1"/>
  <c r="AC21" i="1"/>
  <c r="Q21" i="1"/>
  <c r="AA33" i="1"/>
  <c r="E20" i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M33" i="1"/>
  <c r="O21" i="1"/>
  <c r="P21" i="1"/>
  <c r="AN33" i="1"/>
  <c r="AB33" i="1"/>
  <c r="R21" i="1"/>
  <c r="AA21" i="1"/>
  <c r="F21" i="1"/>
  <c r="AB21" i="1"/>
  <c r="O36" i="1"/>
  <c r="AA36" i="1"/>
  <c r="AM36" i="1"/>
  <c r="P24" i="1"/>
  <c r="AB24" i="1"/>
  <c r="AN24" i="1"/>
  <c r="P36" i="1"/>
  <c r="AB36" i="1"/>
  <c r="AN36" i="1"/>
  <c r="Q24" i="1"/>
  <c r="AC24" i="1"/>
  <c r="E25" i="1"/>
  <c r="Q36" i="1"/>
  <c r="AC36" i="1"/>
  <c r="E37" i="1"/>
  <c r="F24" i="1"/>
  <c r="R24" i="1"/>
  <c r="AD24" i="1"/>
  <c r="P15" i="1"/>
  <c r="AB15" i="1"/>
  <c r="AN15" i="1"/>
  <c r="M18" i="1"/>
  <c r="Y18" i="1"/>
  <c r="AK18" i="1"/>
  <c r="G24" i="1"/>
  <c r="S24" i="1"/>
  <c r="AE24" i="1"/>
  <c r="P27" i="1"/>
  <c r="AB27" i="1"/>
  <c r="AN27" i="1"/>
  <c r="M30" i="1"/>
  <c r="Y30" i="1"/>
  <c r="AK30" i="1"/>
  <c r="G36" i="1"/>
  <c r="S36" i="1"/>
  <c r="AE36" i="1"/>
  <c r="P39" i="1"/>
  <c r="AB39" i="1"/>
  <c r="AN39" i="1"/>
  <c r="M42" i="1"/>
  <c r="Y42" i="1"/>
  <c r="AK42" i="1"/>
  <c r="Q15" i="1"/>
  <c r="AC15" i="1"/>
  <c r="E16" i="1"/>
  <c r="N18" i="1"/>
  <c r="Z18" i="1"/>
  <c r="AL18" i="1"/>
  <c r="H24" i="1"/>
  <c r="T24" i="1"/>
  <c r="AF24" i="1"/>
  <c r="Q27" i="1"/>
  <c r="AC27" i="1"/>
  <c r="E28" i="1"/>
  <c r="N30" i="1"/>
  <c r="Z30" i="1"/>
  <c r="AL30" i="1"/>
  <c r="H36" i="1"/>
  <c r="T36" i="1"/>
  <c r="AF36" i="1"/>
  <c r="Q39" i="1"/>
  <c r="AC39" i="1"/>
  <c r="E40" i="1"/>
  <c r="N42" i="1"/>
  <c r="Z42" i="1"/>
  <c r="AL42" i="1"/>
  <c r="I24" i="1"/>
  <c r="U24" i="1"/>
  <c r="AG24" i="1"/>
  <c r="O30" i="1"/>
  <c r="AA30" i="1"/>
  <c r="AM30" i="1"/>
  <c r="I36" i="1"/>
  <c r="U36" i="1"/>
  <c r="AG36" i="1"/>
  <c r="O42" i="1"/>
  <c r="AA42" i="1"/>
  <c r="AM42" i="1"/>
  <c r="P18" i="1"/>
  <c r="AB18" i="1"/>
  <c r="AN18" i="1"/>
  <c r="J24" i="1"/>
  <c r="V24" i="1"/>
  <c r="AH24" i="1"/>
  <c r="P30" i="1"/>
  <c r="AB30" i="1"/>
  <c r="AN30" i="1"/>
  <c r="J36" i="1"/>
  <c r="V36" i="1"/>
  <c r="AH36" i="1"/>
  <c r="S39" i="1"/>
  <c r="AE39" i="1"/>
  <c r="P42" i="1"/>
  <c r="AB42" i="1"/>
  <c r="AN42" i="1"/>
  <c r="H15" i="1"/>
  <c r="T15" i="1"/>
  <c r="Q18" i="1"/>
  <c r="AC18" i="1"/>
  <c r="K24" i="1"/>
  <c r="W24" i="1"/>
  <c r="H27" i="1"/>
  <c r="T27" i="1"/>
  <c r="Q30" i="1"/>
  <c r="AC30" i="1"/>
  <c r="K36" i="1"/>
  <c r="W36" i="1"/>
  <c r="H39" i="1"/>
  <c r="T39" i="1"/>
  <c r="Q42" i="1"/>
  <c r="AC42" i="1"/>
  <c r="E26" i="1" l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E17" i="1"/>
  <c r="E23" i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E29" i="1"/>
  <c r="F29" i="1" s="1"/>
  <c r="G29" i="1" s="1"/>
  <c r="H29" i="1" s="1"/>
  <c r="I29" i="1" s="1"/>
  <c r="J29" i="1" s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E41" i="1"/>
  <c r="F41" i="1" s="1"/>
  <c r="G41" i="1" s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S41" i="1" s="1"/>
  <c r="T41" i="1" s="1"/>
  <c r="U41" i="1" s="1"/>
  <c r="V41" i="1" s="1"/>
  <c r="W41" i="1" s="1"/>
  <c r="X41" i="1" s="1"/>
  <c r="Y41" i="1" s="1"/>
  <c r="Z41" i="1" s="1"/>
  <c r="AA41" i="1" s="1"/>
  <c r="AB41" i="1" s="1"/>
  <c r="AC41" i="1" s="1"/>
  <c r="AD41" i="1" s="1"/>
  <c r="AE41" i="1" s="1"/>
  <c r="AF41" i="1" s="1"/>
  <c r="AG41" i="1" s="1"/>
  <c r="AH41" i="1" s="1"/>
  <c r="AI41" i="1" s="1"/>
  <c r="AJ41" i="1" s="1"/>
  <c r="AK41" i="1" s="1"/>
  <c r="AL41" i="1" s="1"/>
  <c r="AM41" i="1" s="1"/>
  <c r="AN41" i="1" s="1"/>
  <c r="E38" i="1"/>
  <c r="F38" i="1" s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S38" i="1" s="1"/>
  <c r="T38" i="1" s="1"/>
  <c r="U38" i="1" s="1"/>
  <c r="V38" i="1" s="1"/>
  <c r="W38" i="1" s="1"/>
  <c r="X38" i="1" s="1"/>
  <c r="Y38" i="1" s="1"/>
  <c r="Z38" i="1" s="1"/>
  <c r="AA38" i="1" s="1"/>
  <c r="AB38" i="1" s="1"/>
  <c r="AC38" i="1" s="1"/>
  <c r="AD38" i="1" s="1"/>
  <c r="AE38" i="1" s="1"/>
  <c r="AF38" i="1" s="1"/>
  <c r="AG38" i="1" s="1"/>
  <c r="AH38" i="1" s="1"/>
  <c r="AI38" i="1" s="1"/>
  <c r="AJ38" i="1" s="1"/>
  <c r="AK38" i="1" s="1"/>
  <c r="AL38" i="1" s="1"/>
  <c r="AM38" i="1" s="1"/>
  <c r="AN38" i="1" s="1"/>
  <c r="F17" i="1" l="1"/>
  <c r="E14" i="1"/>
  <c r="E12" i="1" s="1"/>
  <c r="G17" i="1" l="1"/>
  <c r="F14" i="1"/>
  <c r="F13" i="1" l="1"/>
  <c r="F12" i="1"/>
  <c r="F11" i="1" s="1"/>
  <c r="G14" i="1"/>
  <c r="H17" i="1"/>
  <c r="H14" i="1" l="1"/>
  <c r="I17" i="1"/>
  <c r="G13" i="1"/>
  <c r="G12" i="1"/>
  <c r="G11" i="1" s="1"/>
  <c r="I14" i="1" l="1"/>
  <c r="J17" i="1"/>
  <c r="H13" i="1"/>
  <c r="H12" i="1"/>
  <c r="H11" i="1" s="1"/>
  <c r="J14" i="1" l="1"/>
  <c r="K17" i="1"/>
  <c r="I13" i="1"/>
  <c r="I12" i="1"/>
  <c r="I11" i="1" s="1"/>
  <c r="L17" i="1" l="1"/>
  <c r="K14" i="1"/>
  <c r="J13" i="1"/>
  <c r="J12" i="1"/>
  <c r="J11" i="1" s="1"/>
  <c r="K12" i="1" l="1"/>
  <c r="K11" i="1" s="1"/>
  <c r="K13" i="1"/>
  <c r="M17" i="1"/>
  <c r="L14" i="1"/>
  <c r="N17" i="1" l="1"/>
  <c r="M14" i="1"/>
  <c r="L13" i="1"/>
  <c r="L12" i="1"/>
  <c r="L11" i="1" s="1"/>
  <c r="M13" i="1" l="1"/>
  <c r="M12" i="1"/>
  <c r="M11" i="1" s="1"/>
  <c r="O17" i="1"/>
  <c r="N14" i="1"/>
  <c r="N12" i="1" l="1"/>
  <c r="N11" i="1" s="1"/>
  <c r="N13" i="1"/>
  <c r="P17" i="1"/>
  <c r="O14" i="1"/>
  <c r="O13" i="1" l="1"/>
  <c r="O12" i="1"/>
  <c r="O11" i="1" s="1"/>
  <c r="Q17" i="1"/>
  <c r="P14" i="1"/>
  <c r="P13" i="1" l="1"/>
  <c r="P12" i="1"/>
  <c r="P11" i="1" s="1"/>
  <c r="R17" i="1"/>
  <c r="Q14" i="1"/>
  <c r="Q13" i="1" l="1"/>
  <c r="Q12" i="1"/>
  <c r="Q11" i="1" s="1"/>
  <c r="S17" i="1"/>
  <c r="R14" i="1"/>
  <c r="R13" i="1" l="1"/>
  <c r="R12" i="1"/>
  <c r="R11" i="1" s="1"/>
  <c r="S14" i="1"/>
  <c r="T17" i="1"/>
  <c r="S13" i="1" l="1"/>
  <c r="S12" i="1"/>
  <c r="S11" i="1" s="1"/>
  <c r="T14" i="1"/>
  <c r="U17" i="1"/>
  <c r="U14" i="1" l="1"/>
  <c r="V17" i="1"/>
  <c r="T12" i="1"/>
  <c r="T11" i="1" s="1"/>
  <c r="T13" i="1"/>
  <c r="V14" i="1" l="1"/>
  <c r="W17" i="1"/>
  <c r="U12" i="1"/>
  <c r="U11" i="1" s="1"/>
  <c r="U13" i="1"/>
  <c r="X17" i="1" l="1"/>
  <c r="W14" i="1"/>
  <c r="V13" i="1"/>
  <c r="V12" i="1"/>
  <c r="V11" i="1" s="1"/>
  <c r="W13" i="1" l="1"/>
  <c r="W12" i="1"/>
  <c r="W11" i="1" s="1"/>
  <c r="Y17" i="1"/>
  <c r="X14" i="1"/>
  <c r="X12" i="1" l="1"/>
  <c r="X11" i="1" s="1"/>
  <c r="X13" i="1"/>
  <c r="Z17" i="1"/>
  <c r="Y14" i="1"/>
  <c r="Y12" i="1" l="1"/>
  <c r="Y11" i="1" s="1"/>
  <c r="Y13" i="1"/>
  <c r="AA17" i="1"/>
  <c r="Z14" i="1"/>
  <c r="Z12" i="1" l="1"/>
  <c r="Z11" i="1" s="1"/>
  <c r="Z13" i="1"/>
  <c r="AB17" i="1"/>
  <c r="AA14" i="1"/>
  <c r="AA12" i="1" l="1"/>
  <c r="AA11" i="1" s="1"/>
  <c r="AA13" i="1"/>
  <c r="AC17" i="1"/>
  <c r="AB14" i="1"/>
  <c r="AB13" i="1" l="1"/>
  <c r="AB12" i="1"/>
  <c r="AB11" i="1" s="1"/>
  <c r="AD17" i="1"/>
  <c r="AC14" i="1"/>
  <c r="AC13" i="1" l="1"/>
  <c r="AC12" i="1"/>
  <c r="AC11" i="1" s="1"/>
  <c r="AE17" i="1"/>
  <c r="AD14" i="1"/>
  <c r="AD13" i="1" l="1"/>
  <c r="AD12" i="1"/>
  <c r="AD11" i="1" s="1"/>
  <c r="AE14" i="1"/>
  <c r="AF17" i="1"/>
  <c r="AF14" i="1" l="1"/>
  <c r="AG17" i="1"/>
  <c r="AE13" i="1"/>
  <c r="AE12" i="1"/>
  <c r="AE11" i="1" s="1"/>
  <c r="AG14" i="1" l="1"/>
  <c r="AH17" i="1"/>
  <c r="AF13" i="1"/>
  <c r="AF12" i="1"/>
  <c r="AF11" i="1" s="1"/>
  <c r="AH14" i="1" l="1"/>
  <c r="AI17" i="1"/>
  <c r="AG13" i="1"/>
  <c r="AG12" i="1"/>
  <c r="AG11" i="1" s="1"/>
  <c r="AJ17" i="1" l="1"/>
  <c r="AI14" i="1"/>
  <c r="AH13" i="1"/>
  <c r="AH12" i="1"/>
  <c r="AH11" i="1" s="1"/>
  <c r="AI12" i="1" l="1"/>
  <c r="AI11" i="1" s="1"/>
  <c r="AI13" i="1"/>
  <c r="AK17" i="1"/>
  <c r="AJ14" i="1"/>
  <c r="AJ13" i="1" l="1"/>
  <c r="AJ12" i="1"/>
  <c r="AJ11" i="1" s="1"/>
  <c r="AL17" i="1"/>
  <c r="AK14" i="1"/>
  <c r="AK12" i="1" l="1"/>
  <c r="AK11" i="1" s="1"/>
  <c r="AK13" i="1"/>
  <c r="AM17" i="1"/>
  <c r="AL14" i="1"/>
  <c r="AL12" i="1" l="1"/>
  <c r="AL11" i="1" s="1"/>
  <c r="AL13" i="1"/>
  <c r="AN17" i="1"/>
  <c r="AN14" i="1" s="1"/>
  <c r="AM14" i="1"/>
  <c r="AM12" i="1" l="1"/>
  <c r="AM11" i="1" s="1"/>
  <c r="AM13" i="1"/>
  <c r="AN13" i="1"/>
  <c r="AN12" i="1"/>
  <c r="AN11" i="1" s="1"/>
</calcChain>
</file>

<file path=xl/sharedStrings.xml><?xml version="1.0" encoding="utf-8"?>
<sst xmlns="http://schemas.openxmlformats.org/spreadsheetml/2006/main" count="90" uniqueCount="50">
  <si>
    <t>PREFEITURA MUNICIPAL DE SÃO CAETANO DO SUL</t>
  </si>
  <si>
    <t>SECRETARIA DE OBRAS E HABITAÇÃO</t>
  </si>
  <si>
    <t>DEPARTAMENTO DE OBRAS - SEOHAB-DO</t>
  </si>
  <si>
    <t>PRAZO DA OBRA:</t>
  </si>
  <si>
    <t>dias</t>
  </si>
  <si>
    <t>Item</t>
  </si>
  <si>
    <t>Descrição das Metas / Macrosserviços</t>
  </si>
  <si>
    <t>Valores Totais (R$)</t>
  </si>
  <si>
    <t>Parcela 1</t>
  </si>
  <si>
    <t>Parcela 2</t>
  </si>
  <si>
    <t>Parcela 3</t>
  </si>
  <si>
    <t>Parcela 4</t>
  </si>
  <si>
    <t>Parcela 5</t>
  </si>
  <si>
    <t>Parcela 6</t>
  </si>
  <si>
    <t>Parcela 7</t>
  </si>
  <si>
    <t>Parcela 8</t>
  </si>
  <si>
    <t>Parcela 9</t>
  </si>
  <si>
    <t>Parcela 10</t>
  </si>
  <si>
    <t>Parcela 11</t>
  </si>
  <si>
    <t>Parcela 12</t>
  </si>
  <si>
    <t>Parcela 13</t>
  </si>
  <si>
    <t>Parcela 14</t>
  </si>
  <si>
    <t>Parcela 15</t>
  </si>
  <si>
    <t>Parcela 16</t>
  </si>
  <si>
    <t>Parcela 17</t>
  </si>
  <si>
    <t>Parcela 18</t>
  </si>
  <si>
    <t>Parcela 19</t>
  </si>
  <si>
    <t>Parcela 20</t>
  </si>
  <si>
    <t>Parcela 21</t>
  </si>
  <si>
    <t>Parcela 22</t>
  </si>
  <si>
    <t>Parcela 23</t>
  </si>
  <si>
    <t>Parcela 24</t>
  </si>
  <si>
    <t>Parcela 25</t>
  </si>
  <si>
    <t>Parcela 26</t>
  </si>
  <si>
    <t>Parcela 27</t>
  </si>
  <si>
    <t>Parcela 28</t>
  </si>
  <si>
    <t>Parcela 29</t>
  </si>
  <si>
    <t>Parcela 30</t>
  </si>
  <si>
    <t>Parcela 31</t>
  </si>
  <si>
    <t>Parcela 32</t>
  </si>
  <si>
    <t>Parcela 33</t>
  </si>
  <si>
    <t>Parcela 34</t>
  </si>
  <si>
    <t>Parcela 35</t>
  </si>
  <si>
    <t>Parcela 36</t>
  </si>
  <si>
    <t>Parcela (%)</t>
  </si>
  <si>
    <t>Parcela (R$)</t>
  </si>
  <si>
    <t>Acumulado (%)</t>
  </si>
  <si>
    <t>Acumulado (R$)</t>
  </si>
  <si>
    <t>CRONOGRAMA FÍSICO FINANCEIRO</t>
  </si>
  <si>
    <t xml:space="preserve">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</si>
</sst>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2" fillId="0" borderId="5" xfId="2" applyNumberFormat="1" applyFont="1" applyBorder="1" applyAlignment="1">
      <alignment horizontal="center" vertical="center"/>
    </xf>
    <xf numFmtId="10" fontId="2" fillId="0" borderId="2" xfId="2" applyNumberFormat="1" applyFont="1" applyBorder="1" applyAlignment="1">
      <alignment horizontal="center" vertical="center"/>
    </xf>
    <xf numFmtId="44" fontId="2" fillId="0" borderId="7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4" fontId="2" fillId="2" borderId="9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0" fillId="0" borderId="2" xfId="2" applyNumberFormat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44" fontId="0" fillId="3" borderId="0" xfId="1" applyFont="1" applyFill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0" fontId="0" fillId="0" borderId="10" xfId="0" applyBorder="1" applyAlignment="1">
      <alignment horizontal="center" vertical="center"/>
    </xf>
    <xf numFmtId="0" fontId="0" fillId="3" borderId="10" xfId="0" applyFill="1" applyBorder="1" applyAlignment="1">
      <alignment horizontal="left" vertical="center" wrapText="1"/>
    </xf>
    <xf numFmtId="44" fontId="0" fillId="0" borderId="1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44" fontId="2" fillId="2" borderId="3" xfId="1" applyFont="1" applyFill="1" applyBorder="1" applyAlignment="1">
      <alignment horizontal="center" vertical="center"/>
    </xf>
    <xf numFmtId="44" fontId="2" fillId="2" borderId="6" xfId="1" applyFont="1" applyFill="1" applyBorder="1" applyAlignment="1">
      <alignment horizontal="center" vertical="center"/>
    </xf>
    <xf numFmtId="44" fontId="2" fillId="2" borderId="8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10"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323850</xdr:colOff>
      <xdr:row>2</xdr:row>
      <xdr:rowOff>167026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B55621F-A33B-45A6-9D85-86D95E059D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252" b="30478"/>
        <a:stretch/>
      </xdr:blipFill>
      <xdr:spPr>
        <a:xfrm>
          <a:off x="9525" y="38100"/>
          <a:ext cx="923925" cy="5632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PMSCS\Documentos\00.%20Modelos%20Prefeitura\Modelo%20-%20Cronograma%20F&#237;sico-Financeir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Licita&#231;&#245;es\-%20Cronogramas\CFF%20-%20Tibagi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SEPLAG\LIC\DLC\2026\PC%20SEI%2010806.2026-51%20-%2033&#170;%20Festa%20Italiana\C&#243;pia%20de%20Planilha%20-%20Festa%20Italiana%202026.xlsx" TargetMode="External"/><Relationship Id="rId1" Type="http://schemas.openxmlformats.org/officeDocument/2006/relationships/externalLinkPath" Target="C&#243;pia%20de%20Planilha%20-%20Festa%20Italiana%20202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-%20Backup%20Ricardo\-%20Biblioteca\-%20Profissional\-%20Icanp\S&#195;O%20CAETANO%20DO%20SUL\SENADOR%20FL&#193;QUER\OBSOLETOS\OR&#8364;AMENTO_R08\OR&#8364;AMENTO_R08\DESONERADO\SCS_SENADOR%20FLAQUER_OR&#8364;_R08%20-%20DESONE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PMSCS\Documentos\02.%20Tabelas%20de%20Pre&#231;os\Planilha%20de%20Or&#231;amentos%20Model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022\pmscs\Users\duoh-109\Documents\PMSCS\Projetos\AGITH\2021\PE&#199;AS%20T&#201;CNICAS\PLANILHAS\ORC-AGT-R00-V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O CONTRATO"/>
      <sheetName val="CRONOGRAMA_LICITAÇÃO"/>
      <sheetName val="CRONOGRAMA_EMPRESA"/>
    </sheetNames>
    <sheetDataSet>
      <sheetData sheetId="0">
        <row r="2">
          <cell r="B2">
            <v>0</v>
          </cell>
        </row>
        <row r="3">
          <cell r="B3">
            <v>0</v>
          </cell>
        </row>
        <row r="4">
          <cell r="B4">
            <v>0</v>
          </cell>
        </row>
        <row r="6">
          <cell r="B6">
            <v>0</v>
          </cell>
        </row>
        <row r="7">
          <cell r="B7">
            <v>0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O CONTRATO"/>
      <sheetName val="CRONOGRAMA_LICITAÇÃO"/>
      <sheetName val="CRONOGRAMA_EMPRESA"/>
      <sheetName val="DADOS_DO_CONTRATO2"/>
      <sheetName val="DADOS_DO_CONTRATO"/>
      <sheetName val="DADOS_DO_CONTRATO1"/>
    </sheetNames>
    <sheetDataSet>
      <sheetData sheetId="0">
        <row r="4">
          <cell r="B4" t="str">
            <v>180</v>
          </cell>
        </row>
      </sheetData>
      <sheetData sheetId="1" refreshError="1"/>
      <sheetData sheetId="2" refreshError="1"/>
      <sheetData sheetId="3">
        <row r="4">
          <cell r="B4" t="str">
            <v>180</v>
          </cell>
        </row>
      </sheetData>
      <sheetData sheetId="4">
        <row r="4">
          <cell r="B4" t="str">
            <v>180</v>
          </cell>
        </row>
      </sheetData>
      <sheetData sheetId="5">
        <row r="4">
          <cell r="B4" t="str">
            <v>180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"/>
      <sheetName val="MEMÓRIA"/>
      <sheetName val="COMPOSIÇÕES"/>
      <sheetName val="COTAÇÕES"/>
      <sheetName val="COTAÇÃO OLD"/>
      <sheetName val="IBGE"/>
      <sheetName val="BDI 1"/>
      <sheetName val="CFF"/>
      <sheetName val="BDI 2"/>
      <sheetName val="PESO DOS MATERIAIS"/>
      <sheetName val="SINAPI"/>
      <sheetName val="SINAPII"/>
      <sheetName val="CDHU"/>
      <sheetName val="SIURB-EDIF"/>
      <sheetName val="SIURB-INFRA"/>
      <sheetName val="ADEQUAÇÃO FDE"/>
      <sheetName val="FDE"/>
      <sheetName val="ADEQUAÇÃO DER"/>
      <sheetName val="DER"/>
      <sheetName val="DNIT-SICRO"/>
      <sheetName val="DADOS E VALIDAÇÕES (ocultar)"/>
    </sheetNames>
    <sheetDataSet>
      <sheetData sheetId="0">
        <row r="5">
          <cell r="C5" t="str">
            <v>CONTRATAÇÃO DE EMPRESA ESPECIALIZADA PARA EXECUÇÃO DE INSTALAÇÃO ELÉTRICA PROVISÓRIA E SERVIÇOS CORRELATOS NA RUA MARIANO PAMPLONA, PARA REALIZAÇÃO DA 33ª FESTA ITALIANA, NO BAIRRO FUNDAÇÃO, NESTE MUNICÍPIO</v>
          </cell>
        </row>
        <row r="12">
          <cell r="B12" t="str">
            <v>ITEM</v>
          </cell>
          <cell r="C12" t="str">
            <v>ORIGEM</v>
          </cell>
          <cell r="D12" t="str">
            <v>CÓD.</v>
          </cell>
          <cell r="E12" t="str">
            <v>DESCRITIVO</v>
          </cell>
          <cell r="F12" t="str">
            <v>UN</v>
          </cell>
          <cell r="G12" t="str">
            <v>QUANT.</v>
          </cell>
          <cell r="H12" t="str">
            <v>VALOR UNIT.</v>
          </cell>
          <cell r="I12" t="str">
            <v>BDI APLICADO</v>
          </cell>
          <cell r="J12" t="str">
            <v>VALOR UNIT. BDI</v>
          </cell>
          <cell r="K12" t="str">
            <v>VALOR TOTAL</v>
          </cell>
        </row>
        <row r="13">
          <cell r="B13">
            <v>1</v>
          </cell>
          <cell r="E13" t="str">
            <v>CANTEIRO DE APOIO P/ MONTAGEM E DESMONTAGEM</v>
          </cell>
          <cell r="H13">
            <v>3.4599999999999999E-2</v>
          </cell>
          <cell r="J13" t="str">
            <v>SUBTOTAL</v>
          </cell>
          <cell r="K13">
            <v>14604.2</v>
          </cell>
        </row>
        <row r="14">
          <cell r="B14" t="str">
            <v>1.1</v>
          </cell>
          <cell r="C14" t="str">
            <v>CDHU</v>
          </cell>
          <cell r="D14" t="str">
            <v>02.01.021</v>
          </cell>
          <cell r="E14" t="str">
            <v>CONSTRUÇÃO PROVISÓRIA EM MADEIRA - FORNECIMENTO E MONTAGEM</v>
          </cell>
          <cell r="F14" t="str">
            <v>M2</v>
          </cell>
          <cell r="G14">
            <v>20</v>
          </cell>
          <cell r="H14">
            <v>584.16999999999996</v>
          </cell>
          <cell r="I14" t="str">
            <v>BDI 1</v>
          </cell>
          <cell r="J14">
            <v>730.21</v>
          </cell>
          <cell r="K14">
            <v>14604.2</v>
          </cell>
        </row>
        <row r="15">
          <cell r="B15">
            <v>2</v>
          </cell>
          <cell r="E15" t="str">
            <v>MÃO-DE-OBRA - EQUIPE DE MANUTENÇÃO, APOIO TÉCNICO E DESMONTAGEM</v>
          </cell>
          <cell r="H15">
            <v>7.0099999999999996E-2</v>
          </cell>
          <cell r="J15" t="str">
            <v>SUBTOTAL</v>
          </cell>
          <cell r="K15">
            <v>29635.34</v>
          </cell>
        </row>
        <row r="16">
          <cell r="B16" t="str">
            <v>2.1</v>
          </cell>
          <cell r="C16" t="str">
            <v>SINAPI</v>
          </cell>
          <cell r="D16">
            <v>88264</v>
          </cell>
          <cell r="E16" t="str">
            <v>ELETRICISTA COM ENCARGOS COMPLEMENTARES</v>
          </cell>
          <cell r="F16" t="str">
            <v>H</v>
          </cell>
          <cell r="G16">
            <v>192</v>
          </cell>
          <cell r="H16">
            <v>45.53</v>
          </cell>
          <cell r="I16" t="str">
            <v>BDI 1</v>
          </cell>
          <cell r="J16">
            <v>56.91</v>
          </cell>
          <cell r="K16">
            <v>10926.72</v>
          </cell>
        </row>
        <row r="17">
          <cell r="B17" t="str">
            <v>2.2</v>
          </cell>
          <cell r="C17" t="str">
            <v>SINAPI</v>
          </cell>
          <cell r="D17">
            <v>88247</v>
          </cell>
          <cell r="E17" t="str">
            <v>AUXILIAR DE ELETRICISTA COM ENCARGOS COMPLEMENTARES</v>
          </cell>
          <cell r="F17" t="str">
            <v>H</v>
          </cell>
          <cell r="G17">
            <v>192</v>
          </cell>
          <cell r="H17">
            <v>34</v>
          </cell>
          <cell r="I17" t="str">
            <v>BDI 1</v>
          </cell>
          <cell r="J17">
            <v>42.5</v>
          </cell>
          <cell r="K17">
            <v>8160</v>
          </cell>
        </row>
        <row r="18">
          <cell r="B18" t="str">
            <v>2.3</v>
          </cell>
          <cell r="C18" t="str">
            <v>SINAPI</v>
          </cell>
          <cell r="D18">
            <v>88252</v>
          </cell>
          <cell r="E18" t="str">
            <v>AUXILIAR DE SERVIÇOS GERAIS COM ENCARGOS COMPLEMENTARES</v>
          </cell>
          <cell r="F18" t="str">
            <v>H</v>
          </cell>
          <cell r="G18">
            <v>192</v>
          </cell>
          <cell r="H18">
            <v>30.83</v>
          </cell>
          <cell r="I18" t="str">
            <v>BDI 1</v>
          </cell>
          <cell r="J18">
            <v>38.54</v>
          </cell>
          <cell r="K18">
            <v>7399.68</v>
          </cell>
        </row>
        <row r="19">
          <cell r="B19" t="str">
            <v>2.4</v>
          </cell>
          <cell r="C19" t="str">
            <v>CDHU</v>
          </cell>
          <cell r="D19" t="str">
            <v>02.01.200</v>
          </cell>
          <cell r="E19" t="str">
            <v>DESMOBILIZAÇÃO DE CONSTRUÇÃO PROVISÓRIA</v>
          </cell>
          <cell r="F19" t="str">
            <v>M2</v>
          </cell>
          <cell r="G19">
            <v>20</v>
          </cell>
          <cell r="H19">
            <v>24.56</v>
          </cell>
          <cell r="I19" t="str">
            <v>BDI 1</v>
          </cell>
          <cell r="J19">
            <v>30.7</v>
          </cell>
          <cell r="K19">
            <v>614</v>
          </cell>
        </row>
        <row r="20">
          <cell r="B20" t="str">
            <v>2.5</v>
          </cell>
          <cell r="C20" t="str">
            <v>CDHU</v>
          </cell>
          <cell r="D20" t="str">
            <v>05.07.040</v>
          </cell>
          <cell r="E20" t="str">
            <v>REMOÇÃO DE ENTULHO SEPARADO DE OBRA COM CAÇAMBA METÁLICA - TERRA, ALVENARIA, CONCRETO, ARGAMASSA, MADEIRA, PAPEL, PLÁSTICO OU METAL</v>
          </cell>
          <cell r="F20" t="str">
            <v>M3</v>
          </cell>
          <cell r="G20">
            <v>18</v>
          </cell>
          <cell r="H20">
            <v>112.66</v>
          </cell>
          <cell r="I20" t="str">
            <v>BDI 1</v>
          </cell>
          <cell r="J20">
            <v>140.83000000000001</v>
          </cell>
          <cell r="K20">
            <v>2534.94</v>
          </cell>
        </row>
        <row r="21">
          <cell r="B21">
            <v>3</v>
          </cell>
          <cell r="E21" t="str">
            <v>SERVIÇOS TÉCNICOS - CONCESSIONÁRIA</v>
          </cell>
          <cell r="H21">
            <v>1.52E-2</v>
          </cell>
          <cell r="J21" t="str">
            <v>SUBTOTAL</v>
          </cell>
          <cell r="K21">
            <v>6408.63</v>
          </cell>
        </row>
        <row r="22">
          <cell r="B22" t="str">
            <v>3.1</v>
          </cell>
          <cell r="C22" t="str">
            <v>COMPOSIÇÃO</v>
          </cell>
          <cell r="D22" t="str">
            <v>CPU-001</v>
          </cell>
          <cell r="E22" t="str">
            <v>TRÂMITES E HOMOLOGAÇÃO DE LIGAÇÃO COM CONCESSIONÁRIA</v>
          </cell>
          <cell r="F22" t="str">
            <v>GL</v>
          </cell>
          <cell r="G22">
            <v>1</v>
          </cell>
          <cell r="H22">
            <v>5126.8999999999996</v>
          </cell>
          <cell r="I22" t="str">
            <v>BDI 1</v>
          </cell>
          <cell r="J22">
            <v>6408.63</v>
          </cell>
          <cell r="K22">
            <v>6408.63</v>
          </cell>
        </row>
        <row r="23">
          <cell r="B23">
            <v>4</v>
          </cell>
          <cell r="E23" t="str">
            <v>SERVIÇOS TÉCNICOS - CBPMESP</v>
          </cell>
          <cell r="H23">
            <v>9.6199999999999994E-2</v>
          </cell>
          <cell r="J23" t="str">
            <v>SUBTOTAL</v>
          </cell>
          <cell r="K23">
            <v>40660.319999999992</v>
          </cell>
        </row>
        <row r="24">
          <cell r="B24" t="str">
            <v>4.1</v>
          </cell>
          <cell r="C24" t="str">
            <v>COMPOSIÇÃO</v>
          </cell>
          <cell r="D24" t="str">
            <v>CPU-006</v>
          </cell>
          <cell r="E24" t="str">
            <v>SERVIÇOS TÉCNICOS PROFISSIONAIS PARA PREVENÇÃO E COMBATE A INCÊNDIO</v>
          </cell>
          <cell r="F24" t="str">
            <v>UNIDADE</v>
          </cell>
          <cell r="G24">
            <v>1</v>
          </cell>
          <cell r="H24">
            <v>16420.379999999997</v>
          </cell>
          <cell r="I24" t="str">
            <v>BDI 1</v>
          </cell>
          <cell r="J24">
            <v>20525.48</v>
          </cell>
          <cell r="K24">
            <v>20525.48</v>
          </cell>
        </row>
        <row r="25">
          <cell r="B25" t="str">
            <v>4.2</v>
          </cell>
          <cell r="C25" t="str">
            <v>COMPOSIÇÃO</v>
          </cell>
          <cell r="D25" t="str">
            <v>CPU-007</v>
          </cell>
          <cell r="E25" t="str">
            <v>FORNECIMENTO E INSTALAÇÃO COMPLETA DE LUMINÁRIAS DE EMERGÊNCIA COM 2 FARÓIS LED</v>
          </cell>
          <cell r="F25" t="str">
            <v>UNIDADE</v>
          </cell>
          <cell r="G25">
            <v>25</v>
          </cell>
          <cell r="H25">
            <v>295.95999999999998</v>
          </cell>
          <cell r="I25" t="str">
            <v>BDI 1</v>
          </cell>
          <cell r="J25">
            <v>369.95</v>
          </cell>
          <cell r="K25">
            <v>9248.75</v>
          </cell>
        </row>
        <row r="26">
          <cell r="B26" t="str">
            <v>4.3</v>
          </cell>
          <cell r="C26" t="str">
            <v>CDHU</v>
          </cell>
          <cell r="D26" t="str">
            <v>50.10.110</v>
          </cell>
          <cell r="E26" t="str">
            <v>EXTINTOR MANUAL DE PÓ QUÍMICO SECO ABC - CAPACIDADE DE 4 KG</v>
          </cell>
          <cell r="F26" t="str">
            <v>UN</v>
          </cell>
          <cell r="G26">
            <v>40</v>
          </cell>
          <cell r="H26">
            <v>184.17</v>
          </cell>
          <cell r="I26" t="str">
            <v>BDI 1</v>
          </cell>
          <cell r="J26">
            <v>230.21</v>
          </cell>
          <cell r="K26">
            <v>9208.4</v>
          </cell>
        </row>
        <row r="27">
          <cell r="B27" t="str">
            <v>4.4</v>
          </cell>
          <cell r="C27" t="str">
            <v>CDHU</v>
          </cell>
          <cell r="D27" t="str">
            <v>97.02.194</v>
          </cell>
          <cell r="E27" t="str">
            <v>PLACA DE SINALIZAÇÃO EM PVC FOTOLUMINESCENTE (150X150MM), COM INDICAÇÃO DE EQUIPAMENTOS DE COMBATE À INCÊNDIO E ALARME</v>
          </cell>
          <cell r="F27" t="str">
            <v>UN</v>
          </cell>
          <cell r="G27">
            <v>40</v>
          </cell>
          <cell r="H27">
            <v>18.54</v>
          </cell>
          <cell r="I27" t="str">
            <v>BDI 1</v>
          </cell>
          <cell r="J27">
            <v>23.18</v>
          </cell>
          <cell r="K27">
            <v>927.2</v>
          </cell>
        </row>
        <row r="28">
          <cell r="B28" t="str">
            <v>4.5</v>
          </cell>
          <cell r="C28" t="str">
            <v>CDHU</v>
          </cell>
          <cell r="D28" t="str">
            <v>97.02.195</v>
          </cell>
          <cell r="E28" t="str">
            <v>PLACA DE SINALIZAÇÃO EM PVC FOTOLUMINESCENTE (240X120MM), COM INDICAÇÃO DE ROTA DE EVACUAÇÃO E SAÍDA DE EMERGÊNCIA</v>
          </cell>
          <cell r="F28" t="str">
            <v>UN</v>
          </cell>
          <cell r="G28">
            <v>23</v>
          </cell>
          <cell r="H28">
            <v>26.1</v>
          </cell>
          <cell r="I28" t="str">
            <v>BDI 1</v>
          </cell>
          <cell r="J28">
            <v>32.630000000000003</v>
          </cell>
          <cell r="K28">
            <v>750.49</v>
          </cell>
        </row>
        <row r="29">
          <cell r="B29">
            <v>5</v>
          </cell>
          <cell r="E29" t="str">
            <v>LIGAÇÕES ELÉTRICAS - BARRACAS</v>
          </cell>
          <cell r="H29">
            <v>0.13420000000000001</v>
          </cell>
          <cell r="J29" t="str">
            <v>SUBTOTAL</v>
          </cell>
          <cell r="K29">
            <v>56686.65</v>
          </cell>
        </row>
        <row r="30">
          <cell r="B30" t="str">
            <v>5.1</v>
          </cell>
          <cell r="C30" t="str">
            <v>COMPOSIÇÃO</v>
          </cell>
          <cell r="D30" t="str">
            <v>CPU-002</v>
          </cell>
          <cell r="E30" t="str">
            <v>INSTALAÇÕES ELÉTRICAS PARA BARRACA TIPO 1</v>
          </cell>
          <cell r="F30" t="str">
            <v>UNIDADE</v>
          </cell>
          <cell r="G30">
            <v>10</v>
          </cell>
          <cell r="H30">
            <v>1263.9100000000001</v>
          </cell>
          <cell r="I30" t="str">
            <v>BDI 1</v>
          </cell>
          <cell r="J30">
            <v>1579.89</v>
          </cell>
          <cell r="K30">
            <v>15798.9</v>
          </cell>
        </row>
        <row r="31">
          <cell r="B31" t="str">
            <v>5.2</v>
          </cell>
          <cell r="C31" t="str">
            <v>COMPOSIÇÃO</v>
          </cell>
          <cell r="D31" t="str">
            <v>CPU-003</v>
          </cell>
          <cell r="E31" t="str">
            <v>INSTALAÇÕES ELÉTRICAS PARA BARRACA TIPO 2</v>
          </cell>
          <cell r="F31" t="str">
            <v>UNIDADE</v>
          </cell>
          <cell r="G31">
            <v>25</v>
          </cell>
          <cell r="H31">
            <v>1308.4100000000003</v>
          </cell>
          <cell r="I31" t="str">
            <v>BDI 1</v>
          </cell>
          <cell r="J31">
            <v>1635.51</v>
          </cell>
          <cell r="K31">
            <v>40887.75</v>
          </cell>
        </row>
        <row r="32">
          <cell r="B32">
            <v>6</v>
          </cell>
          <cell r="E32" t="str">
            <v>PRAÇA ERMELINO MATARAZZO</v>
          </cell>
          <cell r="H32">
            <v>0.182</v>
          </cell>
          <cell r="J32" t="str">
            <v>SUBTOTAL</v>
          </cell>
          <cell r="K32">
            <v>76902.25</v>
          </cell>
        </row>
        <row r="33">
          <cell r="B33" t="str">
            <v>6.1</v>
          </cell>
          <cell r="C33" t="str">
            <v>COMPOSIÇÃO</v>
          </cell>
          <cell r="D33" t="str">
            <v>CPU-004</v>
          </cell>
          <cell r="E33" t="str">
            <v>FESTÃO DECORATIVO</v>
          </cell>
          <cell r="F33" t="str">
            <v>UNIDADE</v>
          </cell>
          <cell r="G33">
            <v>1</v>
          </cell>
          <cell r="H33">
            <v>51969.8</v>
          </cell>
          <cell r="I33" t="str">
            <v>BDI 1</v>
          </cell>
          <cell r="J33">
            <v>64962.25</v>
          </cell>
          <cell r="K33">
            <v>64962.25</v>
          </cell>
        </row>
        <row r="34">
          <cell r="B34" t="str">
            <v>6.2</v>
          </cell>
          <cell r="C34" t="str">
            <v>COMPOSIÇÃO</v>
          </cell>
          <cell r="D34" t="str">
            <v>CPU-005</v>
          </cell>
          <cell r="E34" t="str">
            <v>ILUMINAÇÃO DECORATIVA DA FACHADA DA IGREJA - FITA LED</v>
          </cell>
          <cell r="F34" t="str">
            <v>M</v>
          </cell>
          <cell r="G34">
            <v>300</v>
          </cell>
          <cell r="H34">
            <v>31.839999999999996</v>
          </cell>
          <cell r="I34" t="str">
            <v>BDI 1</v>
          </cell>
          <cell r="J34">
            <v>39.799999999999997</v>
          </cell>
          <cell r="K34">
            <v>11940</v>
          </cell>
        </row>
        <row r="35">
          <cell r="B35">
            <v>7</v>
          </cell>
          <cell r="E35" t="str">
            <v>CIRCULAÇÃO - EQUIPAMENTOS E ILUMINAÇÃO</v>
          </cell>
          <cell r="H35">
            <v>2.5100000000000001E-2</v>
          </cell>
          <cell r="J35" t="str">
            <v>SUBTOTAL</v>
          </cell>
          <cell r="K35">
            <v>10615.16</v>
          </cell>
        </row>
        <row r="36">
          <cell r="B36" t="str">
            <v>7.1</v>
          </cell>
          <cell r="C36" t="str">
            <v>SIURB-EDIF</v>
          </cell>
          <cell r="D36">
            <v>9009040</v>
          </cell>
          <cell r="E36" t="str">
            <v>PROJETOR DE SOBREPOR LED DE 200W IP 65</v>
          </cell>
          <cell r="F36" t="str">
            <v>UN</v>
          </cell>
          <cell r="G36">
            <v>16</v>
          </cell>
          <cell r="H36">
            <v>205.55</v>
          </cell>
          <cell r="I36" t="str">
            <v>BDI 1</v>
          </cell>
          <cell r="J36">
            <v>256.94</v>
          </cell>
          <cell r="K36">
            <v>4111.04</v>
          </cell>
        </row>
        <row r="37">
          <cell r="B37" t="str">
            <v>7.2</v>
          </cell>
          <cell r="C37" t="str">
            <v>CDHU</v>
          </cell>
          <cell r="D37" t="str">
            <v>40.05.020</v>
          </cell>
          <cell r="E37" t="str">
            <v>INTERRUPTOR SIMPLES COM 1 TECLA E PLACA</v>
          </cell>
          <cell r="F37" t="str">
            <v>CJ</v>
          </cell>
          <cell r="G37">
            <v>4</v>
          </cell>
          <cell r="H37">
            <v>33.479999999999997</v>
          </cell>
          <cell r="I37" t="str">
            <v>BDI 1</v>
          </cell>
          <cell r="J37">
            <v>41.85</v>
          </cell>
          <cell r="K37">
            <v>167.4</v>
          </cell>
        </row>
        <row r="38">
          <cell r="B38" t="str">
            <v>7.3</v>
          </cell>
          <cell r="C38" t="str">
            <v>CDHU</v>
          </cell>
          <cell r="D38" t="str">
            <v>61.15.020</v>
          </cell>
          <cell r="E38" t="str">
            <v>TOMADA SIMPLES DE SOBREPOR UNIVERSAL 2P+T - 10 A - 250 V</v>
          </cell>
          <cell r="F38" t="str">
            <v>UN</v>
          </cell>
          <cell r="G38">
            <v>4</v>
          </cell>
          <cell r="H38">
            <v>26.45</v>
          </cell>
          <cell r="I38" t="str">
            <v>BDI 1</v>
          </cell>
          <cell r="J38">
            <v>33.06</v>
          </cell>
          <cell r="K38">
            <v>132.24</v>
          </cell>
        </row>
        <row r="39">
          <cell r="B39" t="str">
            <v>7.4</v>
          </cell>
          <cell r="C39" t="str">
            <v>CDHU</v>
          </cell>
          <cell r="D39" t="str">
            <v>40.07.010</v>
          </cell>
          <cell r="E39" t="str">
            <v>CAIXA EM PVC DE 4´ X 2´</v>
          </cell>
          <cell r="F39" t="str">
            <v>UN</v>
          </cell>
          <cell r="G39">
            <v>8</v>
          </cell>
          <cell r="H39">
            <v>17.57</v>
          </cell>
          <cell r="I39" t="str">
            <v>BDI 1</v>
          </cell>
          <cell r="J39">
            <v>21.96</v>
          </cell>
          <cell r="K39">
            <v>175.68</v>
          </cell>
        </row>
        <row r="40">
          <cell r="B40" t="str">
            <v>7.5</v>
          </cell>
          <cell r="C40" t="str">
            <v>CDHU</v>
          </cell>
          <cell r="D40" t="str">
            <v>39.21.030</v>
          </cell>
          <cell r="E40" t="str">
            <v>CABO DE COBRE FLEXÍVEL DE 4 MM², ISOLAMENTO 0,6/1KV - ISOLAÇÃO HEPR 90°C</v>
          </cell>
          <cell r="F40" t="str">
            <v>M</v>
          </cell>
          <cell r="G40">
            <v>942</v>
          </cell>
          <cell r="H40">
            <v>5.12</v>
          </cell>
          <cell r="I40" t="str">
            <v>BDI 1</v>
          </cell>
          <cell r="J40">
            <v>6.4</v>
          </cell>
          <cell r="K40">
            <v>6028.8</v>
          </cell>
        </row>
        <row r="41">
          <cell r="B41">
            <v>8</v>
          </cell>
          <cell r="E41" t="str">
            <v>ALIMENTADORES E CONEXÕES</v>
          </cell>
          <cell r="H41">
            <v>0.37280000000000002</v>
          </cell>
          <cell r="J41" t="str">
            <v>SUBTOTAL</v>
          </cell>
          <cell r="K41">
            <v>157516.07</v>
          </cell>
        </row>
        <row r="42">
          <cell r="B42" t="str">
            <v>8.1</v>
          </cell>
          <cell r="C42" t="str">
            <v>CDHU</v>
          </cell>
          <cell r="D42" t="str">
            <v>29.03.010</v>
          </cell>
          <cell r="E42" t="str">
            <v>CABO EM AÇO GALVANIZADO COM ALMA DE AÇO, DIÂMETRO DE 3/16´ (4,76 MM)</v>
          </cell>
          <cell r="F42" t="str">
            <v>M</v>
          </cell>
          <cell r="G42">
            <v>520</v>
          </cell>
          <cell r="H42">
            <v>24.08</v>
          </cell>
          <cell r="I42" t="str">
            <v>BDI 1</v>
          </cell>
          <cell r="J42">
            <v>30.1</v>
          </cell>
          <cell r="K42">
            <v>15652</v>
          </cell>
        </row>
        <row r="43">
          <cell r="B43" t="str">
            <v>8.2</v>
          </cell>
          <cell r="C43" t="str">
            <v>CDHU</v>
          </cell>
          <cell r="D43" t="str">
            <v>39.21.125</v>
          </cell>
          <cell r="E43" t="str">
            <v>CABO DE COBRE FLEXÍVEL DE 150 MM², ISOLAMENTO 0,6/1 KV - ISOLAÇÃO HEPR 90°C</v>
          </cell>
          <cell r="F43" t="str">
            <v>M</v>
          </cell>
          <cell r="G43">
            <v>60</v>
          </cell>
          <cell r="H43">
            <v>144.09</v>
          </cell>
          <cell r="I43" t="str">
            <v>BDI 1</v>
          </cell>
          <cell r="J43">
            <v>180.11</v>
          </cell>
          <cell r="K43">
            <v>10806.6</v>
          </cell>
        </row>
        <row r="44">
          <cell r="B44" t="str">
            <v>8.3</v>
          </cell>
          <cell r="C44" t="str">
            <v>CDHU</v>
          </cell>
          <cell r="D44" t="str">
            <v>39.21.070</v>
          </cell>
          <cell r="E44" t="str">
            <v>CABO DE COBRE FLEXÍVEL DE 25 MM², ISOLAMENTO 0,6/1KV - ISOLAÇÃO HEPR 90°C</v>
          </cell>
          <cell r="F44" t="str">
            <v>M</v>
          </cell>
          <cell r="G44">
            <v>3520</v>
          </cell>
          <cell r="H44">
            <v>27.4</v>
          </cell>
          <cell r="I44" t="str">
            <v>BDI 1</v>
          </cell>
          <cell r="J44">
            <v>34.25</v>
          </cell>
          <cell r="K44">
            <v>120560</v>
          </cell>
        </row>
        <row r="45">
          <cell r="B45" t="str">
            <v>8.4</v>
          </cell>
          <cell r="C45" t="str">
            <v>CDHU</v>
          </cell>
          <cell r="D45" t="str">
            <v>42.05.190</v>
          </cell>
          <cell r="E45" t="str">
            <v>HASTE DE ATERRAMENTO DE 3/4´ X 3 M</v>
          </cell>
          <cell r="F45" t="str">
            <v>UN</v>
          </cell>
          <cell r="G45">
            <v>1</v>
          </cell>
          <cell r="H45">
            <v>313.55</v>
          </cell>
          <cell r="I45" t="str">
            <v>BDI 1</v>
          </cell>
          <cell r="J45">
            <v>391.94</v>
          </cell>
          <cell r="K45">
            <v>391.94</v>
          </cell>
        </row>
        <row r="46">
          <cell r="B46" t="str">
            <v>8.5</v>
          </cell>
          <cell r="C46" t="str">
            <v>CDHU</v>
          </cell>
          <cell r="D46" t="str">
            <v>42.05.110</v>
          </cell>
          <cell r="E46" t="str">
            <v>CONECTOR CABO/HASTE DE 3/4´</v>
          </cell>
          <cell r="F46" t="str">
            <v>UN</v>
          </cell>
          <cell r="G46">
            <v>1</v>
          </cell>
          <cell r="H46">
            <v>25.95</v>
          </cell>
          <cell r="I46" t="str">
            <v>BDI 1</v>
          </cell>
          <cell r="J46">
            <v>32.44</v>
          </cell>
          <cell r="K46">
            <v>32.44</v>
          </cell>
        </row>
        <row r="47">
          <cell r="B47" t="str">
            <v>8.6</v>
          </cell>
          <cell r="C47" t="str">
            <v>CDHU</v>
          </cell>
          <cell r="D47" t="str">
            <v>36.03.020</v>
          </cell>
          <cell r="E47" t="str">
            <v>CAIXA DE MEDIÇÃO POLIFÁSICA (500 X 600 X 200) MM, PADRÃO CONCESSIONÁRIAS</v>
          </cell>
          <cell r="F47" t="str">
            <v>UN</v>
          </cell>
          <cell r="G47">
            <v>1</v>
          </cell>
          <cell r="H47">
            <v>429.94</v>
          </cell>
          <cell r="I47" t="str">
            <v>BDI 1</v>
          </cell>
          <cell r="J47">
            <v>537.42999999999995</v>
          </cell>
          <cell r="K47">
            <v>537.42999999999995</v>
          </cell>
        </row>
        <row r="48">
          <cell r="B48" t="str">
            <v>8.7</v>
          </cell>
          <cell r="C48" t="str">
            <v>SIURB-EDIF</v>
          </cell>
          <cell r="D48">
            <v>9005084</v>
          </cell>
          <cell r="E48" t="str">
            <v>QUADRO DE DISTRIBUIÇÃO EM PVC - PARA ATÉ 32 DISJUNTORES</v>
          </cell>
          <cell r="F48" t="str">
            <v>UN</v>
          </cell>
          <cell r="G48">
            <v>1</v>
          </cell>
          <cell r="H48">
            <v>358.35</v>
          </cell>
          <cell r="I48" t="str">
            <v>BDI 1</v>
          </cell>
          <cell r="J48">
            <v>447.94</v>
          </cell>
          <cell r="K48">
            <v>447.94</v>
          </cell>
        </row>
        <row r="49">
          <cell r="B49" t="str">
            <v>8.8</v>
          </cell>
          <cell r="C49" t="str">
            <v>CDHU</v>
          </cell>
          <cell r="D49" t="str">
            <v>37.14.310</v>
          </cell>
          <cell r="E49" t="str">
            <v>CHAVE SECCIONADORA SOB CARGA, TRIPOLAR, ACIONAMENTO ROTATIVO, COM PROLONGADOR, SEM PORTA-FUSÍVEL, DE 250 A</v>
          </cell>
          <cell r="F49" t="str">
            <v>UN</v>
          </cell>
          <cell r="G49">
            <v>2</v>
          </cell>
          <cell r="H49">
            <v>1401.38</v>
          </cell>
          <cell r="I49" t="str">
            <v>BDI 1</v>
          </cell>
          <cell r="J49">
            <v>1751.73</v>
          </cell>
          <cell r="K49">
            <v>3503.46</v>
          </cell>
        </row>
        <row r="50">
          <cell r="B50" t="str">
            <v>8.9</v>
          </cell>
          <cell r="C50" t="str">
            <v>CDHU</v>
          </cell>
          <cell r="D50" t="str">
            <v>37.14.320</v>
          </cell>
          <cell r="E50" t="str">
            <v>CHAVE SECCIONADORA SOB CARGA, TRIPOLAR, ACIONAMENTO ROTATIVO, COM PROLONGADOR, SEM PORTA-FUSÍVEL, DE 400 A</v>
          </cell>
          <cell r="F50" t="str">
            <v>UN</v>
          </cell>
          <cell r="G50">
            <v>2</v>
          </cell>
          <cell r="H50">
            <v>2233.6999999999998</v>
          </cell>
          <cell r="I50" t="str">
            <v>BDI 1</v>
          </cell>
          <cell r="J50">
            <v>2792.13</v>
          </cell>
          <cell r="K50">
            <v>5584.26</v>
          </cell>
        </row>
        <row r="51">
          <cell r="B51">
            <v>9</v>
          </cell>
          <cell r="E51" t="str">
            <v>SANITÁRIOS - FECHAMENTO PROVISÓRIO</v>
          </cell>
          <cell r="H51">
            <v>6.1600000000000002E-2</v>
          </cell>
          <cell r="J51" t="str">
            <v>SUBTOTAL</v>
          </cell>
          <cell r="K51">
            <v>26029.96</v>
          </cell>
        </row>
        <row r="52">
          <cell r="B52" t="str">
            <v>9.1</v>
          </cell>
          <cell r="C52" t="str">
            <v>SIURB-EDIF</v>
          </cell>
          <cell r="D52">
            <v>9009040</v>
          </cell>
          <cell r="E52" t="str">
            <v>PROJETOR DE SOBREPOR LED DE 200W IP 65</v>
          </cell>
          <cell r="F52" t="str">
            <v>UN</v>
          </cell>
          <cell r="G52">
            <v>4</v>
          </cell>
          <cell r="H52">
            <v>205.55</v>
          </cell>
          <cell r="I52" t="str">
            <v>BDI 1</v>
          </cell>
          <cell r="J52">
            <v>256.94</v>
          </cell>
          <cell r="K52">
            <v>1027.76</v>
          </cell>
        </row>
        <row r="53">
          <cell r="B53" t="str">
            <v>9.2</v>
          </cell>
          <cell r="C53" t="str">
            <v>CDHU</v>
          </cell>
          <cell r="D53" t="str">
            <v>39.21.030</v>
          </cell>
          <cell r="E53" t="str">
            <v>CABO DE COBRE FLEXÍVEL DE 4 MM², ISOLAMENTO 0,6/1KV - ISOLAÇÃO HEPR 90°C</v>
          </cell>
          <cell r="F53" t="str">
            <v>M</v>
          </cell>
          <cell r="G53">
            <v>180</v>
          </cell>
          <cell r="H53">
            <v>5.12</v>
          </cell>
          <cell r="I53" t="str">
            <v>BDI 1</v>
          </cell>
          <cell r="J53">
            <v>6.4</v>
          </cell>
          <cell r="K53">
            <v>1152</v>
          </cell>
        </row>
        <row r="54">
          <cell r="B54" t="str">
            <v>9.3</v>
          </cell>
          <cell r="C54" t="str">
            <v>CDHU</v>
          </cell>
          <cell r="D54" t="str">
            <v>02.03.110</v>
          </cell>
          <cell r="E54" t="str">
            <v>TAPUME MÓVEL PARA FECHAMENTO DE ÁREAS</v>
          </cell>
          <cell r="F54" t="str">
            <v>M2</v>
          </cell>
          <cell r="G54">
            <v>110</v>
          </cell>
          <cell r="H54">
            <v>109.47</v>
          </cell>
          <cell r="I54" t="str">
            <v>BDI 1</v>
          </cell>
          <cell r="J54">
            <v>136.84</v>
          </cell>
          <cell r="K54">
            <v>15052.4</v>
          </cell>
        </row>
        <row r="55">
          <cell r="B55" t="str">
            <v>9.4</v>
          </cell>
          <cell r="C55" t="str">
            <v>CDHU</v>
          </cell>
          <cell r="D55" t="str">
            <v>33.10.020</v>
          </cell>
          <cell r="E55" t="str">
            <v>TINTA LÁTEX EM MASSA, INCLUSIVE PREPARO</v>
          </cell>
          <cell r="F55" t="str">
            <v>M2</v>
          </cell>
          <cell r="G55">
            <v>220</v>
          </cell>
          <cell r="H55">
            <v>31.99</v>
          </cell>
          <cell r="I55" t="str">
            <v>BDI 1</v>
          </cell>
          <cell r="J55">
            <v>39.99</v>
          </cell>
          <cell r="K55">
            <v>8797.7999999999993</v>
          </cell>
        </row>
        <row r="56">
          <cell r="B56">
            <v>10</v>
          </cell>
          <cell r="E56" t="str">
            <v>ESTACIONAMENTO E ÁREAS DE APOIO</v>
          </cell>
          <cell r="H56">
            <v>8.2000000000000007E-3</v>
          </cell>
          <cell r="J56" t="str">
            <v>SUBTOTAL</v>
          </cell>
          <cell r="K56">
            <v>3461.6400000000003</v>
          </cell>
        </row>
        <row r="57">
          <cell r="B57" t="str">
            <v>10.1</v>
          </cell>
          <cell r="C57" t="str">
            <v>SIURB-EDIF</v>
          </cell>
          <cell r="D57">
            <v>9009040</v>
          </cell>
          <cell r="E57" t="str">
            <v>PROJETOR DE SOBREPOR LED DE 200W IP 65</v>
          </cell>
          <cell r="F57" t="str">
            <v>UN</v>
          </cell>
          <cell r="G57">
            <v>6</v>
          </cell>
          <cell r="H57">
            <v>205.55</v>
          </cell>
          <cell r="I57" t="str">
            <v>BDI 1</v>
          </cell>
          <cell r="J57">
            <v>256.94</v>
          </cell>
          <cell r="K57">
            <v>1541.64</v>
          </cell>
        </row>
        <row r="58">
          <cell r="B58" t="str">
            <v>10.2</v>
          </cell>
          <cell r="C58" t="str">
            <v>CDHU</v>
          </cell>
          <cell r="D58" t="str">
            <v>39.21.030</v>
          </cell>
          <cell r="E58" t="str">
            <v>CABO DE COBRE FLEXÍVEL DE 4 MM², ISOLAMENTO 0,6/1KV - ISOLAÇÃO HEPR 90°C</v>
          </cell>
          <cell r="F58" t="str">
            <v>M</v>
          </cell>
          <cell r="G58">
            <v>300</v>
          </cell>
          <cell r="H58">
            <v>5.12</v>
          </cell>
          <cell r="I58" t="str">
            <v>BDI 1</v>
          </cell>
          <cell r="J58">
            <v>6.4</v>
          </cell>
          <cell r="K58">
            <v>1920</v>
          </cell>
        </row>
        <row r="60">
          <cell r="J60" t="str">
            <v>TOTAL</v>
          </cell>
          <cell r="K60">
            <v>422520.22000000003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BDI 1"/>
      <sheetName val="ORÇ"/>
      <sheetName val="MEM CALCULO"/>
      <sheetName val="MEM CALCULO ORÇAFASCIO"/>
      <sheetName val="ESTIMATIVA DE CUSTO"/>
      <sheetName val="CRONO FIS-FINANC"/>
      <sheetName val="CRONO DESEMBOLSO"/>
      <sheetName val="Usina CBUQ"/>
      <sheetName val="Bota-fora"/>
      <sheetName val="Mapa BF"/>
      <sheetName val="COMPOSIÇÕES"/>
      <sheetName val="QCI"/>
      <sheetName val="COTAÇÃO"/>
      <sheetName val="BDI"/>
    </sheetNames>
    <sheetDataSet>
      <sheetData sheetId="0">
        <row r="6">
          <cell r="B6" t="str">
            <v>Prefeitura Municipal de São Caetano do Sul</v>
          </cell>
        </row>
        <row r="22">
          <cell r="D22" t="str">
            <v>Empreitada por Preço Global</v>
          </cell>
          <cell r="E22" t="str">
            <v>Desonerado</v>
          </cell>
        </row>
        <row r="23">
          <cell r="D23" t="str">
            <v>Empreitada por Preço Unitário</v>
          </cell>
          <cell r="E23" t="str">
            <v>Não Desonerado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REFERÊNCIAS"/>
      <sheetName val="PLANILHA"/>
      <sheetName val="MEMÓRIA"/>
      <sheetName val="COMPOSIÇÕES"/>
      <sheetName val="COTAÇÕES"/>
      <sheetName val="CRONOGRAMA"/>
      <sheetName val="PROPOSTA COMERCIAL"/>
      <sheetName val="DADOS E VALIDAÇÕES (ocultar)"/>
      <sheetName val="MAPA DE PREÇOS"/>
      <sheetName val="QUANTITATIVO VENC."/>
      <sheetName val="DADOS DO CONTRATO"/>
      <sheetName val="BOLETIM DE MEDIÇÃO"/>
      <sheetName val="RESUMO DE MEDIÇÕES"/>
      <sheetName val="DIÁRIO DE OBRA"/>
      <sheetName val="ANDAMENT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INTERNO</v>
          </cell>
        </row>
        <row r="3">
          <cell r="A3" t="str">
            <v>RESERVADO</v>
          </cell>
        </row>
        <row r="4">
          <cell r="A4" t="str">
            <v>PÚBLICO</v>
          </cell>
        </row>
        <row r="5">
          <cell r="A5" t="str">
            <v>LICITAÇÃO</v>
          </cell>
        </row>
        <row r="8">
          <cell r="A8" t="str">
            <v>DISPENSA DE PROCESSO LICITATÓRIO</v>
          </cell>
        </row>
        <row r="9">
          <cell r="A9" t="str">
            <v>CONVITE</v>
          </cell>
        </row>
        <row r="10">
          <cell r="A10" t="str">
            <v>TOMADA DE PREÇOS</v>
          </cell>
        </row>
        <row r="11">
          <cell r="A11" t="str">
            <v>CONCORRÊNCIA PÚBLICA</v>
          </cell>
        </row>
        <row r="14">
          <cell r="A14" t="str">
            <v>PGM</v>
          </cell>
        </row>
        <row r="15">
          <cell r="A15" t="str">
            <v>SEAIS</v>
          </cell>
        </row>
        <row r="16">
          <cell r="A16" t="str">
            <v>SECULT</v>
          </cell>
        </row>
        <row r="17">
          <cell r="A17" t="str">
            <v>SEDEF</v>
          </cell>
        </row>
        <row r="18">
          <cell r="A18" t="str">
            <v>SEDET</v>
          </cell>
        </row>
        <row r="19">
          <cell r="A19" t="str">
            <v>SEEDUC</v>
          </cell>
        </row>
        <row r="20">
          <cell r="A20" t="str">
            <v>SEFAZ</v>
          </cell>
        </row>
        <row r="21">
          <cell r="A21" t="str">
            <v>SEGOV</v>
          </cell>
        </row>
        <row r="22">
          <cell r="A22" t="str">
            <v>SEJUR</v>
          </cell>
        </row>
        <row r="23">
          <cell r="A23" t="str">
            <v>SELJ</v>
          </cell>
        </row>
        <row r="24">
          <cell r="A24" t="str">
            <v>SEMOB</v>
          </cell>
        </row>
        <row r="25">
          <cell r="A25" t="str">
            <v>SEOHAB</v>
          </cell>
        </row>
        <row r="26">
          <cell r="A26" t="str">
            <v>SEPLAG</v>
          </cell>
        </row>
        <row r="27">
          <cell r="A27" t="str">
            <v>SESAUD</v>
          </cell>
        </row>
        <row r="28">
          <cell r="A28" t="str">
            <v>SESEG</v>
          </cell>
        </row>
        <row r="29">
          <cell r="A29" t="str">
            <v>SESURB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BDI"/>
      <sheetName val="COMPOSIÇÕES"/>
      <sheetName val="CFF"/>
      <sheetName val="PROPOSTA COMERCIAL"/>
      <sheetName val="CONSOLIDADO"/>
      <sheetName val="COMPARAÇÃO"/>
      <sheetName val="AGITH-CEF"/>
      <sheetName val="AGITH-PMSCS"/>
      <sheetName val="SINAPI"/>
      <sheetName val="CPOS"/>
      <sheetName val="CPOS-I"/>
      <sheetName val="SIURB-EDIF"/>
      <sheetName val="SIURB-INFRA"/>
    </sheetNames>
    <sheetDataSet>
      <sheetData sheetId="0">
        <row r="4">
          <cell r="B4" t="str">
            <v>OBRAS DE REPARO DAS INSTALAÇÕES ELÉTRICAS E SERVIÇOS COMPLEMENTARES NO CENTRO DE EXCELÊNCIA DE GINÁSTICA RÍTMICA E ARTISTICA</v>
          </cell>
        </row>
      </sheetData>
      <sheetData sheetId="1">
        <row r="36">
          <cell r="N36" t="str">
            <v>Construção e Reforma de Edifícios</v>
          </cell>
        </row>
        <row r="37">
          <cell r="N37" t="str">
            <v xml:space="preserve"> Construção de Praças Urbanas, Rodovias, Ferrovias e recapeamento e pavimentação de vias urbanas </v>
          </cell>
        </row>
        <row r="38">
          <cell r="N38" t="str">
            <v xml:space="preserve"> Construção de Redes de Abastecimento de Água, Coleta de Esgoto </v>
          </cell>
        </row>
        <row r="39">
          <cell r="N39" t="str">
            <v xml:space="preserve"> Construção e Manutenção de Estações e Redes de Distribuição de Energia Elétrica </v>
          </cell>
        </row>
        <row r="40">
          <cell r="N40" t="str">
            <v xml:space="preserve"> Obras Portuárias, Marítimas e Fluviais </v>
          </cell>
        </row>
        <row r="41">
          <cell r="N41" t="str">
            <v xml:space="preserve"> Fornecimento de Materiais e Equipamentos (aquisição indireta - em conjunto com licitação de obras) </v>
          </cell>
        </row>
        <row r="42">
          <cell r="N42" t="str">
            <v xml:space="preserve"> Fornecimento de Materiais e Equipamentos (aquisição direta)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9">
          <cell r="A9" t="str">
            <v>A.02.000.070107</v>
          </cell>
        </row>
      </sheetData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E315-47E3-424B-ABA7-AEBCB407CDFF}">
  <sheetPr>
    <tabColor theme="3" tint="0.39997558519241921"/>
    <pageSetUpPr fitToPage="1"/>
  </sheetPr>
  <dimension ref="A1:AQ44"/>
  <sheetViews>
    <sheetView tabSelected="1" workbookViewId="0">
      <selection activeCell="AT39" sqref="AT39"/>
    </sheetView>
  </sheetViews>
  <sheetFormatPr defaultRowHeight="14.4" x14ac:dyDescent="0.3"/>
  <cols>
    <col min="2" max="2" width="31.44140625" customWidth="1"/>
    <col min="3" max="3" width="20.109375" customWidth="1"/>
    <col min="4" max="4" width="16.33203125" bestFit="1" customWidth="1"/>
    <col min="5" max="5" width="15" bestFit="1" customWidth="1"/>
    <col min="6" max="9" width="16.109375" hidden="1" customWidth="1"/>
    <col min="10" max="10" width="18" hidden="1" customWidth="1"/>
    <col min="11" max="11" width="16.109375" hidden="1" customWidth="1"/>
    <col min="12" max="12" width="18" hidden="1" customWidth="1"/>
    <col min="13" max="13" width="15.88671875" hidden="1" customWidth="1"/>
    <col min="14" max="18" width="16.109375" hidden="1" customWidth="1"/>
    <col min="19" max="19" width="18" hidden="1" customWidth="1"/>
    <col min="20" max="20" width="16.109375" hidden="1" customWidth="1"/>
    <col min="21" max="21" width="18" hidden="1" customWidth="1"/>
    <col min="22" max="22" width="15.88671875" hidden="1" customWidth="1"/>
    <col min="23" max="26" width="16.109375" hidden="1" customWidth="1"/>
    <col min="27" max="27" width="18" hidden="1" customWidth="1"/>
    <col min="28" max="28" width="16.109375" hidden="1" customWidth="1"/>
    <col min="29" max="29" width="18" hidden="1" customWidth="1"/>
    <col min="30" max="30" width="15.88671875" hidden="1" customWidth="1"/>
    <col min="31" max="32" width="16.109375" hidden="1" customWidth="1"/>
    <col min="33" max="33" width="18" hidden="1" customWidth="1"/>
    <col min="34" max="34" width="16.109375" hidden="1" customWidth="1"/>
    <col min="35" max="35" width="18" hidden="1" customWidth="1"/>
    <col min="36" max="36" width="15.88671875" hidden="1" customWidth="1"/>
    <col min="37" max="38" width="16.109375" hidden="1" customWidth="1"/>
    <col min="39" max="39" width="18" hidden="1" customWidth="1"/>
    <col min="40" max="40" width="15.88671875" hidden="1" customWidth="1"/>
    <col min="43" max="43" width="14.44140625" bestFit="1" customWidth="1"/>
  </cols>
  <sheetData>
    <row r="1" spans="1:40" ht="18.75" customHeight="1" x14ac:dyDescent="0.35">
      <c r="B1" s="42" t="s">
        <v>0</v>
      </c>
      <c r="C1" s="42"/>
      <c r="D1" s="42"/>
      <c r="F1" s="30"/>
      <c r="G1" s="30"/>
    </row>
    <row r="2" spans="1:40" ht="15.75" customHeight="1" x14ac:dyDescent="0.3">
      <c r="B2" s="43" t="s">
        <v>1</v>
      </c>
      <c r="C2" s="43"/>
      <c r="D2" s="43"/>
      <c r="F2" s="30"/>
      <c r="G2" s="30"/>
    </row>
    <row r="3" spans="1:40" ht="15.75" customHeight="1" x14ac:dyDescent="0.3">
      <c r="A3" s="2"/>
      <c r="B3" s="44" t="s">
        <v>2</v>
      </c>
      <c r="C3" s="44"/>
      <c r="D3" s="44"/>
      <c r="E3" s="2"/>
      <c r="F3" s="45"/>
      <c r="G3" s="45"/>
    </row>
    <row r="4" spans="1:40" x14ac:dyDescent="0.3">
      <c r="F4" s="30"/>
      <c r="G4" s="30"/>
    </row>
    <row r="5" spans="1:40" ht="15" customHeight="1" x14ac:dyDescent="0.3">
      <c r="B5" s="31" t="str">
        <f>[3]PLANILHA!C5</f>
        <v>CONTRATAÇÃO DE EMPRESA ESPECIALIZADA PARA EXECUÇÃO DE INSTALAÇÃO ELÉTRICA PROVISÓRIA E SERVIÇOS CORRELATOS NA RUA MARIANO PAMPLONA, PARA REALIZAÇÃO DA 33ª FESTA ITALIANA, NO BAIRRO FUNDAÇÃO, NESTE MUNICÍPIO</v>
      </c>
      <c r="C5" s="31"/>
      <c r="D5" s="31"/>
      <c r="M5" s="1"/>
      <c r="V5" s="1"/>
      <c r="AD5" s="1"/>
      <c r="AJ5" s="1"/>
      <c r="AN5" s="1"/>
    </row>
    <row r="6" spans="1:40" ht="45" customHeight="1" x14ac:dyDescent="0.3">
      <c r="B6" s="31"/>
      <c r="C6" s="31"/>
      <c r="D6" s="31"/>
      <c r="M6" s="1"/>
      <c r="V6" s="1"/>
      <c r="AD6" s="1"/>
      <c r="AJ6" s="1"/>
      <c r="AN6" s="1"/>
    </row>
    <row r="7" spans="1:40" x14ac:dyDescent="0.3">
      <c r="B7" s="3" t="s">
        <v>3</v>
      </c>
      <c r="C7" s="4">
        <v>30</v>
      </c>
      <c r="D7" s="5" t="s">
        <v>4</v>
      </c>
      <c r="M7" s="1"/>
      <c r="V7" s="1"/>
      <c r="AD7" s="1"/>
      <c r="AJ7" s="1"/>
      <c r="AN7" s="1"/>
    </row>
    <row r="8" spans="1:40" x14ac:dyDescent="0.3">
      <c r="B8" s="32" t="s">
        <v>48</v>
      </c>
      <c r="C8" s="32"/>
      <c r="D8" s="32"/>
      <c r="F8" s="30"/>
      <c r="G8" s="30"/>
      <c r="M8" s="1"/>
      <c r="V8" s="1"/>
      <c r="AD8" s="1"/>
      <c r="AJ8" s="1"/>
      <c r="AN8" s="1"/>
    </row>
    <row r="10" spans="1:40" ht="32.25" customHeight="1" x14ac:dyDescent="0.3">
      <c r="A10" s="6" t="s">
        <v>5</v>
      </c>
      <c r="B10" s="6" t="s">
        <v>6</v>
      </c>
      <c r="C10" s="6" t="s">
        <v>7</v>
      </c>
      <c r="D10" s="7"/>
      <c r="E10" s="8" t="s">
        <v>8</v>
      </c>
      <c r="F10" s="8" t="s">
        <v>9</v>
      </c>
      <c r="G10" s="8" t="s">
        <v>10</v>
      </c>
      <c r="H10" s="8" t="s">
        <v>11</v>
      </c>
      <c r="I10" s="8" t="s">
        <v>12</v>
      </c>
      <c r="J10" s="8" t="s">
        <v>13</v>
      </c>
      <c r="K10" s="8" t="s">
        <v>14</v>
      </c>
      <c r="L10" s="8" t="s">
        <v>15</v>
      </c>
      <c r="M10" s="8" t="s">
        <v>16</v>
      </c>
      <c r="N10" s="8" t="s">
        <v>17</v>
      </c>
      <c r="O10" s="8" t="s">
        <v>18</v>
      </c>
      <c r="P10" s="8" t="s">
        <v>19</v>
      </c>
      <c r="Q10" s="8" t="s">
        <v>20</v>
      </c>
      <c r="R10" s="8" t="s">
        <v>21</v>
      </c>
      <c r="S10" s="8" t="s">
        <v>22</v>
      </c>
      <c r="T10" s="8" t="s">
        <v>23</v>
      </c>
      <c r="U10" s="8" t="s">
        <v>24</v>
      </c>
      <c r="V10" s="8" t="s">
        <v>25</v>
      </c>
      <c r="W10" s="8" t="s">
        <v>26</v>
      </c>
      <c r="X10" s="8" t="s">
        <v>27</v>
      </c>
      <c r="Y10" s="8" t="s">
        <v>28</v>
      </c>
      <c r="Z10" s="8" t="s">
        <v>29</v>
      </c>
      <c r="AA10" s="8" t="s">
        <v>30</v>
      </c>
      <c r="AB10" s="8" t="s">
        <v>31</v>
      </c>
      <c r="AC10" s="8" t="s">
        <v>32</v>
      </c>
      <c r="AD10" s="8" t="s">
        <v>33</v>
      </c>
      <c r="AE10" s="8" t="s">
        <v>34</v>
      </c>
      <c r="AF10" s="8" t="s">
        <v>35</v>
      </c>
      <c r="AG10" s="8" t="s">
        <v>36</v>
      </c>
      <c r="AH10" s="8" t="s">
        <v>37</v>
      </c>
      <c r="AI10" s="8" t="s">
        <v>38</v>
      </c>
      <c r="AJ10" s="8" t="s">
        <v>39</v>
      </c>
      <c r="AK10" s="8" t="s">
        <v>40</v>
      </c>
      <c r="AL10" s="8" t="s">
        <v>41</v>
      </c>
      <c r="AM10" s="8" t="s">
        <v>42</v>
      </c>
      <c r="AN10" s="8" t="s">
        <v>43</v>
      </c>
    </row>
    <row r="11" spans="1:40" x14ac:dyDescent="0.3">
      <c r="A11" s="33"/>
      <c r="B11" s="36" t="str">
        <f>B5</f>
        <v>CONTRATAÇÃO DE EMPRESA ESPECIALIZADA PARA EXECUÇÃO DE INSTALAÇÃO ELÉTRICA PROVISÓRIA E SERVIÇOS CORRELATOS NA RUA MARIANO PAMPLONA, PARA REALIZAÇÃO DA 33ª FESTA ITALIANA, NO BAIRRO FUNDAÇÃO, NESTE MUNICÍPIO</v>
      </c>
      <c r="C11" s="39" t="s">
        <v>49</v>
      </c>
      <c r="D11" s="9" t="s">
        <v>44</v>
      </c>
      <c r="E11" s="10">
        <v>1</v>
      </c>
      <c r="F11" s="11" t="e">
        <f t="shared" ref="F11:AN11" si="0">ROUND(F12/$C$11,4)</f>
        <v>#VALUE!</v>
      </c>
      <c r="G11" s="11" t="e">
        <f t="shared" si="0"/>
        <v>#VALUE!</v>
      </c>
      <c r="H11" s="11" t="e">
        <f t="shared" si="0"/>
        <v>#VALUE!</v>
      </c>
      <c r="I11" s="11" t="e">
        <f t="shared" si="0"/>
        <v>#VALUE!</v>
      </c>
      <c r="J11" s="11" t="e">
        <f t="shared" si="0"/>
        <v>#VALUE!</v>
      </c>
      <c r="K11" s="11" t="e">
        <f t="shared" si="0"/>
        <v>#VALUE!</v>
      </c>
      <c r="L11" s="11" t="e">
        <f t="shared" si="0"/>
        <v>#VALUE!</v>
      </c>
      <c r="M11" s="11" t="e">
        <f t="shared" si="0"/>
        <v>#VALUE!</v>
      </c>
      <c r="N11" s="11" t="e">
        <f t="shared" si="0"/>
        <v>#VALUE!</v>
      </c>
      <c r="O11" s="11" t="e">
        <f t="shared" si="0"/>
        <v>#VALUE!</v>
      </c>
      <c r="P11" s="11" t="e">
        <f t="shared" si="0"/>
        <v>#VALUE!</v>
      </c>
      <c r="Q11" s="11" t="e">
        <f t="shared" si="0"/>
        <v>#VALUE!</v>
      </c>
      <c r="R11" s="11" t="e">
        <f t="shared" si="0"/>
        <v>#VALUE!</v>
      </c>
      <c r="S11" s="11" t="e">
        <f t="shared" si="0"/>
        <v>#VALUE!</v>
      </c>
      <c r="T11" s="11" t="e">
        <f t="shared" si="0"/>
        <v>#VALUE!</v>
      </c>
      <c r="U11" s="11" t="e">
        <f t="shared" si="0"/>
        <v>#VALUE!</v>
      </c>
      <c r="V11" s="11" t="e">
        <f t="shared" si="0"/>
        <v>#VALUE!</v>
      </c>
      <c r="W11" s="11" t="e">
        <f t="shared" si="0"/>
        <v>#VALUE!</v>
      </c>
      <c r="X11" s="11" t="e">
        <f t="shared" si="0"/>
        <v>#VALUE!</v>
      </c>
      <c r="Y11" s="11" t="e">
        <f t="shared" si="0"/>
        <v>#VALUE!</v>
      </c>
      <c r="Z11" s="11" t="e">
        <f t="shared" si="0"/>
        <v>#VALUE!</v>
      </c>
      <c r="AA11" s="11" t="e">
        <f t="shared" si="0"/>
        <v>#VALUE!</v>
      </c>
      <c r="AB11" s="11" t="e">
        <f t="shared" si="0"/>
        <v>#VALUE!</v>
      </c>
      <c r="AC11" s="11" t="e">
        <f t="shared" si="0"/>
        <v>#VALUE!</v>
      </c>
      <c r="AD11" s="11" t="e">
        <f t="shared" si="0"/>
        <v>#VALUE!</v>
      </c>
      <c r="AE11" s="11" t="e">
        <f t="shared" si="0"/>
        <v>#VALUE!</v>
      </c>
      <c r="AF11" s="11" t="e">
        <f t="shared" si="0"/>
        <v>#VALUE!</v>
      </c>
      <c r="AG11" s="11" t="e">
        <f t="shared" si="0"/>
        <v>#VALUE!</v>
      </c>
      <c r="AH11" s="11" t="e">
        <f t="shared" si="0"/>
        <v>#VALUE!</v>
      </c>
      <c r="AI11" s="11" t="e">
        <f t="shared" si="0"/>
        <v>#VALUE!</v>
      </c>
      <c r="AJ11" s="11" t="e">
        <f t="shared" si="0"/>
        <v>#VALUE!</v>
      </c>
      <c r="AK11" s="11" t="e">
        <f t="shared" si="0"/>
        <v>#VALUE!</v>
      </c>
      <c r="AL11" s="11" t="e">
        <f t="shared" si="0"/>
        <v>#VALUE!</v>
      </c>
      <c r="AM11" s="11" t="e">
        <f t="shared" si="0"/>
        <v>#VALUE!</v>
      </c>
      <c r="AN11" s="11" t="e">
        <f t="shared" si="0"/>
        <v>#VALUE!</v>
      </c>
    </row>
    <row r="12" spans="1:40" x14ac:dyDescent="0.3">
      <c r="A12" s="34"/>
      <c r="B12" s="37"/>
      <c r="C12" s="40"/>
      <c r="D12" s="9" t="s">
        <v>45</v>
      </c>
      <c r="E12" s="12">
        <f>E14</f>
        <v>0</v>
      </c>
      <c r="F12" s="13" t="e">
        <f t="shared" ref="F12:AN12" si="1">F14-E14</f>
        <v>#VALUE!</v>
      </c>
      <c r="G12" s="13" t="e">
        <f t="shared" si="1"/>
        <v>#VALUE!</v>
      </c>
      <c r="H12" s="13" t="e">
        <f t="shared" si="1"/>
        <v>#VALUE!</v>
      </c>
      <c r="I12" s="13" t="e">
        <f t="shared" si="1"/>
        <v>#VALUE!</v>
      </c>
      <c r="J12" s="13" t="e">
        <f t="shared" si="1"/>
        <v>#VALUE!</v>
      </c>
      <c r="K12" s="13" t="e">
        <f t="shared" si="1"/>
        <v>#VALUE!</v>
      </c>
      <c r="L12" s="13" t="e">
        <f t="shared" si="1"/>
        <v>#VALUE!</v>
      </c>
      <c r="M12" s="13" t="e">
        <f t="shared" si="1"/>
        <v>#VALUE!</v>
      </c>
      <c r="N12" s="13" t="e">
        <f t="shared" si="1"/>
        <v>#VALUE!</v>
      </c>
      <c r="O12" s="13" t="e">
        <f t="shared" si="1"/>
        <v>#VALUE!</v>
      </c>
      <c r="P12" s="13" t="e">
        <f t="shared" si="1"/>
        <v>#VALUE!</v>
      </c>
      <c r="Q12" s="13" t="e">
        <f t="shared" si="1"/>
        <v>#VALUE!</v>
      </c>
      <c r="R12" s="13" t="e">
        <f t="shared" si="1"/>
        <v>#VALUE!</v>
      </c>
      <c r="S12" s="13" t="e">
        <f t="shared" si="1"/>
        <v>#VALUE!</v>
      </c>
      <c r="T12" s="13" t="e">
        <f t="shared" si="1"/>
        <v>#VALUE!</v>
      </c>
      <c r="U12" s="13" t="e">
        <f t="shared" si="1"/>
        <v>#VALUE!</v>
      </c>
      <c r="V12" s="13" t="e">
        <f t="shared" si="1"/>
        <v>#VALUE!</v>
      </c>
      <c r="W12" s="13" t="e">
        <f t="shared" si="1"/>
        <v>#VALUE!</v>
      </c>
      <c r="X12" s="13" t="e">
        <f t="shared" si="1"/>
        <v>#VALUE!</v>
      </c>
      <c r="Y12" s="13" t="e">
        <f t="shared" si="1"/>
        <v>#VALUE!</v>
      </c>
      <c r="Z12" s="13" t="e">
        <f t="shared" si="1"/>
        <v>#VALUE!</v>
      </c>
      <c r="AA12" s="13" t="e">
        <f t="shared" si="1"/>
        <v>#VALUE!</v>
      </c>
      <c r="AB12" s="13" t="e">
        <f t="shared" si="1"/>
        <v>#VALUE!</v>
      </c>
      <c r="AC12" s="13" t="e">
        <f t="shared" si="1"/>
        <v>#VALUE!</v>
      </c>
      <c r="AD12" s="13" t="e">
        <f t="shared" si="1"/>
        <v>#VALUE!</v>
      </c>
      <c r="AE12" s="13" t="e">
        <f t="shared" si="1"/>
        <v>#VALUE!</v>
      </c>
      <c r="AF12" s="13" t="e">
        <f t="shared" si="1"/>
        <v>#VALUE!</v>
      </c>
      <c r="AG12" s="13" t="e">
        <f t="shared" si="1"/>
        <v>#VALUE!</v>
      </c>
      <c r="AH12" s="13" t="e">
        <f t="shared" si="1"/>
        <v>#VALUE!</v>
      </c>
      <c r="AI12" s="13" t="e">
        <f t="shared" si="1"/>
        <v>#VALUE!</v>
      </c>
      <c r="AJ12" s="13" t="e">
        <f t="shared" si="1"/>
        <v>#VALUE!</v>
      </c>
      <c r="AK12" s="13" t="e">
        <f t="shared" si="1"/>
        <v>#VALUE!</v>
      </c>
      <c r="AL12" s="13" t="e">
        <f t="shared" si="1"/>
        <v>#VALUE!</v>
      </c>
      <c r="AM12" s="13" t="e">
        <f t="shared" si="1"/>
        <v>#VALUE!</v>
      </c>
      <c r="AN12" s="13" t="e">
        <f t="shared" si="1"/>
        <v>#VALUE!</v>
      </c>
    </row>
    <row r="13" spans="1:40" x14ac:dyDescent="0.3">
      <c r="A13" s="34"/>
      <c r="B13" s="37"/>
      <c r="C13" s="40"/>
      <c r="D13" s="14" t="s">
        <v>46</v>
      </c>
      <c r="E13" s="10">
        <v>1</v>
      </c>
      <c r="F13" s="15" t="e">
        <f t="shared" ref="F13:AN13" si="2">ROUND(F14/$C$11,4)</f>
        <v>#VALUE!</v>
      </c>
      <c r="G13" s="15" t="e">
        <f t="shared" si="2"/>
        <v>#VALUE!</v>
      </c>
      <c r="H13" s="15" t="e">
        <f t="shared" si="2"/>
        <v>#VALUE!</v>
      </c>
      <c r="I13" s="15" t="e">
        <f t="shared" si="2"/>
        <v>#VALUE!</v>
      </c>
      <c r="J13" s="15" t="e">
        <f t="shared" si="2"/>
        <v>#VALUE!</v>
      </c>
      <c r="K13" s="15" t="e">
        <f t="shared" si="2"/>
        <v>#VALUE!</v>
      </c>
      <c r="L13" s="15" t="e">
        <f t="shared" si="2"/>
        <v>#VALUE!</v>
      </c>
      <c r="M13" s="15" t="e">
        <f t="shared" si="2"/>
        <v>#VALUE!</v>
      </c>
      <c r="N13" s="15" t="e">
        <f t="shared" si="2"/>
        <v>#VALUE!</v>
      </c>
      <c r="O13" s="15" t="e">
        <f t="shared" si="2"/>
        <v>#VALUE!</v>
      </c>
      <c r="P13" s="15" t="e">
        <f t="shared" si="2"/>
        <v>#VALUE!</v>
      </c>
      <c r="Q13" s="15" t="e">
        <f t="shared" si="2"/>
        <v>#VALUE!</v>
      </c>
      <c r="R13" s="15" t="e">
        <f t="shared" si="2"/>
        <v>#VALUE!</v>
      </c>
      <c r="S13" s="15" t="e">
        <f t="shared" si="2"/>
        <v>#VALUE!</v>
      </c>
      <c r="T13" s="15" t="e">
        <f t="shared" si="2"/>
        <v>#VALUE!</v>
      </c>
      <c r="U13" s="15" t="e">
        <f t="shared" si="2"/>
        <v>#VALUE!</v>
      </c>
      <c r="V13" s="15" t="e">
        <f t="shared" si="2"/>
        <v>#VALUE!</v>
      </c>
      <c r="W13" s="15" t="e">
        <f t="shared" si="2"/>
        <v>#VALUE!</v>
      </c>
      <c r="X13" s="15" t="e">
        <f t="shared" si="2"/>
        <v>#VALUE!</v>
      </c>
      <c r="Y13" s="15" t="e">
        <f t="shared" si="2"/>
        <v>#VALUE!</v>
      </c>
      <c r="Z13" s="15" t="e">
        <f t="shared" si="2"/>
        <v>#VALUE!</v>
      </c>
      <c r="AA13" s="15" t="e">
        <f t="shared" si="2"/>
        <v>#VALUE!</v>
      </c>
      <c r="AB13" s="15" t="e">
        <f t="shared" si="2"/>
        <v>#VALUE!</v>
      </c>
      <c r="AC13" s="15" t="e">
        <f t="shared" si="2"/>
        <v>#VALUE!</v>
      </c>
      <c r="AD13" s="15" t="e">
        <f t="shared" si="2"/>
        <v>#VALUE!</v>
      </c>
      <c r="AE13" s="15" t="e">
        <f t="shared" si="2"/>
        <v>#VALUE!</v>
      </c>
      <c r="AF13" s="15" t="e">
        <f t="shared" si="2"/>
        <v>#VALUE!</v>
      </c>
      <c r="AG13" s="15" t="e">
        <f t="shared" si="2"/>
        <v>#VALUE!</v>
      </c>
      <c r="AH13" s="15" t="e">
        <f t="shared" si="2"/>
        <v>#VALUE!</v>
      </c>
      <c r="AI13" s="15" t="e">
        <f t="shared" si="2"/>
        <v>#VALUE!</v>
      </c>
      <c r="AJ13" s="15" t="e">
        <f t="shared" si="2"/>
        <v>#VALUE!</v>
      </c>
      <c r="AK13" s="15" t="e">
        <f t="shared" si="2"/>
        <v>#VALUE!</v>
      </c>
      <c r="AL13" s="15" t="e">
        <f t="shared" si="2"/>
        <v>#VALUE!</v>
      </c>
      <c r="AM13" s="15" t="e">
        <f t="shared" si="2"/>
        <v>#VALUE!</v>
      </c>
      <c r="AN13" s="15" t="e">
        <f t="shared" si="2"/>
        <v>#VALUE!</v>
      </c>
    </row>
    <row r="14" spans="1:40" x14ac:dyDescent="0.3">
      <c r="A14" s="35"/>
      <c r="B14" s="38"/>
      <c r="C14" s="41"/>
      <c r="D14" s="16" t="s">
        <v>47</v>
      </c>
      <c r="E14" s="17">
        <f t="shared" ref="E14:AN14" si="3">SUMIF($D15:$D275,"Acumulado (R$)",E15:E275)</f>
        <v>0</v>
      </c>
      <c r="F14" s="18" t="e">
        <f t="shared" si="3"/>
        <v>#VALUE!</v>
      </c>
      <c r="G14" s="18" t="e">
        <f t="shared" si="3"/>
        <v>#VALUE!</v>
      </c>
      <c r="H14" s="18" t="e">
        <f t="shared" si="3"/>
        <v>#VALUE!</v>
      </c>
      <c r="I14" s="18" t="e">
        <f t="shared" si="3"/>
        <v>#VALUE!</v>
      </c>
      <c r="J14" s="18" t="e">
        <f t="shared" si="3"/>
        <v>#VALUE!</v>
      </c>
      <c r="K14" s="18" t="e">
        <f t="shared" si="3"/>
        <v>#VALUE!</v>
      </c>
      <c r="L14" s="18" t="e">
        <f t="shared" si="3"/>
        <v>#VALUE!</v>
      </c>
      <c r="M14" s="18" t="e">
        <f t="shared" si="3"/>
        <v>#VALUE!</v>
      </c>
      <c r="N14" s="18" t="e">
        <f t="shared" si="3"/>
        <v>#VALUE!</v>
      </c>
      <c r="O14" s="18" t="e">
        <f t="shared" si="3"/>
        <v>#VALUE!</v>
      </c>
      <c r="P14" s="18" t="e">
        <f t="shared" si="3"/>
        <v>#VALUE!</v>
      </c>
      <c r="Q14" s="18" t="e">
        <f t="shared" si="3"/>
        <v>#VALUE!</v>
      </c>
      <c r="R14" s="18" t="e">
        <f t="shared" si="3"/>
        <v>#VALUE!</v>
      </c>
      <c r="S14" s="18" t="e">
        <f t="shared" si="3"/>
        <v>#VALUE!</v>
      </c>
      <c r="T14" s="18" t="e">
        <f t="shared" si="3"/>
        <v>#VALUE!</v>
      </c>
      <c r="U14" s="18" t="e">
        <f t="shared" si="3"/>
        <v>#VALUE!</v>
      </c>
      <c r="V14" s="18" t="e">
        <f t="shared" si="3"/>
        <v>#VALUE!</v>
      </c>
      <c r="W14" s="18" t="e">
        <f t="shared" si="3"/>
        <v>#VALUE!</v>
      </c>
      <c r="X14" s="18" t="e">
        <f t="shared" si="3"/>
        <v>#VALUE!</v>
      </c>
      <c r="Y14" s="18" t="e">
        <f t="shared" si="3"/>
        <v>#VALUE!</v>
      </c>
      <c r="Z14" s="18" t="e">
        <f t="shared" si="3"/>
        <v>#VALUE!</v>
      </c>
      <c r="AA14" s="18" t="e">
        <f t="shared" si="3"/>
        <v>#VALUE!</v>
      </c>
      <c r="AB14" s="18" t="e">
        <f t="shared" si="3"/>
        <v>#VALUE!</v>
      </c>
      <c r="AC14" s="18" t="e">
        <f t="shared" si="3"/>
        <v>#VALUE!</v>
      </c>
      <c r="AD14" s="18" t="e">
        <f t="shared" si="3"/>
        <v>#VALUE!</v>
      </c>
      <c r="AE14" s="18" t="e">
        <f t="shared" si="3"/>
        <v>#VALUE!</v>
      </c>
      <c r="AF14" s="18" t="e">
        <f t="shared" si="3"/>
        <v>#VALUE!</v>
      </c>
      <c r="AG14" s="18" t="e">
        <f t="shared" si="3"/>
        <v>#VALUE!</v>
      </c>
      <c r="AH14" s="18" t="e">
        <f t="shared" si="3"/>
        <v>#VALUE!</v>
      </c>
      <c r="AI14" s="18" t="e">
        <f t="shared" si="3"/>
        <v>#VALUE!</v>
      </c>
      <c r="AJ14" s="18" t="e">
        <f t="shared" si="3"/>
        <v>#VALUE!</v>
      </c>
      <c r="AK14" s="18" t="e">
        <f t="shared" si="3"/>
        <v>#VALUE!</v>
      </c>
      <c r="AL14" s="18" t="e">
        <f t="shared" si="3"/>
        <v>#VALUE!</v>
      </c>
      <c r="AM14" s="18" t="e">
        <f t="shared" si="3"/>
        <v>#VALUE!</v>
      </c>
      <c r="AN14" s="18" t="e">
        <f t="shared" si="3"/>
        <v>#VALUE!</v>
      </c>
    </row>
    <row r="15" spans="1:40" ht="15" customHeight="1" x14ac:dyDescent="0.3">
      <c r="A15" s="27">
        <v>1</v>
      </c>
      <c r="B15" s="28" t="str">
        <f>VLOOKUP($A15,[3]PLANILHA!$B$12:$K$10047,4,FALSE)</f>
        <v>CANTEIRO DE APOIO P/ MONTAGEM E DESMONTAGEM</v>
      </c>
      <c r="C15" s="29" t="s">
        <v>49</v>
      </c>
      <c r="D15" s="19" t="s">
        <v>44</v>
      </c>
      <c r="E15" s="10">
        <v>1</v>
      </c>
      <c r="F15" s="20" t="e">
        <f>ROUND(F16/$C15,4)</f>
        <v>#VALUE!</v>
      </c>
      <c r="G15" s="20" t="e">
        <f t="shared" ref="G15:AN15" si="4">ROUND(G16/$C15,4)</f>
        <v>#VALUE!</v>
      </c>
      <c r="H15" s="20" t="e">
        <f t="shared" si="4"/>
        <v>#VALUE!</v>
      </c>
      <c r="I15" s="20" t="e">
        <f t="shared" si="4"/>
        <v>#VALUE!</v>
      </c>
      <c r="J15" s="20" t="e">
        <f t="shared" si="4"/>
        <v>#VALUE!</v>
      </c>
      <c r="K15" s="20" t="e">
        <f t="shared" si="4"/>
        <v>#VALUE!</v>
      </c>
      <c r="L15" s="20" t="e">
        <f t="shared" si="4"/>
        <v>#VALUE!</v>
      </c>
      <c r="M15" s="20" t="e">
        <f t="shared" si="4"/>
        <v>#VALUE!</v>
      </c>
      <c r="N15" s="20" t="e">
        <f t="shared" si="4"/>
        <v>#VALUE!</v>
      </c>
      <c r="O15" s="20" t="e">
        <f t="shared" si="4"/>
        <v>#VALUE!</v>
      </c>
      <c r="P15" s="20" t="e">
        <f t="shared" si="4"/>
        <v>#VALUE!</v>
      </c>
      <c r="Q15" s="20" t="e">
        <f t="shared" si="4"/>
        <v>#VALUE!</v>
      </c>
      <c r="R15" s="20" t="e">
        <f t="shared" si="4"/>
        <v>#VALUE!</v>
      </c>
      <c r="S15" s="20" t="e">
        <f t="shared" si="4"/>
        <v>#VALUE!</v>
      </c>
      <c r="T15" s="20" t="e">
        <f t="shared" si="4"/>
        <v>#VALUE!</v>
      </c>
      <c r="U15" s="20" t="e">
        <f t="shared" si="4"/>
        <v>#VALUE!</v>
      </c>
      <c r="V15" s="20" t="e">
        <f t="shared" si="4"/>
        <v>#VALUE!</v>
      </c>
      <c r="W15" s="20" t="e">
        <f t="shared" si="4"/>
        <v>#VALUE!</v>
      </c>
      <c r="X15" s="20" t="e">
        <f t="shared" si="4"/>
        <v>#VALUE!</v>
      </c>
      <c r="Y15" s="20" t="e">
        <f t="shared" si="4"/>
        <v>#VALUE!</v>
      </c>
      <c r="Z15" s="20" t="e">
        <f t="shared" si="4"/>
        <v>#VALUE!</v>
      </c>
      <c r="AA15" s="20" t="e">
        <f t="shared" si="4"/>
        <v>#VALUE!</v>
      </c>
      <c r="AB15" s="20" t="e">
        <f t="shared" si="4"/>
        <v>#VALUE!</v>
      </c>
      <c r="AC15" s="20" t="e">
        <f t="shared" si="4"/>
        <v>#VALUE!</v>
      </c>
      <c r="AD15" s="20" t="e">
        <f t="shared" si="4"/>
        <v>#VALUE!</v>
      </c>
      <c r="AE15" s="20" t="e">
        <f t="shared" si="4"/>
        <v>#VALUE!</v>
      </c>
      <c r="AF15" s="20" t="e">
        <f t="shared" si="4"/>
        <v>#VALUE!</v>
      </c>
      <c r="AG15" s="20" t="e">
        <f t="shared" si="4"/>
        <v>#VALUE!</v>
      </c>
      <c r="AH15" s="20" t="e">
        <f t="shared" si="4"/>
        <v>#VALUE!</v>
      </c>
      <c r="AI15" s="20" t="e">
        <f t="shared" si="4"/>
        <v>#VALUE!</v>
      </c>
      <c r="AJ15" s="20" t="e">
        <f t="shared" si="4"/>
        <v>#VALUE!</v>
      </c>
      <c r="AK15" s="20" t="e">
        <f t="shared" si="4"/>
        <v>#VALUE!</v>
      </c>
      <c r="AL15" s="20" t="e">
        <f t="shared" si="4"/>
        <v>#VALUE!</v>
      </c>
      <c r="AM15" s="20" t="e">
        <f t="shared" si="4"/>
        <v>#VALUE!</v>
      </c>
      <c r="AN15" s="20" t="e">
        <f t="shared" si="4"/>
        <v>#VALUE!</v>
      </c>
    </row>
    <row r="16" spans="1:40" x14ac:dyDescent="0.3">
      <c r="A16" s="27"/>
      <c r="B16" s="28"/>
      <c r="C16" s="29"/>
      <c r="D16" s="19" t="s">
        <v>45</v>
      </c>
      <c r="E16" s="21" t="str">
        <f>C15</f>
        <v xml:space="preserve">R$ 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</row>
    <row r="17" spans="1:43" x14ac:dyDescent="0.3">
      <c r="A17" s="27"/>
      <c r="B17" s="28"/>
      <c r="C17" s="29"/>
      <c r="D17" s="19" t="s">
        <v>47</v>
      </c>
      <c r="E17" s="23" t="str">
        <f>E16</f>
        <v xml:space="preserve">R$ </v>
      </c>
      <c r="F17" s="24" t="e">
        <f t="shared" ref="F17:AN17" si="5">F16+E17</f>
        <v>#VALUE!</v>
      </c>
      <c r="G17" s="25" t="e">
        <f t="shared" si="5"/>
        <v>#VALUE!</v>
      </c>
      <c r="H17" s="25" t="e">
        <f t="shared" si="5"/>
        <v>#VALUE!</v>
      </c>
      <c r="I17" s="25" t="e">
        <f t="shared" si="5"/>
        <v>#VALUE!</v>
      </c>
      <c r="J17" s="25" t="e">
        <f t="shared" si="5"/>
        <v>#VALUE!</v>
      </c>
      <c r="K17" s="25" t="e">
        <f t="shared" si="5"/>
        <v>#VALUE!</v>
      </c>
      <c r="L17" s="25" t="e">
        <f t="shared" si="5"/>
        <v>#VALUE!</v>
      </c>
      <c r="M17" s="25" t="e">
        <f t="shared" si="5"/>
        <v>#VALUE!</v>
      </c>
      <c r="N17" s="25" t="e">
        <f t="shared" si="5"/>
        <v>#VALUE!</v>
      </c>
      <c r="O17" s="25" t="e">
        <f t="shared" si="5"/>
        <v>#VALUE!</v>
      </c>
      <c r="P17" s="25" t="e">
        <f t="shared" si="5"/>
        <v>#VALUE!</v>
      </c>
      <c r="Q17" s="25" t="e">
        <f t="shared" si="5"/>
        <v>#VALUE!</v>
      </c>
      <c r="R17" s="25" t="e">
        <f t="shared" si="5"/>
        <v>#VALUE!</v>
      </c>
      <c r="S17" s="25" t="e">
        <f t="shared" si="5"/>
        <v>#VALUE!</v>
      </c>
      <c r="T17" s="25" t="e">
        <f t="shared" si="5"/>
        <v>#VALUE!</v>
      </c>
      <c r="U17" s="25" t="e">
        <f t="shared" si="5"/>
        <v>#VALUE!</v>
      </c>
      <c r="V17" s="25" t="e">
        <f t="shared" si="5"/>
        <v>#VALUE!</v>
      </c>
      <c r="W17" s="25" t="e">
        <f t="shared" si="5"/>
        <v>#VALUE!</v>
      </c>
      <c r="X17" s="25" t="e">
        <f t="shared" si="5"/>
        <v>#VALUE!</v>
      </c>
      <c r="Y17" s="25" t="e">
        <f t="shared" si="5"/>
        <v>#VALUE!</v>
      </c>
      <c r="Z17" s="25" t="e">
        <f t="shared" si="5"/>
        <v>#VALUE!</v>
      </c>
      <c r="AA17" s="25" t="e">
        <f t="shared" si="5"/>
        <v>#VALUE!</v>
      </c>
      <c r="AB17" s="25" t="e">
        <f t="shared" si="5"/>
        <v>#VALUE!</v>
      </c>
      <c r="AC17" s="25" t="e">
        <f t="shared" si="5"/>
        <v>#VALUE!</v>
      </c>
      <c r="AD17" s="25" t="e">
        <f t="shared" si="5"/>
        <v>#VALUE!</v>
      </c>
      <c r="AE17" s="25" t="e">
        <f t="shared" si="5"/>
        <v>#VALUE!</v>
      </c>
      <c r="AF17" s="25" t="e">
        <f t="shared" si="5"/>
        <v>#VALUE!</v>
      </c>
      <c r="AG17" s="25" t="e">
        <f t="shared" si="5"/>
        <v>#VALUE!</v>
      </c>
      <c r="AH17" s="25" t="e">
        <f t="shared" si="5"/>
        <v>#VALUE!</v>
      </c>
      <c r="AI17" s="25" t="e">
        <f t="shared" si="5"/>
        <v>#VALUE!</v>
      </c>
      <c r="AJ17" s="25" t="e">
        <f t="shared" si="5"/>
        <v>#VALUE!</v>
      </c>
      <c r="AK17" s="25" t="e">
        <f t="shared" si="5"/>
        <v>#VALUE!</v>
      </c>
      <c r="AL17" s="25" t="e">
        <f t="shared" si="5"/>
        <v>#VALUE!</v>
      </c>
      <c r="AM17" s="25" t="e">
        <f t="shared" si="5"/>
        <v>#VALUE!</v>
      </c>
      <c r="AN17" s="25" t="e">
        <f t="shared" si="5"/>
        <v>#VALUE!</v>
      </c>
    </row>
    <row r="18" spans="1:43" x14ac:dyDescent="0.3">
      <c r="A18" s="27">
        <v>2</v>
      </c>
      <c r="B18" s="28" t="str">
        <f>VLOOKUP($A18,[3]PLANILHA!$B$12:$K$10047,4,FALSE)</f>
        <v>MÃO-DE-OBRA - EQUIPE DE MANUTENÇÃO, APOIO TÉCNICO E DESMONTAGEM</v>
      </c>
      <c r="C18" s="29" t="s">
        <v>49</v>
      </c>
      <c r="D18" s="19" t="s">
        <v>44</v>
      </c>
      <c r="E18" s="10">
        <v>1</v>
      </c>
      <c r="F18" s="20" t="e">
        <f>ROUND(F19/$C18,4)</f>
        <v>#VALUE!</v>
      </c>
      <c r="G18" s="20" t="e">
        <f t="shared" ref="G18:AN18" si="6">ROUND(G19/$C18,4)</f>
        <v>#VALUE!</v>
      </c>
      <c r="H18" s="20" t="e">
        <f t="shared" si="6"/>
        <v>#VALUE!</v>
      </c>
      <c r="I18" s="20" t="e">
        <f t="shared" si="6"/>
        <v>#VALUE!</v>
      </c>
      <c r="J18" s="20" t="e">
        <f t="shared" si="6"/>
        <v>#VALUE!</v>
      </c>
      <c r="K18" s="20" t="e">
        <f t="shared" si="6"/>
        <v>#VALUE!</v>
      </c>
      <c r="L18" s="20" t="e">
        <f t="shared" si="6"/>
        <v>#VALUE!</v>
      </c>
      <c r="M18" s="20" t="e">
        <f t="shared" si="6"/>
        <v>#VALUE!</v>
      </c>
      <c r="N18" s="20" t="e">
        <f t="shared" si="6"/>
        <v>#VALUE!</v>
      </c>
      <c r="O18" s="20" t="e">
        <f t="shared" si="6"/>
        <v>#VALUE!</v>
      </c>
      <c r="P18" s="20" t="e">
        <f t="shared" si="6"/>
        <v>#VALUE!</v>
      </c>
      <c r="Q18" s="20" t="e">
        <f t="shared" si="6"/>
        <v>#VALUE!</v>
      </c>
      <c r="R18" s="20" t="e">
        <f t="shared" si="6"/>
        <v>#VALUE!</v>
      </c>
      <c r="S18" s="20" t="e">
        <f t="shared" si="6"/>
        <v>#VALUE!</v>
      </c>
      <c r="T18" s="20" t="e">
        <f t="shared" si="6"/>
        <v>#VALUE!</v>
      </c>
      <c r="U18" s="20" t="e">
        <f t="shared" si="6"/>
        <v>#VALUE!</v>
      </c>
      <c r="V18" s="20" t="e">
        <f t="shared" si="6"/>
        <v>#VALUE!</v>
      </c>
      <c r="W18" s="20" t="e">
        <f t="shared" si="6"/>
        <v>#VALUE!</v>
      </c>
      <c r="X18" s="20" t="e">
        <f t="shared" si="6"/>
        <v>#VALUE!</v>
      </c>
      <c r="Y18" s="20" t="e">
        <f t="shared" si="6"/>
        <v>#VALUE!</v>
      </c>
      <c r="Z18" s="20" t="e">
        <f t="shared" si="6"/>
        <v>#VALUE!</v>
      </c>
      <c r="AA18" s="20" t="e">
        <f t="shared" si="6"/>
        <v>#VALUE!</v>
      </c>
      <c r="AB18" s="20" t="e">
        <f t="shared" si="6"/>
        <v>#VALUE!</v>
      </c>
      <c r="AC18" s="20" t="e">
        <f t="shared" si="6"/>
        <v>#VALUE!</v>
      </c>
      <c r="AD18" s="20" t="e">
        <f t="shared" si="6"/>
        <v>#VALUE!</v>
      </c>
      <c r="AE18" s="20" t="e">
        <f t="shared" si="6"/>
        <v>#VALUE!</v>
      </c>
      <c r="AF18" s="20" t="e">
        <f t="shared" si="6"/>
        <v>#VALUE!</v>
      </c>
      <c r="AG18" s="20" t="e">
        <f t="shared" si="6"/>
        <v>#VALUE!</v>
      </c>
      <c r="AH18" s="20" t="e">
        <f t="shared" si="6"/>
        <v>#VALUE!</v>
      </c>
      <c r="AI18" s="20" t="e">
        <f t="shared" si="6"/>
        <v>#VALUE!</v>
      </c>
      <c r="AJ18" s="20" t="e">
        <f t="shared" si="6"/>
        <v>#VALUE!</v>
      </c>
      <c r="AK18" s="20" t="e">
        <f t="shared" si="6"/>
        <v>#VALUE!</v>
      </c>
      <c r="AL18" s="20" t="e">
        <f t="shared" si="6"/>
        <v>#VALUE!</v>
      </c>
      <c r="AM18" s="20" t="e">
        <f t="shared" si="6"/>
        <v>#VALUE!</v>
      </c>
      <c r="AN18" s="20" t="e">
        <f t="shared" si="6"/>
        <v>#VALUE!</v>
      </c>
    </row>
    <row r="19" spans="1:43" x14ac:dyDescent="0.3">
      <c r="A19" s="27"/>
      <c r="B19" s="28"/>
      <c r="C19" s="29"/>
      <c r="D19" s="19" t="s">
        <v>45</v>
      </c>
      <c r="E19" s="21" t="str">
        <f>C18</f>
        <v xml:space="preserve">R$ 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3" x14ac:dyDescent="0.3">
      <c r="A20" s="27"/>
      <c r="B20" s="28"/>
      <c r="C20" s="29"/>
      <c r="D20" s="19" t="s">
        <v>47</v>
      </c>
      <c r="E20" s="23" t="str">
        <f>E19</f>
        <v xml:space="preserve">R$ </v>
      </c>
      <c r="F20" s="25" t="e">
        <f t="shared" ref="F20:AN20" si="7">F19+E20</f>
        <v>#VALUE!</v>
      </c>
      <c r="G20" s="25" t="e">
        <f t="shared" si="7"/>
        <v>#VALUE!</v>
      </c>
      <c r="H20" s="25" t="e">
        <f t="shared" si="7"/>
        <v>#VALUE!</v>
      </c>
      <c r="I20" s="25" t="e">
        <f t="shared" si="7"/>
        <v>#VALUE!</v>
      </c>
      <c r="J20" s="25" t="e">
        <f t="shared" si="7"/>
        <v>#VALUE!</v>
      </c>
      <c r="K20" s="25" t="e">
        <f t="shared" si="7"/>
        <v>#VALUE!</v>
      </c>
      <c r="L20" s="25" t="e">
        <f t="shared" si="7"/>
        <v>#VALUE!</v>
      </c>
      <c r="M20" s="25" t="e">
        <f t="shared" si="7"/>
        <v>#VALUE!</v>
      </c>
      <c r="N20" s="25" t="e">
        <f t="shared" si="7"/>
        <v>#VALUE!</v>
      </c>
      <c r="O20" s="25" t="e">
        <f t="shared" si="7"/>
        <v>#VALUE!</v>
      </c>
      <c r="P20" s="25" t="e">
        <f t="shared" si="7"/>
        <v>#VALUE!</v>
      </c>
      <c r="Q20" s="25" t="e">
        <f t="shared" si="7"/>
        <v>#VALUE!</v>
      </c>
      <c r="R20" s="25" t="e">
        <f t="shared" si="7"/>
        <v>#VALUE!</v>
      </c>
      <c r="S20" s="25" t="e">
        <f t="shared" si="7"/>
        <v>#VALUE!</v>
      </c>
      <c r="T20" s="25" t="e">
        <f t="shared" si="7"/>
        <v>#VALUE!</v>
      </c>
      <c r="U20" s="25" t="e">
        <f t="shared" si="7"/>
        <v>#VALUE!</v>
      </c>
      <c r="V20" s="25" t="e">
        <f t="shared" si="7"/>
        <v>#VALUE!</v>
      </c>
      <c r="W20" s="25" t="e">
        <f t="shared" si="7"/>
        <v>#VALUE!</v>
      </c>
      <c r="X20" s="25" t="e">
        <f t="shared" si="7"/>
        <v>#VALUE!</v>
      </c>
      <c r="Y20" s="25" t="e">
        <f t="shared" si="7"/>
        <v>#VALUE!</v>
      </c>
      <c r="Z20" s="25" t="e">
        <f t="shared" si="7"/>
        <v>#VALUE!</v>
      </c>
      <c r="AA20" s="25" t="e">
        <f t="shared" si="7"/>
        <v>#VALUE!</v>
      </c>
      <c r="AB20" s="25" t="e">
        <f t="shared" si="7"/>
        <v>#VALUE!</v>
      </c>
      <c r="AC20" s="25" t="e">
        <f t="shared" si="7"/>
        <v>#VALUE!</v>
      </c>
      <c r="AD20" s="25" t="e">
        <f t="shared" si="7"/>
        <v>#VALUE!</v>
      </c>
      <c r="AE20" s="25" t="e">
        <f t="shared" si="7"/>
        <v>#VALUE!</v>
      </c>
      <c r="AF20" s="25" t="e">
        <f t="shared" si="7"/>
        <v>#VALUE!</v>
      </c>
      <c r="AG20" s="25" t="e">
        <f t="shared" si="7"/>
        <v>#VALUE!</v>
      </c>
      <c r="AH20" s="25" t="e">
        <f t="shared" si="7"/>
        <v>#VALUE!</v>
      </c>
      <c r="AI20" s="25" t="e">
        <f t="shared" si="7"/>
        <v>#VALUE!</v>
      </c>
      <c r="AJ20" s="25" t="e">
        <f t="shared" si="7"/>
        <v>#VALUE!</v>
      </c>
      <c r="AK20" s="25" t="e">
        <f t="shared" si="7"/>
        <v>#VALUE!</v>
      </c>
      <c r="AL20" s="25" t="e">
        <f t="shared" si="7"/>
        <v>#VALUE!</v>
      </c>
      <c r="AM20" s="25" t="e">
        <f t="shared" si="7"/>
        <v>#VALUE!</v>
      </c>
      <c r="AN20" s="25" t="e">
        <f t="shared" si="7"/>
        <v>#VALUE!</v>
      </c>
    </row>
    <row r="21" spans="1:43" ht="15" customHeight="1" x14ac:dyDescent="0.3">
      <c r="A21" s="27">
        <v>3</v>
      </c>
      <c r="B21" s="28" t="str">
        <f>VLOOKUP($A21,[3]PLANILHA!$B$12:$K$10047,4,FALSE)</f>
        <v>SERVIÇOS TÉCNICOS - CONCESSIONÁRIA</v>
      </c>
      <c r="C21" s="29" t="s">
        <v>49</v>
      </c>
      <c r="D21" s="19" t="s">
        <v>44</v>
      </c>
      <c r="E21" s="10">
        <v>1</v>
      </c>
      <c r="F21" s="20" t="e">
        <f>ROUND(F22/$C21,4)</f>
        <v>#VALUE!</v>
      </c>
      <c r="G21" s="20" t="e">
        <f t="shared" ref="G21:AN21" si="8">ROUND(G22/$C21,4)</f>
        <v>#VALUE!</v>
      </c>
      <c r="H21" s="20" t="e">
        <f t="shared" si="8"/>
        <v>#VALUE!</v>
      </c>
      <c r="I21" s="20" t="e">
        <f t="shared" si="8"/>
        <v>#VALUE!</v>
      </c>
      <c r="J21" s="20" t="e">
        <f t="shared" si="8"/>
        <v>#VALUE!</v>
      </c>
      <c r="K21" s="20" t="e">
        <f t="shared" si="8"/>
        <v>#VALUE!</v>
      </c>
      <c r="L21" s="20" t="e">
        <f t="shared" si="8"/>
        <v>#VALUE!</v>
      </c>
      <c r="M21" s="20" t="e">
        <f t="shared" si="8"/>
        <v>#VALUE!</v>
      </c>
      <c r="N21" s="20" t="e">
        <f t="shared" si="8"/>
        <v>#VALUE!</v>
      </c>
      <c r="O21" s="20" t="e">
        <f t="shared" si="8"/>
        <v>#VALUE!</v>
      </c>
      <c r="P21" s="20" t="e">
        <f t="shared" si="8"/>
        <v>#VALUE!</v>
      </c>
      <c r="Q21" s="20" t="e">
        <f t="shared" si="8"/>
        <v>#VALUE!</v>
      </c>
      <c r="R21" s="20" t="e">
        <f t="shared" si="8"/>
        <v>#VALUE!</v>
      </c>
      <c r="S21" s="20" t="e">
        <f t="shared" si="8"/>
        <v>#VALUE!</v>
      </c>
      <c r="T21" s="20" t="e">
        <f t="shared" si="8"/>
        <v>#VALUE!</v>
      </c>
      <c r="U21" s="20" t="e">
        <f t="shared" si="8"/>
        <v>#VALUE!</v>
      </c>
      <c r="V21" s="20" t="e">
        <f t="shared" si="8"/>
        <v>#VALUE!</v>
      </c>
      <c r="W21" s="20" t="e">
        <f t="shared" si="8"/>
        <v>#VALUE!</v>
      </c>
      <c r="X21" s="20" t="e">
        <f t="shared" si="8"/>
        <v>#VALUE!</v>
      </c>
      <c r="Y21" s="20" t="e">
        <f t="shared" si="8"/>
        <v>#VALUE!</v>
      </c>
      <c r="Z21" s="20" t="e">
        <f t="shared" si="8"/>
        <v>#VALUE!</v>
      </c>
      <c r="AA21" s="20" t="e">
        <f t="shared" si="8"/>
        <v>#VALUE!</v>
      </c>
      <c r="AB21" s="20" t="e">
        <f t="shared" si="8"/>
        <v>#VALUE!</v>
      </c>
      <c r="AC21" s="20" t="e">
        <f t="shared" si="8"/>
        <v>#VALUE!</v>
      </c>
      <c r="AD21" s="20" t="e">
        <f t="shared" si="8"/>
        <v>#VALUE!</v>
      </c>
      <c r="AE21" s="20" t="e">
        <f t="shared" si="8"/>
        <v>#VALUE!</v>
      </c>
      <c r="AF21" s="20" t="e">
        <f t="shared" si="8"/>
        <v>#VALUE!</v>
      </c>
      <c r="AG21" s="20" t="e">
        <f t="shared" si="8"/>
        <v>#VALUE!</v>
      </c>
      <c r="AH21" s="20" t="e">
        <f t="shared" si="8"/>
        <v>#VALUE!</v>
      </c>
      <c r="AI21" s="20" t="e">
        <f t="shared" si="8"/>
        <v>#VALUE!</v>
      </c>
      <c r="AJ21" s="20" t="e">
        <f t="shared" si="8"/>
        <v>#VALUE!</v>
      </c>
      <c r="AK21" s="20" t="e">
        <f t="shared" si="8"/>
        <v>#VALUE!</v>
      </c>
      <c r="AL21" s="20" t="e">
        <f t="shared" si="8"/>
        <v>#VALUE!</v>
      </c>
      <c r="AM21" s="20" t="e">
        <f t="shared" si="8"/>
        <v>#VALUE!</v>
      </c>
      <c r="AN21" s="20" t="e">
        <f t="shared" si="8"/>
        <v>#VALUE!</v>
      </c>
    </row>
    <row r="22" spans="1:43" x14ac:dyDescent="0.3">
      <c r="A22" s="27"/>
      <c r="B22" s="28"/>
      <c r="C22" s="29"/>
      <c r="D22" s="19" t="s">
        <v>45</v>
      </c>
      <c r="E22" s="21" t="str">
        <f>C21</f>
        <v xml:space="preserve">R$ 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Q22" s="26"/>
    </row>
    <row r="23" spans="1:43" x14ac:dyDescent="0.3">
      <c r="A23" s="27"/>
      <c r="B23" s="28"/>
      <c r="C23" s="29"/>
      <c r="D23" s="19" t="s">
        <v>47</v>
      </c>
      <c r="E23" s="23" t="str">
        <f>E22</f>
        <v xml:space="preserve">R$ </v>
      </c>
      <c r="F23" s="25" t="e">
        <f t="shared" ref="F23:AN23" si="9">F22+E23</f>
        <v>#VALUE!</v>
      </c>
      <c r="G23" s="25" t="e">
        <f t="shared" si="9"/>
        <v>#VALUE!</v>
      </c>
      <c r="H23" s="25" t="e">
        <f t="shared" si="9"/>
        <v>#VALUE!</v>
      </c>
      <c r="I23" s="25" t="e">
        <f t="shared" si="9"/>
        <v>#VALUE!</v>
      </c>
      <c r="J23" s="25" t="e">
        <f t="shared" si="9"/>
        <v>#VALUE!</v>
      </c>
      <c r="K23" s="25" t="e">
        <f t="shared" si="9"/>
        <v>#VALUE!</v>
      </c>
      <c r="L23" s="25" t="e">
        <f t="shared" si="9"/>
        <v>#VALUE!</v>
      </c>
      <c r="M23" s="25" t="e">
        <f t="shared" si="9"/>
        <v>#VALUE!</v>
      </c>
      <c r="N23" s="25" t="e">
        <f t="shared" si="9"/>
        <v>#VALUE!</v>
      </c>
      <c r="O23" s="25" t="e">
        <f t="shared" si="9"/>
        <v>#VALUE!</v>
      </c>
      <c r="P23" s="25" t="e">
        <f t="shared" si="9"/>
        <v>#VALUE!</v>
      </c>
      <c r="Q23" s="25" t="e">
        <f t="shared" si="9"/>
        <v>#VALUE!</v>
      </c>
      <c r="R23" s="25" t="e">
        <f t="shared" si="9"/>
        <v>#VALUE!</v>
      </c>
      <c r="S23" s="25" t="e">
        <f t="shared" si="9"/>
        <v>#VALUE!</v>
      </c>
      <c r="T23" s="25" t="e">
        <f t="shared" si="9"/>
        <v>#VALUE!</v>
      </c>
      <c r="U23" s="25" t="e">
        <f t="shared" si="9"/>
        <v>#VALUE!</v>
      </c>
      <c r="V23" s="25" t="e">
        <f t="shared" si="9"/>
        <v>#VALUE!</v>
      </c>
      <c r="W23" s="25" t="e">
        <f t="shared" si="9"/>
        <v>#VALUE!</v>
      </c>
      <c r="X23" s="25" t="e">
        <f t="shared" si="9"/>
        <v>#VALUE!</v>
      </c>
      <c r="Y23" s="25" t="e">
        <f t="shared" si="9"/>
        <v>#VALUE!</v>
      </c>
      <c r="Z23" s="25" t="e">
        <f t="shared" si="9"/>
        <v>#VALUE!</v>
      </c>
      <c r="AA23" s="25" t="e">
        <f t="shared" si="9"/>
        <v>#VALUE!</v>
      </c>
      <c r="AB23" s="25" t="e">
        <f t="shared" si="9"/>
        <v>#VALUE!</v>
      </c>
      <c r="AC23" s="25" t="e">
        <f t="shared" si="9"/>
        <v>#VALUE!</v>
      </c>
      <c r="AD23" s="25" t="e">
        <f t="shared" si="9"/>
        <v>#VALUE!</v>
      </c>
      <c r="AE23" s="25" t="e">
        <f t="shared" si="9"/>
        <v>#VALUE!</v>
      </c>
      <c r="AF23" s="25" t="e">
        <f t="shared" si="9"/>
        <v>#VALUE!</v>
      </c>
      <c r="AG23" s="25" t="e">
        <f t="shared" si="9"/>
        <v>#VALUE!</v>
      </c>
      <c r="AH23" s="25" t="e">
        <f t="shared" si="9"/>
        <v>#VALUE!</v>
      </c>
      <c r="AI23" s="25" t="e">
        <f t="shared" si="9"/>
        <v>#VALUE!</v>
      </c>
      <c r="AJ23" s="25" t="e">
        <f t="shared" si="9"/>
        <v>#VALUE!</v>
      </c>
      <c r="AK23" s="25" t="e">
        <f t="shared" si="9"/>
        <v>#VALUE!</v>
      </c>
      <c r="AL23" s="25" t="e">
        <f t="shared" si="9"/>
        <v>#VALUE!</v>
      </c>
      <c r="AM23" s="25" t="e">
        <f t="shared" si="9"/>
        <v>#VALUE!</v>
      </c>
      <c r="AN23" s="25" t="e">
        <f t="shared" si="9"/>
        <v>#VALUE!</v>
      </c>
    </row>
    <row r="24" spans="1:43" x14ac:dyDescent="0.3">
      <c r="A24" s="27">
        <v>4</v>
      </c>
      <c r="B24" s="28" t="str">
        <f>VLOOKUP($A24,[3]PLANILHA!$B$12:$K$10047,4,FALSE)</f>
        <v>SERVIÇOS TÉCNICOS - CBPMESP</v>
      </c>
      <c r="C24" s="29" t="s">
        <v>49</v>
      </c>
      <c r="D24" s="19" t="s">
        <v>44</v>
      </c>
      <c r="E24" s="10">
        <v>1</v>
      </c>
      <c r="F24" s="20" t="e">
        <f>ROUND(F25/$C24,4)</f>
        <v>#VALUE!</v>
      </c>
      <c r="G24" s="20" t="e">
        <f t="shared" ref="G24:AN24" si="10">ROUND(G25/$C24,4)</f>
        <v>#VALUE!</v>
      </c>
      <c r="H24" s="20" t="e">
        <f t="shared" si="10"/>
        <v>#VALUE!</v>
      </c>
      <c r="I24" s="20" t="e">
        <f t="shared" si="10"/>
        <v>#VALUE!</v>
      </c>
      <c r="J24" s="20" t="e">
        <f t="shared" si="10"/>
        <v>#VALUE!</v>
      </c>
      <c r="K24" s="20" t="e">
        <f t="shared" si="10"/>
        <v>#VALUE!</v>
      </c>
      <c r="L24" s="20" t="e">
        <f t="shared" si="10"/>
        <v>#VALUE!</v>
      </c>
      <c r="M24" s="20" t="e">
        <f t="shared" si="10"/>
        <v>#VALUE!</v>
      </c>
      <c r="N24" s="20" t="e">
        <f t="shared" si="10"/>
        <v>#VALUE!</v>
      </c>
      <c r="O24" s="20" t="e">
        <f t="shared" si="10"/>
        <v>#VALUE!</v>
      </c>
      <c r="P24" s="20" t="e">
        <f t="shared" si="10"/>
        <v>#VALUE!</v>
      </c>
      <c r="Q24" s="20" t="e">
        <f t="shared" si="10"/>
        <v>#VALUE!</v>
      </c>
      <c r="R24" s="20" t="e">
        <f t="shared" si="10"/>
        <v>#VALUE!</v>
      </c>
      <c r="S24" s="20" t="e">
        <f t="shared" si="10"/>
        <v>#VALUE!</v>
      </c>
      <c r="T24" s="20" t="e">
        <f t="shared" si="10"/>
        <v>#VALUE!</v>
      </c>
      <c r="U24" s="20" t="e">
        <f t="shared" si="10"/>
        <v>#VALUE!</v>
      </c>
      <c r="V24" s="20" t="e">
        <f t="shared" si="10"/>
        <v>#VALUE!</v>
      </c>
      <c r="W24" s="20" t="e">
        <f t="shared" si="10"/>
        <v>#VALUE!</v>
      </c>
      <c r="X24" s="20" t="e">
        <f t="shared" si="10"/>
        <v>#VALUE!</v>
      </c>
      <c r="Y24" s="20" t="e">
        <f t="shared" si="10"/>
        <v>#VALUE!</v>
      </c>
      <c r="Z24" s="20" t="e">
        <f t="shared" si="10"/>
        <v>#VALUE!</v>
      </c>
      <c r="AA24" s="20" t="e">
        <f t="shared" si="10"/>
        <v>#VALUE!</v>
      </c>
      <c r="AB24" s="20" t="e">
        <f t="shared" si="10"/>
        <v>#VALUE!</v>
      </c>
      <c r="AC24" s="20" t="e">
        <f t="shared" si="10"/>
        <v>#VALUE!</v>
      </c>
      <c r="AD24" s="20" t="e">
        <f t="shared" si="10"/>
        <v>#VALUE!</v>
      </c>
      <c r="AE24" s="20" t="e">
        <f t="shared" si="10"/>
        <v>#VALUE!</v>
      </c>
      <c r="AF24" s="20" t="e">
        <f t="shared" si="10"/>
        <v>#VALUE!</v>
      </c>
      <c r="AG24" s="20" t="e">
        <f t="shared" si="10"/>
        <v>#VALUE!</v>
      </c>
      <c r="AH24" s="20" t="e">
        <f t="shared" si="10"/>
        <v>#VALUE!</v>
      </c>
      <c r="AI24" s="20" t="e">
        <f t="shared" si="10"/>
        <v>#VALUE!</v>
      </c>
      <c r="AJ24" s="20" t="e">
        <f t="shared" si="10"/>
        <v>#VALUE!</v>
      </c>
      <c r="AK24" s="20" t="e">
        <f t="shared" si="10"/>
        <v>#VALUE!</v>
      </c>
      <c r="AL24" s="20" t="e">
        <f t="shared" si="10"/>
        <v>#VALUE!</v>
      </c>
      <c r="AM24" s="20" t="e">
        <f t="shared" si="10"/>
        <v>#VALUE!</v>
      </c>
      <c r="AN24" s="20" t="e">
        <f t="shared" si="10"/>
        <v>#VALUE!</v>
      </c>
    </row>
    <row r="25" spans="1:43" x14ac:dyDescent="0.3">
      <c r="A25" s="27"/>
      <c r="B25" s="28"/>
      <c r="C25" s="29"/>
      <c r="D25" s="19" t="s">
        <v>45</v>
      </c>
      <c r="E25" s="21" t="str">
        <f>C24</f>
        <v xml:space="preserve">R$ 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</row>
    <row r="26" spans="1:43" x14ac:dyDescent="0.3">
      <c r="A26" s="27"/>
      <c r="B26" s="28"/>
      <c r="C26" s="29"/>
      <c r="D26" s="19" t="s">
        <v>47</v>
      </c>
      <c r="E26" s="23" t="str">
        <f>E25</f>
        <v xml:space="preserve">R$ </v>
      </c>
      <c r="F26" s="25" t="e">
        <f t="shared" ref="F26:AN26" si="11">F25+E26</f>
        <v>#VALUE!</v>
      </c>
      <c r="G26" s="25" t="e">
        <f t="shared" si="11"/>
        <v>#VALUE!</v>
      </c>
      <c r="H26" s="25" t="e">
        <f t="shared" si="11"/>
        <v>#VALUE!</v>
      </c>
      <c r="I26" s="25" t="e">
        <f t="shared" si="11"/>
        <v>#VALUE!</v>
      </c>
      <c r="J26" s="25" t="e">
        <f t="shared" si="11"/>
        <v>#VALUE!</v>
      </c>
      <c r="K26" s="25" t="e">
        <f t="shared" si="11"/>
        <v>#VALUE!</v>
      </c>
      <c r="L26" s="25" t="e">
        <f t="shared" si="11"/>
        <v>#VALUE!</v>
      </c>
      <c r="M26" s="25" t="e">
        <f t="shared" si="11"/>
        <v>#VALUE!</v>
      </c>
      <c r="N26" s="25" t="e">
        <f t="shared" si="11"/>
        <v>#VALUE!</v>
      </c>
      <c r="O26" s="25" t="e">
        <f t="shared" si="11"/>
        <v>#VALUE!</v>
      </c>
      <c r="P26" s="25" t="e">
        <f t="shared" si="11"/>
        <v>#VALUE!</v>
      </c>
      <c r="Q26" s="25" t="e">
        <f t="shared" si="11"/>
        <v>#VALUE!</v>
      </c>
      <c r="R26" s="25" t="e">
        <f t="shared" si="11"/>
        <v>#VALUE!</v>
      </c>
      <c r="S26" s="25" t="e">
        <f t="shared" si="11"/>
        <v>#VALUE!</v>
      </c>
      <c r="T26" s="25" t="e">
        <f t="shared" si="11"/>
        <v>#VALUE!</v>
      </c>
      <c r="U26" s="25" t="e">
        <f t="shared" si="11"/>
        <v>#VALUE!</v>
      </c>
      <c r="V26" s="25" t="e">
        <f t="shared" si="11"/>
        <v>#VALUE!</v>
      </c>
      <c r="W26" s="25" t="e">
        <f t="shared" si="11"/>
        <v>#VALUE!</v>
      </c>
      <c r="X26" s="25" t="e">
        <f t="shared" si="11"/>
        <v>#VALUE!</v>
      </c>
      <c r="Y26" s="25" t="e">
        <f t="shared" si="11"/>
        <v>#VALUE!</v>
      </c>
      <c r="Z26" s="25" t="e">
        <f t="shared" si="11"/>
        <v>#VALUE!</v>
      </c>
      <c r="AA26" s="25" t="e">
        <f t="shared" si="11"/>
        <v>#VALUE!</v>
      </c>
      <c r="AB26" s="25" t="e">
        <f t="shared" si="11"/>
        <v>#VALUE!</v>
      </c>
      <c r="AC26" s="25" t="e">
        <f t="shared" si="11"/>
        <v>#VALUE!</v>
      </c>
      <c r="AD26" s="25" t="e">
        <f t="shared" si="11"/>
        <v>#VALUE!</v>
      </c>
      <c r="AE26" s="25" t="e">
        <f t="shared" si="11"/>
        <v>#VALUE!</v>
      </c>
      <c r="AF26" s="25" t="e">
        <f t="shared" si="11"/>
        <v>#VALUE!</v>
      </c>
      <c r="AG26" s="25" t="e">
        <f t="shared" si="11"/>
        <v>#VALUE!</v>
      </c>
      <c r="AH26" s="25" t="e">
        <f t="shared" si="11"/>
        <v>#VALUE!</v>
      </c>
      <c r="AI26" s="25" t="e">
        <f t="shared" si="11"/>
        <v>#VALUE!</v>
      </c>
      <c r="AJ26" s="25" t="e">
        <f t="shared" si="11"/>
        <v>#VALUE!</v>
      </c>
      <c r="AK26" s="25" t="e">
        <f t="shared" si="11"/>
        <v>#VALUE!</v>
      </c>
      <c r="AL26" s="25" t="e">
        <f t="shared" si="11"/>
        <v>#VALUE!</v>
      </c>
      <c r="AM26" s="25" t="e">
        <f t="shared" si="11"/>
        <v>#VALUE!</v>
      </c>
      <c r="AN26" s="25" t="e">
        <f t="shared" si="11"/>
        <v>#VALUE!</v>
      </c>
    </row>
    <row r="27" spans="1:43" x14ac:dyDescent="0.3">
      <c r="A27" s="27">
        <v>5</v>
      </c>
      <c r="B27" s="28" t="str">
        <f>VLOOKUP($A27,[3]PLANILHA!$B$12:$K$10047,4,FALSE)</f>
        <v>LIGAÇÕES ELÉTRICAS - BARRACAS</v>
      </c>
      <c r="C27" s="29" t="s">
        <v>49</v>
      </c>
      <c r="D27" s="19" t="s">
        <v>44</v>
      </c>
      <c r="E27" s="10">
        <v>1</v>
      </c>
      <c r="F27" s="20" t="e">
        <f>ROUND(F28/$C27,4)</f>
        <v>#VALUE!</v>
      </c>
      <c r="G27" s="20" t="e">
        <f t="shared" ref="G27:AN27" si="12">ROUND(G28/$C27,4)</f>
        <v>#VALUE!</v>
      </c>
      <c r="H27" s="20" t="e">
        <f t="shared" si="12"/>
        <v>#VALUE!</v>
      </c>
      <c r="I27" s="20" t="e">
        <f t="shared" si="12"/>
        <v>#VALUE!</v>
      </c>
      <c r="J27" s="20" t="e">
        <f t="shared" si="12"/>
        <v>#VALUE!</v>
      </c>
      <c r="K27" s="20" t="e">
        <f t="shared" si="12"/>
        <v>#VALUE!</v>
      </c>
      <c r="L27" s="20" t="e">
        <f t="shared" si="12"/>
        <v>#VALUE!</v>
      </c>
      <c r="M27" s="20" t="e">
        <f t="shared" si="12"/>
        <v>#VALUE!</v>
      </c>
      <c r="N27" s="20" t="e">
        <f t="shared" si="12"/>
        <v>#VALUE!</v>
      </c>
      <c r="O27" s="20" t="e">
        <f t="shared" si="12"/>
        <v>#VALUE!</v>
      </c>
      <c r="P27" s="20" t="e">
        <f t="shared" si="12"/>
        <v>#VALUE!</v>
      </c>
      <c r="Q27" s="20" t="e">
        <f t="shared" si="12"/>
        <v>#VALUE!</v>
      </c>
      <c r="R27" s="20" t="e">
        <f t="shared" si="12"/>
        <v>#VALUE!</v>
      </c>
      <c r="S27" s="20" t="e">
        <f t="shared" si="12"/>
        <v>#VALUE!</v>
      </c>
      <c r="T27" s="20" t="e">
        <f t="shared" si="12"/>
        <v>#VALUE!</v>
      </c>
      <c r="U27" s="20" t="e">
        <f t="shared" si="12"/>
        <v>#VALUE!</v>
      </c>
      <c r="V27" s="20" t="e">
        <f t="shared" si="12"/>
        <v>#VALUE!</v>
      </c>
      <c r="W27" s="20" t="e">
        <f t="shared" si="12"/>
        <v>#VALUE!</v>
      </c>
      <c r="X27" s="20" t="e">
        <f t="shared" si="12"/>
        <v>#VALUE!</v>
      </c>
      <c r="Y27" s="20" t="e">
        <f t="shared" si="12"/>
        <v>#VALUE!</v>
      </c>
      <c r="Z27" s="20" t="e">
        <f t="shared" si="12"/>
        <v>#VALUE!</v>
      </c>
      <c r="AA27" s="20" t="e">
        <f t="shared" si="12"/>
        <v>#VALUE!</v>
      </c>
      <c r="AB27" s="20" t="e">
        <f t="shared" si="12"/>
        <v>#VALUE!</v>
      </c>
      <c r="AC27" s="20" t="e">
        <f t="shared" si="12"/>
        <v>#VALUE!</v>
      </c>
      <c r="AD27" s="20" t="e">
        <f t="shared" si="12"/>
        <v>#VALUE!</v>
      </c>
      <c r="AE27" s="20" t="e">
        <f t="shared" si="12"/>
        <v>#VALUE!</v>
      </c>
      <c r="AF27" s="20" t="e">
        <f t="shared" si="12"/>
        <v>#VALUE!</v>
      </c>
      <c r="AG27" s="20" t="e">
        <f t="shared" si="12"/>
        <v>#VALUE!</v>
      </c>
      <c r="AH27" s="20" t="e">
        <f t="shared" si="12"/>
        <v>#VALUE!</v>
      </c>
      <c r="AI27" s="20" t="e">
        <f t="shared" si="12"/>
        <v>#VALUE!</v>
      </c>
      <c r="AJ27" s="20" t="e">
        <f t="shared" si="12"/>
        <v>#VALUE!</v>
      </c>
      <c r="AK27" s="20" t="e">
        <f t="shared" si="12"/>
        <v>#VALUE!</v>
      </c>
      <c r="AL27" s="20" t="e">
        <f t="shared" si="12"/>
        <v>#VALUE!</v>
      </c>
      <c r="AM27" s="20" t="e">
        <f t="shared" si="12"/>
        <v>#VALUE!</v>
      </c>
      <c r="AN27" s="20" t="e">
        <f t="shared" si="12"/>
        <v>#VALUE!</v>
      </c>
    </row>
    <row r="28" spans="1:43" x14ac:dyDescent="0.3">
      <c r="A28" s="27"/>
      <c r="B28" s="28"/>
      <c r="C28" s="29"/>
      <c r="D28" s="19" t="s">
        <v>45</v>
      </c>
      <c r="E28" s="21" t="str">
        <f>C27</f>
        <v xml:space="preserve">R$ 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</row>
    <row r="29" spans="1:43" x14ac:dyDescent="0.3">
      <c r="A29" s="27"/>
      <c r="B29" s="28"/>
      <c r="C29" s="29"/>
      <c r="D29" s="19" t="s">
        <v>47</v>
      </c>
      <c r="E29" s="23" t="str">
        <f>E28</f>
        <v xml:space="preserve">R$ </v>
      </c>
      <c r="F29" s="25" t="e">
        <f t="shared" ref="F29:AN29" si="13">F28+E29</f>
        <v>#VALUE!</v>
      </c>
      <c r="G29" s="25" t="e">
        <f t="shared" si="13"/>
        <v>#VALUE!</v>
      </c>
      <c r="H29" s="25" t="e">
        <f t="shared" si="13"/>
        <v>#VALUE!</v>
      </c>
      <c r="I29" s="25" t="e">
        <f t="shared" si="13"/>
        <v>#VALUE!</v>
      </c>
      <c r="J29" s="25" t="e">
        <f t="shared" si="13"/>
        <v>#VALUE!</v>
      </c>
      <c r="K29" s="25" t="e">
        <f t="shared" si="13"/>
        <v>#VALUE!</v>
      </c>
      <c r="L29" s="25" t="e">
        <f t="shared" si="13"/>
        <v>#VALUE!</v>
      </c>
      <c r="M29" s="25" t="e">
        <f t="shared" si="13"/>
        <v>#VALUE!</v>
      </c>
      <c r="N29" s="25" t="e">
        <f t="shared" si="13"/>
        <v>#VALUE!</v>
      </c>
      <c r="O29" s="25" t="e">
        <f t="shared" si="13"/>
        <v>#VALUE!</v>
      </c>
      <c r="P29" s="25" t="e">
        <f t="shared" si="13"/>
        <v>#VALUE!</v>
      </c>
      <c r="Q29" s="25" t="e">
        <f t="shared" si="13"/>
        <v>#VALUE!</v>
      </c>
      <c r="R29" s="25" t="e">
        <f t="shared" si="13"/>
        <v>#VALUE!</v>
      </c>
      <c r="S29" s="25" t="e">
        <f t="shared" si="13"/>
        <v>#VALUE!</v>
      </c>
      <c r="T29" s="25" t="e">
        <f t="shared" si="13"/>
        <v>#VALUE!</v>
      </c>
      <c r="U29" s="25" t="e">
        <f t="shared" si="13"/>
        <v>#VALUE!</v>
      </c>
      <c r="V29" s="25" t="e">
        <f t="shared" si="13"/>
        <v>#VALUE!</v>
      </c>
      <c r="W29" s="25" t="e">
        <f t="shared" si="13"/>
        <v>#VALUE!</v>
      </c>
      <c r="X29" s="25" t="e">
        <f t="shared" si="13"/>
        <v>#VALUE!</v>
      </c>
      <c r="Y29" s="25" t="e">
        <f t="shared" si="13"/>
        <v>#VALUE!</v>
      </c>
      <c r="Z29" s="25" t="e">
        <f t="shared" si="13"/>
        <v>#VALUE!</v>
      </c>
      <c r="AA29" s="25" t="e">
        <f t="shared" si="13"/>
        <v>#VALUE!</v>
      </c>
      <c r="AB29" s="25" t="e">
        <f t="shared" si="13"/>
        <v>#VALUE!</v>
      </c>
      <c r="AC29" s="25" t="e">
        <f t="shared" si="13"/>
        <v>#VALUE!</v>
      </c>
      <c r="AD29" s="25" t="e">
        <f t="shared" si="13"/>
        <v>#VALUE!</v>
      </c>
      <c r="AE29" s="25" t="e">
        <f t="shared" si="13"/>
        <v>#VALUE!</v>
      </c>
      <c r="AF29" s="25" t="e">
        <f t="shared" si="13"/>
        <v>#VALUE!</v>
      </c>
      <c r="AG29" s="25" t="e">
        <f t="shared" si="13"/>
        <v>#VALUE!</v>
      </c>
      <c r="AH29" s="25" t="e">
        <f t="shared" si="13"/>
        <v>#VALUE!</v>
      </c>
      <c r="AI29" s="25" t="e">
        <f t="shared" si="13"/>
        <v>#VALUE!</v>
      </c>
      <c r="AJ29" s="25" t="e">
        <f t="shared" si="13"/>
        <v>#VALUE!</v>
      </c>
      <c r="AK29" s="25" t="e">
        <f t="shared" si="13"/>
        <v>#VALUE!</v>
      </c>
      <c r="AL29" s="25" t="e">
        <f t="shared" si="13"/>
        <v>#VALUE!</v>
      </c>
      <c r="AM29" s="25" t="e">
        <f t="shared" si="13"/>
        <v>#VALUE!</v>
      </c>
      <c r="AN29" s="25" t="e">
        <f t="shared" si="13"/>
        <v>#VALUE!</v>
      </c>
    </row>
    <row r="30" spans="1:43" ht="15" customHeight="1" x14ac:dyDescent="0.3">
      <c r="A30" s="27">
        <v>6</v>
      </c>
      <c r="B30" s="28" t="str">
        <f>VLOOKUP($A30,[3]PLANILHA!$B$12:$K$10047,4,FALSE)</f>
        <v>PRAÇA ERMELINO MATARAZZO</v>
      </c>
      <c r="C30" s="29" t="s">
        <v>49</v>
      </c>
      <c r="D30" s="19" t="s">
        <v>44</v>
      </c>
      <c r="E30" s="10">
        <v>1</v>
      </c>
      <c r="F30" s="20" t="e">
        <f>ROUND(F31/$C30,4)</f>
        <v>#VALUE!</v>
      </c>
      <c r="G30" s="20" t="e">
        <f t="shared" ref="G30:AN30" si="14">ROUND(G31/$C30,4)</f>
        <v>#VALUE!</v>
      </c>
      <c r="H30" s="20" t="e">
        <f t="shared" si="14"/>
        <v>#VALUE!</v>
      </c>
      <c r="I30" s="20" t="e">
        <f t="shared" si="14"/>
        <v>#VALUE!</v>
      </c>
      <c r="J30" s="20" t="e">
        <f t="shared" si="14"/>
        <v>#VALUE!</v>
      </c>
      <c r="K30" s="20" t="e">
        <f t="shared" si="14"/>
        <v>#VALUE!</v>
      </c>
      <c r="L30" s="20" t="e">
        <f t="shared" si="14"/>
        <v>#VALUE!</v>
      </c>
      <c r="M30" s="20" t="e">
        <f t="shared" si="14"/>
        <v>#VALUE!</v>
      </c>
      <c r="N30" s="20" t="e">
        <f t="shared" si="14"/>
        <v>#VALUE!</v>
      </c>
      <c r="O30" s="20" t="e">
        <f t="shared" si="14"/>
        <v>#VALUE!</v>
      </c>
      <c r="P30" s="20" t="e">
        <f t="shared" si="14"/>
        <v>#VALUE!</v>
      </c>
      <c r="Q30" s="20" t="e">
        <f t="shared" si="14"/>
        <v>#VALUE!</v>
      </c>
      <c r="R30" s="20" t="e">
        <f t="shared" si="14"/>
        <v>#VALUE!</v>
      </c>
      <c r="S30" s="20" t="e">
        <f t="shared" si="14"/>
        <v>#VALUE!</v>
      </c>
      <c r="T30" s="20" t="e">
        <f t="shared" si="14"/>
        <v>#VALUE!</v>
      </c>
      <c r="U30" s="20" t="e">
        <f t="shared" si="14"/>
        <v>#VALUE!</v>
      </c>
      <c r="V30" s="20" t="e">
        <f t="shared" si="14"/>
        <v>#VALUE!</v>
      </c>
      <c r="W30" s="20" t="e">
        <f t="shared" si="14"/>
        <v>#VALUE!</v>
      </c>
      <c r="X30" s="20" t="e">
        <f t="shared" si="14"/>
        <v>#VALUE!</v>
      </c>
      <c r="Y30" s="20" t="e">
        <f t="shared" si="14"/>
        <v>#VALUE!</v>
      </c>
      <c r="Z30" s="20" t="e">
        <f t="shared" si="14"/>
        <v>#VALUE!</v>
      </c>
      <c r="AA30" s="20" t="e">
        <f t="shared" si="14"/>
        <v>#VALUE!</v>
      </c>
      <c r="AB30" s="20" t="e">
        <f t="shared" si="14"/>
        <v>#VALUE!</v>
      </c>
      <c r="AC30" s="20" t="e">
        <f t="shared" si="14"/>
        <v>#VALUE!</v>
      </c>
      <c r="AD30" s="20" t="e">
        <f t="shared" si="14"/>
        <v>#VALUE!</v>
      </c>
      <c r="AE30" s="20" t="e">
        <f t="shared" si="14"/>
        <v>#VALUE!</v>
      </c>
      <c r="AF30" s="20" t="e">
        <f t="shared" si="14"/>
        <v>#VALUE!</v>
      </c>
      <c r="AG30" s="20" t="e">
        <f t="shared" si="14"/>
        <v>#VALUE!</v>
      </c>
      <c r="AH30" s="20" t="e">
        <f t="shared" si="14"/>
        <v>#VALUE!</v>
      </c>
      <c r="AI30" s="20" t="e">
        <f t="shared" si="14"/>
        <v>#VALUE!</v>
      </c>
      <c r="AJ30" s="20" t="e">
        <f t="shared" si="14"/>
        <v>#VALUE!</v>
      </c>
      <c r="AK30" s="20" t="e">
        <f t="shared" si="14"/>
        <v>#VALUE!</v>
      </c>
      <c r="AL30" s="20" t="e">
        <f t="shared" si="14"/>
        <v>#VALUE!</v>
      </c>
      <c r="AM30" s="20" t="e">
        <f t="shared" si="14"/>
        <v>#VALUE!</v>
      </c>
      <c r="AN30" s="20" t="e">
        <f t="shared" si="14"/>
        <v>#VALUE!</v>
      </c>
    </row>
    <row r="31" spans="1:43" ht="15" customHeight="1" x14ac:dyDescent="0.3">
      <c r="A31" s="27"/>
      <c r="B31" s="28"/>
      <c r="C31" s="29"/>
      <c r="D31" s="19" t="s">
        <v>45</v>
      </c>
      <c r="E31" s="21" t="str">
        <f>C30</f>
        <v xml:space="preserve">R$ 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</row>
    <row r="32" spans="1:43" ht="15" customHeight="1" x14ac:dyDescent="0.3">
      <c r="A32" s="27"/>
      <c r="B32" s="28"/>
      <c r="C32" s="29"/>
      <c r="D32" s="19" t="s">
        <v>47</v>
      </c>
      <c r="E32" s="23" t="str">
        <f>E31</f>
        <v xml:space="preserve">R$ </v>
      </c>
      <c r="F32" s="25" t="e">
        <f t="shared" ref="F32:AN32" si="15">F31+E32</f>
        <v>#VALUE!</v>
      </c>
      <c r="G32" s="25" t="e">
        <f t="shared" si="15"/>
        <v>#VALUE!</v>
      </c>
      <c r="H32" s="25" t="e">
        <f t="shared" si="15"/>
        <v>#VALUE!</v>
      </c>
      <c r="I32" s="25" t="e">
        <f t="shared" si="15"/>
        <v>#VALUE!</v>
      </c>
      <c r="J32" s="25" t="e">
        <f t="shared" si="15"/>
        <v>#VALUE!</v>
      </c>
      <c r="K32" s="25" t="e">
        <f t="shared" si="15"/>
        <v>#VALUE!</v>
      </c>
      <c r="L32" s="25" t="e">
        <f t="shared" si="15"/>
        <v>#VALUE!</v>
      </c>
      <c r="M32" s="25" t="e">
        <f t="shared" si="15"/>
        <v>#VALUE!</v>
      </c>
      <c r="N32" s="25" t="e">
        <f t="shared" si="15"/>
        <v>#VALUE!</v>
      </c>
      <c r="O32" s="25" t="e">
        <f t="shared" si="15"/>
        <v>#VALUE!</v>
      </c>
      <c r="P32" s="25" t="e">
        <f t="shared" si="15"/>
        <v>#VALUE!</v>
      </c>
      <c r="Q32" s="25" t="e">
        <f t="shared" si="15"/>
        <v>#VALUE!</v>
      </c>
      <c r="R32" s="25" t="e">
        <f t="shared" si="15"/>
        <v>#VALUE!</v>
      </c>
      <c r="S32" s="25" t="e">
        <f t="shared" si="15"/>
        <v>#VALUE!</v>
      </c>
      <c r="T32" s="25" t="e">
        <f t="shared" si="15"/>
        <v>#VALUE!</v>
      </c>
      <c r="U32" s="25" t="e">
        <f t="shared" si="15"/>
        <v>#VALUE!</v>
      </c>
      <c r="V32" s="25" t="e">
        <f t="shared" si="15"/>
        <v>#VALUE!</v>
      </c>
      <c r="W32" s="25" t="e">
        <f t="shared" si="15"/>
        <v>#VALUE!</v>
      </c>
      <c r="X32" s="25" t="e">
        <f t="shared" si="15"/>
        <v>#VALUE!</v>
      </c>
      <c r="Y32" s="25" t="e">
        <f t="shared" si="15"/>
        <v>#VALUE!</v>
      </c>
      <c r="Z32" s="25" t="e">
        <f t="shared" si="15"/>
        <v>#VALUE!</v>
      </c>
      <c r="AA32" s="25" t="e">
        <f t="shared" si="15"/>
        <v>#VALUE!</v>
      </c>
      <c r="AB32" s="25" t="e">
        <f t="shared" si="15"/>
        <v>#VALUE!</v>
      </c>
      <c r="AC32" s="25" t="e">
        <f t="shared" si="15"/>
        <v>#VALUE!</v>
      </c>
      <c r="AD32" s="25" t="e">
        <f t="shared" si="15"/>
        <v>#VALUE!</v>
      </c>
      <c r="AE32" s="25" t="e">
        <f t="shared" si="15"/>
        <v>#VALUE!</v>
      </c>
      <c r="AF32" s="25" t="e">
        <f t="shared" si="15"/>
        <v>#VALUE!</v>
      </c>
      <c r="AG32" s="25" t="e">
        <f t="shared" si="15"/>
        <v>#VALUE!</v>
      </c>
      <c r="AH32" s="25" t="e">
        <f t="shared" si="15"/>
        <v>#VALUE!</v>
      </c>
      <c r="AI32" s="25" t="e">
        <f t="shared" si="15"/>
        <v>#VALUE!</v>
      </c>
      <c r="AJ32" s="25" t="e">
        <f t="shared" si="15"/>
        <v>#VALUE!</v>
      </c>
      <c r="AK32" s="25" t="e">
        <f t="shared" si="15"/>
        <v>#VALUE!</v>
      </c>
      <c r="AL32" s="25" t="e">
        <f t="shared" si="15"/>
        <v>#VALUE!</v>
      </c>
      <c r="AM32" s="25" t="e">
        <f t="shared" si="15"/>
        <v>#VALUE!</v>
      </c>
      <c r="AN32" s="25" t="e">
        <f t="shared" si="15"/>
        <v>#VALUE!</v>
      </c>
    </row>
    <row r="33" spans="1:40" ht="15" customHeight="1" x14ac:dyDescent="0.3">
      <c r="A33" s="27">
        <v>7</v>
      </c>
      <c r="B33" s="28" t="str">
        <f>VLOOKUP($A33,[3]PLANILHA!$B$12:$K$10047,4,FALSE)</f>
        <v>CIRCULAÇÃO - EQUIPAMENTOS E ILUMINAÇÃO</v>
      </c>
      <c r="C33" s="29" t="s">
        <v>49</v>
      </c>
      <c r="D33" s="19" t="s">
        <v>44</v>
      </c>
      <c r="E33" s="10">
        <v>1</v>
      </c>
      <c r="F33" s="20" t="e">
        <f>ROUND(F34/$C33,4)</f>
        <v>#VALUE!</v>
      </c>
      <c r="G33" s="20" t="e">
        <f t="shared" ref="G33:AN33" si="16">ROUND(G34/$C33,4)</f>
        <v>#VALUE!</v>
      </c>
      <c r="H33" s="20" t="e">
        <f t="shared" si="16"/>
        <v>#VALUE!</v>
      </c>
      <c r="I33" s="20" t="e">
        <f t="shared" si="16"/>
        <v>#VALUE!</v>
      </c>
      <c r="J33" s="20" t="e">
        <f t="shared" si="16"/>
        <v>#VALUE!</v>
      </c>
      <c r="K33" s="20" t="e">
        <f t="shared" si="16"/>
        <v>#VALUE!</v>
      </c>
      <c r="L33" s="20" t="e">
        <f t="shared" si="16"/>
        <v>#VALUE!</v>
      </c>
      <c r="M33" s="20" t="e">
        <f t="shared" si="16"/>
        <v>#VALUE!</v>
      </c>
      <c r="N33" s="20" t="e">
        <f t="shared" si="16"/>
        <v>#VALUE!</v>
      </c>
      <c r="O33" s="20" t="e">
        <f t="shared" si="16"/>
        <v>#VALUE!</v>
      </c>
      <c r="P33" s="20" t="e">
        <f t="shared" si="16"/>
        <v>#VALUE!</v>
      </c>
      <c r="Q33" s="20" t="e">
        <f t="shared" si="16"/>
        <v>#VALUE!</v>
      </c>
      <c r="R33" s="20" t="e">
        <f t="shared" si="16"/>
        <v>#VALUE!</v>
      </c>
      <c r="S33" s="20" t="e">
        <f t="shared" si="16"/>
        <v>#VALUE!</v>
      </c>
      <c r="T33" s="20" t="e">
        <f t="shared" si="16"/>
        <v>#VALUE!</v>
      </c>
      <c r="U33" s="20" t="e">
        <f t="shared" si="16"/>
        <v>#VALUE!</v>
      </c>
      <c r="V33" s="20" t="e">
        <f t="shared" si="16"/>
        <v>#VALUE!</v>
      </c>
      <c r="W33" s="20" t="e">
        <f t="shared" si="16"/>
        <v>#VALUE!</v>
      </c>
      <c r="X33" s="20" t="e">
        <f t="shared" si="16"/>
        <v>#VALUE!</v>
      </c>
      <c r="Y33" s="20" t="e">
        <f t="shared" si="16"/>
        <v>#VALUE!</v>
      </c>
      <c r="Z33" s="20" t="e">
        <f t="shared" si="16"/>
        <v>#VALUE!</v>
      </c>
      <c r="AA33" s="20" t="e">
        <f t="shared" si="16"/>
        <v>#VALUE!</v>
      </c>
      <c r="AB33" s="20" t="e">
        <f t="shared" si="16"/>
        <v>#VALUE!</v>
      </c>
      <c r="AC33" s="20" t="e">
        <f t="shared" si="16"/>
        <v>#VALUE!</v>
      </c>
      <c r="AD33" s="20" t="e">
        <f t="shared" si="16"/>
        <v>#VALUE!</v>
      </c>
      <c r="AE33" s="20" t="e">
        <f t="shared" si="16"/>
        <v>#VALUE!</v>
      </c>
      <c r="AF33" s="20" t="e">
        <f t="shared" si="16"/>
        <v>#VALUE!</v>
      </c>
      <c r="AG33" s="20" t="e">
        <f t="shared" si="16"/>
        <v>#VALUE!</v>
      </c>
      <c r="AH33" s="20" t="e">
        <f t="shared" si="16"/>
        <v>#VALUE!</v>
      </c>
      <c r="AI33" s="20" t="e">
        <f t="shared" si="16"/>
        <v>#VALUE!</v>
      </c>
      <c r="AJ33" s="20" t="e">
        <f t="shared" si="16"/>
        <v>#VALUE!</v>
      </c>
      <c r="AK33" s="20" t="e">
        <f t="shared" si="16"/>
        <v>#VALUE!</v>
      </c>
      <c r="AL33" s="20" t="e">
        <f t="shared" si="16"/>
        <v>#VALUE!</v>
      </c>
      <c r="AM33" s="20" t="e">
        <f t="shared" si="16"/>
        <v>#VALUE!</v>
      </c>
      <c r="AN33" s="20" t="e">
        <f t="shared" si="16"/>
        <v>#VALUE!</v>
      </c>
    </row>
    <row r="34" spans="1:40" ht="15" customHeight="1" x14ac:dyDescent="0.3">
      <c r="A34" s="27"/>
      <c r="B34" s="28"/>
      <c r="C34" s="29"/>
      <c r="D34" s="19" t="s">
        <v>45</v>
      </c>
      <c r="E34" s="21" t="str">
        <f>C33</f>
        <v xml:space="preserve">R$ 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ht="15" customHeight="1" x14ac:dyDescent="0.3">
      <c r="A35" s="27"/>
      <c r="B35" s="28"/>
      <c r="C35" s="29"/>
      <c r="D35" s="19" t="s">
        <v>47</v>
      </c>
      <c r="E35" s="23" t="str">
        <f>E34</f>
        <v xml:space="preserve">R$ </v>
      </c>
      <c r="F35" s="25" t="e">
        <f t="shared" ref="F35:AN35" si="17">F34+E35</f>
        <v>#VALUE!</v>
      </c>
      <c r="G35" s="25" t="e">
        <f t="shared" si="17"/>
        <v>#VALUE!</v>
      </c>
      <c r="H35" s="25" t="e">
        <f t="shared" si="17"/>
        <v>#VALUE!</v>
      </c>
      <c r="I35" s="25" t="e">
        <f t="shared" si="17"/>
        <v>#VALUE!</v>
      </c>
      <c r="J35" s="25" t="e">
        <f t="shared" si="17"/>
        <v>#VALUE!</v>
      </c>
      <c r="K35" s="25" t="e">
        <f t="shared" si="17"/>
        <v>#VALUE!</v>
      </c>
      <c r="L35" s="25" t="e">
        <f t="shared" si="17"/>
        <v>#VALUE!</v>
      </c>
      <c r="M35" s="25" t="e">
        <f t="shared" si="17"/>
        <v>#VALUE!</v>
      </c>
      <c r="N35" s="25" t="e">
        <f t="shared" si="17"/>
        <v>#VALUE!</v>
      </c>
      <c r="O35" s="25" t="e">
        <f t="shared" si="17"/>
        <v>#VALUE!</v>
      </c>
      <c r="P35" s="25" t="e">
        <f t="shared" si="17"/>
        <v>#VALUE!</v>
      </c>
      <c r="Q35" s="25" t="e">
        <f t="shared" si="17"/>
        <v>#VALUE!</v>
      </c>
      <c r="R35" s="25" t="e">
        <f t="shared" si="17"/>
        <v>#VALUE!</v>
      </c>
      <c r="S35" s="25" t="e">
        <f t="shared" si="17"/>
        <v>#VALUE!</v>
      </c>
      <c r="T35" s="25" t="e">
        <f t="shared" si="17"/>
        <v>#VALUE!</v>
      </c>
      <c r="U35" s="25" t="e">
        <f t="shared" si="17"/>
        <v>#VALUE!</v>
      </c>
      <c r="V35" s="25" t="e">
        <f t="shared" si="17"/>
        <v>#VALUE!</v>
      </c>
      <c r="W35" s="25" t="e">
        <f t="shared" si="17"/>
        <v>#VALUE!</v>
      </c>
      <c r="X35" s="25" t="e">
        <f t="shared" si="17"/>
        <v>#VALUE!</v>
      </c>
      <c r="Y35" s="25" t="e">
        <f t="shared" si="17"/>
        <v>#VALUE!</v>
      </c>
      <c r="Z35" s="25" t="e">
        <f t="shared" si="17"/>
        <v>#VALUE!</v>
      </c>
      <c r="AA35" s="25" t="e">
        <f t="shared" si="17"/>
        <v>#VALUE!</v>
      </c>
      <c r="AB35" s="25" t="e">
        <f t="shared" si="17"/>
        <v>#VALUE!</v>
      </c>
      <c r="AC35" s="25" t="e">
        <f t="shared" si="17"/>
        <v>#VALUE!</v>
      </c>
      <c r="AD35" s="25" t="e">
        <f t="shared" si="17"/>
        <v>#VALUE!</v>
      </c>
      <c r="AE35" s="25" t="e">
        <f t="shared" si="17"/>
        <v>#VALUE!</v>
      </c>
      <c r="AF35" s="25" t="e">
        <f t="shared" si="17"/>
        <v>#VALUE!</v>
      </c>
      <c r="AG35" s="25" t="e">
        <f t="shared" si="17"/>
        <v>#VALUE!</v>
      </c>
      <c r="AH35" s="25" t="e">
        <f t="shared" si="17"/>
        <v>#VALUE!</v>
      </c>
      <c r="AI35" s="25" t="e">
        <f t="shared" si="17"/>
        <v>#VALUE!</v>
      </c>
      <c r="AJ35" s="25" t="e">
        <f t="shared" si="17"/>
        <v>#VALUE!</v>
      </c>
      <c r="AK35" s="25" t="e">
        <f t="shared" si="17"/>
        <v>#VALUE!</v>
      </c>
      <c r="AL35" s="25" t="e">
        <f t="shared" si="17"/>
        <v>#VALUE!</v>
      </c>
      <c r="AM35" s="25" t="e">
        <f t="shared" si="17"/>
        <v>#VALUE!</v>
      </c>
      <c r="AN35" s="25" t="e">
        <f t="shared" si="17"/>
        <v>#VALUE!</v>
      </c>
    </row>
    <row r="36" spans="1:40" ht="15" customHeight="1" x14ac:dyDescent="0.3">
      <c r="A36" s="27">
        <v>8</v>
      </c>
      <c r="B36" s="28" t="str">
        <f>VLOOKUP($A36,[3]PLANILHA!$B$12:$K$10047,4,FALSE)</f>
        <v>ALIMENTADORES E CONEXÕES</v>
      </c>
      <c r="C36" s="29" t="s">
        <v>49</v>
      </c>
      <c r="D36" s="19" t="s">
        <v>44</v>
      </c>
      <c r="E36" s="10">
        <v>1</v>
      </c>
      <c r="F36" s="20" t="e">
        <f>ROUND(F37/$C36,4)</f>
        <v>#VALUE!</v>
      </c>
      <c r="G36" s="20" t="e">
        <f t="shared" ref="G36:AN36" si="18">ROUND(G37/$C36,4)</f>
        <v>#VALUE!</v>
      </c>
      <c r="H36" s="20" t="e">
        <f t="shared" si="18"/>
        <v>#VALUE!</v>
      </c>
      <c r="I36" s="20" t="e">
        <f t="shared" si="18"/>
        <v>#VALUE!</v>
      </c>
      <c r="J36" s="20" t="e">
        <f t="shared" si="18"/>
        <v>#VALUE!</v>
      </c>
      <c r="K36" s="20" t="e">
        <f t="shared" si="18"/>
        <v>#VALUE!</v>
      </c>
      <c r="L36" s="20" t="e">
        <f t="shared" si="18"/>
        <v>#VALUE!</v>
      </c>
      <c r="M36" s="20" t="e">
        <f t="shared" si="18"/>
        <v>#VALUE!</v>
      </c>
      <c r="N36" s="20" t="e">
        <f t="shared" si="18"/>
        <v>#VALUE!</v>
      </c>
      <c r="O36" s="20" t="e">
        <f t="shared" si="18"/>
        <v>#VALUE!</v>
      </c>
      <c r="P36" s="20" t="e">
        <f t="shared" si="18"/>
        <v>#VALUE!</v>
      </c>
      <c r="Q36" s="20" t="e">
        <f t="shared" si="18"/>
        <v>#VALUE!</v>
      </c>
      <c r="R36" s="20" t="e">
        <f t="shared" si="18"/>
        <v>#VALUE!</v>
      </c>
      <c r="S36" s="20" t="e">
        <f t="shared" si="18"/>
        <v>#VALUE!</v>
      </c>
      <c r="T36" s="20" t="e">
        <f t="shared" si="18"/>
        <v>#VALUE!</v>
      </c>
      <c r="U36" s="20" t="e">
        <f t="shared" si="18"/>
        <v>#VALUE!</v>
      </c>
      <c r="V36" s="20" t="e">
        <f t="shared" si="18"/>
        <v>#VALUE!</v>
      </c>
      <c r="W36" s="20" t="e">
        <f t="shared" si="18"/>
        <v>#VALUE!</v>
      </c>
      <c r="X36" s="20" t="e">
        <f t="shared" si="18"/>
        <v>#VALUE!</v>
      </c>
      <c r="Y36" s="20" t="e">
        <f t="shared" si="18"/>
        <v>#VALUE!</v>
      </c>
      <c r="Z36" s="20" t="e">
        <f t="shared" si="18"/>
        <v>#VALUE!</v>
      </c>
      <c r="AA36" s="20" t="e">
        <f t="shared" si="18"/>
        <v>#VALUE!</v>
      </c>
      <c r="AB36" s="20" t="e">
        <f t="shared" si="18"/>
        <v>#VALUE!</v>
      </c>
      <c r="AC36" s="20" t="e">
        <f t="shared" si="18"/>
        <v>#VALUE!</v>
      </c>
      <c r="AD36" s="20" t="e">
        <f t="shared" si="18"/>
        <v>#VALUE!</v>
      </c>
      <c r="AE36" s="20" t="e">
        <f t="shared" si="18"/>
        <v>#VALUE!</v>
      </c>
      <c r="AF36" s="20" t="e">
        <f t="shared" si="18"/>
        <v>#VALUE!</v>
      </c>
      <c r="AG36" s="20" t="e">
        <f t="shared" si="18"/>
        <v>#VALUE!</v>
      </c>
      <c r="AH36" s="20" t="e">
        <f t="shared" si="18"/>
        <v>#VALUE!</v>
      </c>
      <c r="AI36" s="20" t="e">
        <f t="shared" si="18"/>
        <v>#VALUE!</v>
      </c>
      <c r="AJ36" s="20" t="e">
        <f t="shared" si="18"/>
        <v>#VALUE!</v>
      </c>
      <c r="AK36" s="20" t="e">
        <f t="shared" si="18"/>
        <v>#VALUE!</v>
      </c>
      <c r="AL36" s="20" t="e">
        <f t="shared" si="18"/>
        <v>#VALUE!</v>
      </c>
      <c r="AM36" s="20" t="e">
        <f t="shared" si="18"/>
        <v>#VALUE!</v>
      </c>
      <c r="AN36" s="20" t="e">
        <f t="shared" si="18"/>
        <v>#VALUE!</v>
      </c>
    </row>
    <row r="37" spans="1:40" ht="15" customHeight="1" x14ac:dyDescent="0.3">
      <c r="A37" s="27"/>
      <c r="B37" s="28"/>
      <c r="C37" s="29"/>
      <c r="D37" s="19" t="s">
        <v>45</v>
      </c>
      <c r="E37" s="21" t="str">
        <f>C36</f>
        <v xml:space="preserve">R$ 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</row>
    <row r="38" spans="1:40" ht="15" customHeight="1" x14ac:dyDescent="0.3">
      <c r="A38" s="27"/>
      <c r="B38" s="28"/>
      <c r="C38" s="29"/>
      <c r="D38" s="19" t="s">
        <v>47</v>
      </c>
      <c r="E38" s="23" t="str">
        <f>E37</f>
        <v xml:space="preserve">R$ </v>
      </c>
      <c r="F38" s="25" t="e">
        <f t="shared" ref="F38:AN38" si="19">F37+E38</f>
        <v>#VALUE!</v>
      </c>
      <c r="G38" s="25" t="e">
        <f t="shared" si="19"/>
        <v>#VALUE!</v>
      </c>
      <c r="H38" s="25" t="e">
        <f t="shared" si="19"/>
        <v>#VALUE!</v>
      </c>
      <c r="I38" s="25" t="e">
        <f t="shared" si="19"/>
        <v>#VALUE!</v>
      </c>
      <c r="J38" s="25" t="e">
        <f t="shared" si="19"/>
        <v>#VALUE!</v>
      </c>
      <c r="K38" s="25" t="e">
        <f t="shared" si="19"/>
        <v>#VALUE!</v>
      </c>
      <c r="L38" s="25" t="e">
        <f t="shared" si="19"/>
        <v>#VALUE!</v>
      </c>
      <c r="M38" s="25" t="e">
        <f t="shared" si="19"/>
        <v>#VALUE!</v>
      </c>
      <c r="N38" s="25" t="e">
        <f t="shared" si="19"/>
        <v>#VALUE!</v>
      </c>
      <c r="O38" s="25" t="e">
        <f t="shared" si="19"/>
        <v>#VALUE!</v>
      </c>
      <c r="P38" s="25" t="e">
        <f t="shared" si="19"/>
        <v>#VALUE!</v>
      </c>
      <c r="Q38" s="25" t="e">
        <f t="shared" si="19"/>
        <v>#VALUE!</v>
      </c>
      <c r="R38" s="25" t="e">
        <f t="shared" si="19"/>
        <v>#VALUE!</v>
      </c>
      <c r="S38" s="25" t="e">
        <f t="shared" si="19"/>
        <v>#VALUE!</v>
      </c>
      <c r="T38" s="25" t="e">
        <f t="shared" si="19"/>
        <v>#VALUE!</v>
      </c>
      <c r="U38" s="25" t="e">
        <f t="shared" si="19"/>
        <v>#VALUE!</v>
      </c>
      <c r="V38" s="25" t="e">
        <f t="shared" si="19"/>
        <v>#VALUE!</v>
      </c>
      <c r="W38" s="25" t="e">
        <f t="shared" si="19"/>
        <v>#VALUE!</v>
      </c>
      <c r="X38" s="25" t="e">
        <f t="shared" si="19"/>
        <v>#VALUE!</v>
      </c>
      <c r="Y38" s="25" t="e">
        <f t="shared" si="19"/>
        <v>#VALUE!</v>
      </c>
      <c r="Z38" s="25" t="e">
        <f t="shared" si="19"/>
        <v>#VALUE!</v>
      </c>
      <c r="AA38" s="25" t="e">
        <f t="shared" si="19"/>
        <v>#VALUE!</v>
      </c>
      <c r="AB38" s="25" t="e">
        <f t="shared" si="19"/>
        <v>#VALUE!</v>
      </c>
      <c r="AC38" s="25" t="e">
        <f t="shared" si="19"/>
        <v>#VALUE!</v>
      </c>
      <c r="AD38" s="25" t="e">
        <f t="shared" si="19"/>
        <v>#VALUE!</v>
      </c>
      <c r="AE38" s="25" t="e">
        <f t="shared" si="19"/>
        <v>#VALUE!</v>
      </c>
      <c r="AF38" s="25" t="e">
        <f t="shared" si="19"/>
        <v>#VALUE!</v>
      </c>
      <c r="AG38" s="25" t="e">
        <f t="shared" si="19"/>
        <v>#VALUE!</v>
      </c>
      <c r="AH38" s="25" t="e">
        <f t="shared" si="19"/>
        <v>#VALUE!</v>
      </c>
      <c r="AI38" s="25" t="e">
        <f t="shared" si="19"/>
        <v>#VALUE!</v>
      </c>
      <c r="AJ38" s="25" t="e">
        <f t="shared" si="19"/>
        <v>#VALUE!</v>
      </c>
      <c r="AK38" s="25" t="e">
        <f t="shared" si="19"/>
        <v>#VALUE!</v>
      </c>
      <c r="AL38" s="25" t="e">
        <f t="shared" si="19"/>
        <v>#VALUE!</v>
      </c>
      <c r="AM38" s="25" t="e">
        <f t="shared" si="19"/>
        <v>#VALUE!</v>
      </c>
      <c r="AN38" s="25" t="e">
        <f t="shared" si="19"/>
        <v>#VALUE!</v>
      </c>
    </row>
    <row r="39" spans="1:40" ht="15" customHeight="1" x14ac:dyDescent="0.3">
      <c r="A39" s="27">
        <v>9</v>
      </c>
      <c r="B39" s="28" t="str">
        <f>VLOOKUP($A39,[3]PLANILHA!$B$12:$K$10047,4,FALSE)</f>
        <v>SANITÁRIOS - FECHAMENTO PROVISÓRIO</v>
      </c>
      <c r="C39" s="29" t="s">
        <v>49</v>
      </c>
      <c r="D39" s="19" t="s">
        <v>44</v>
      </c>
      <c r="E39" s="10">
        <v>1</v>
      </c>
      <c r="F39" s="20" t="e">
        <f>ROUND(F40/$C39,4)</f>
        <v>#VALUE!</v>
      </c>
      <c r="G39" s="20" t="e">
        <f t="shared" ref="G39:AN39" si="20">ROUND(G40/$C39,4)</f>
        <v>#VALUE!</v>
      </c>
      <c r="H39" s="20" t="e">
        <f t="shared" si="20"/>
        <v>#VALUE!</v>
      </c>
      <c r="I39" s="20" t="e">
        <f t="shared" si="20"/>
        <v>#VALUE!</v>
      </c>
      <c r="J39" s="20" t="e">
        <f t="shared" si="20"/>
        <v>#VALUE!</v>
      </c>
      <c r="K39" s="20" t="e">
        <f t="shared" si="20"/>
        <v>#VALUE!</v>
      </c>
      <c r="L39" s="20" t="e">
        <f t="shared" si="20"/>
        <v>#VALUE!</v>
      </c>
      <c r="M39" s="20" t="e">
        <f t="shared" si="20"/>
        <v>#VALUE!</v>
      </c>
      <c r="N39" s="20" t="e">
        <f t="shared" si="20"/>
        <v>#VALUE!</v>
      </c>
      <c r="O39" s="20" t="e">
        <f t="shared" si="20"/>
        <v>#VALUE!</v>
      </c>
      <c r="P39" s="20" t="e">
        <f t="shared" si="20"/>
        <v>#VALUE!</v>
      </c>
      <c r="Q39" s="20" t="e">
        <f t="shared" si="20"/>
        <v>#VALUE!</v>
      </c>
      <c r="R39" s="20" t="e">
        <f t="shared" si="20"/>
        <v>#VALUE!</v>
      </c>
      <c r="S39" s="20" t="e">
        <f t="shared" si="20"/>
        <v>#VALUE!</v>
      </c>
      <c r="T39" s="20" t="e">
        <f t="shared" si="20"/>
        <v>#VALUE!</v>
      </c>
      <c r="U39" s="20" t="e">
        <f t="shared" si="20"/>
        <v>#VALUE!</v>
      </c>
      <c r="V39" s="20" t="e">
        <f t="shared" si="20"/>
        <v>#VALUE!</v>
      </c>
      <c r="W39" s="20" t="e">
        <f t="shared" si="20"/>
        <v>#VALUE!</v>
      </c>
      <c r="X39" s="20" t="e">
        <f t="shared" si="20"/>
        <v>#VALUE!</v>
      </c>
      <c r="Y39" s="20" t="e">
        <f t="shared" si="20"/>
        <v>#VALUE!</v>
      </c>
      <c r="Z39" s="20" t="e">
        <f t="shared" si="20"/>
        <v>#VALUE!</v>
      </c>
      <c r="AA39" s="20" t="e">
        <f t="shared" si="20"/>
        <v>#VALUE!</v>
      </c>
      <c r="AB39" s="20" t="e">
        <f t="shared" si="20"/>
        <v>#VALUE!</v>
      </c>
      <c r="AC39" s="20" t="e">
        <f t="shared" si="20"/>
        <v>#VALUE!</v>
      </c>
      <c r="AD39" s="20" t="e">
        <f t="shared" si="20"/>
        <v>#VALUE!</v>
      </c>
      <c r="AE39" s="20" t="e">
        <f t="shared" si="20"/>
        <v>#VALUE!</v>
      </c>
      <c r="AF39" s="20" t="e">
        <f t="shared" si="20"/>
        <v>#VALUE!</v>
      </c>
      <c r="AG39" s="20" t="e">
        <f t="shared" si="20"/>
        <v>#VALUE!</v>
      </c>
      <c r="AH39" s="20" t="e">
        <f t="shared" si="20"/>
        <v>#VALUE!</v>
      </c>
      <c r="AI39" s="20" t="e">
        <f t="shared" si="20"/>
        <v>#VALUE!</v>
      </c>
      <c r="AJ39" s="20" t="e">
        <f t="shared" si="20"/>
        <v>#VALUE!</v>
      </c>
      <c r="AK39" s="20" t="e">
        <f t="shared" si="20"/>
        <v>#VALUE!</v>
      </c>
      <c r="AL39" s="20" t="e">
        <f t="shared" si="20"/>
        <v>#VALUE!</v>
      </c>
      <c r="AM39" s="20" t="e">
        <f t="shared" si="20"/>
        <v>#VALUE!</v>
      </c>
      <c r="AN39" s="20" t="e">
        <f t="shared" si="20"/>
        <v>#VALUE!</v>
      </c>
    </row>
    <row r="40" spans="1:40" ht="15" customHeight="1" x14ac:dyDescent="0.3">
      <c r="A40" s="27"/>
      <c r="B40" s="28"/>
      <c r="C40" s="29"/>
      <c r="D40" s="19" t="s">
        <v>45</v>
      </c>
      <c r="E40" s="21" t="str">
        <f>C39</f>
        <v xml:space="preserve">R$ 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</row>
    <row r="41" spans="1:40" ht="15" customHeight="1" x14ac:dyDescent="0.3">
      <c r="A41" s="27"/>
      <c r="B41" s="28"/>
      <c r="C41" s="29"/>
      <c r="D41" s="19" t="s">
        <v>47</v>
      </c>
      <c r="E41" s="23" t="str">
        <f>E40</f>
        <v xml:space="preserve">R$ </v>
      </c>
      <c r="F41" s="25" t="e">
        <f t="shared" ref="F41:AN41" si="21">F40+E41</f>
        <v>#VALUE!</v>
      </c>
      <c r="G41" s="25" t="e">
        <f t="shared" si="21"/>
        <v>#VALUE!</v>
      </c>
      <c r="H41" s="25" t="e">
        <f t="shared" si="21"/>
        <v>#VALUE!</v>
      </c>
      <c r="I41" s="25" t="e">
        <f t="shared" si="21"/>
        <v>#VALUE!</v>
      </c>
      <c r="J41" s="25" t="e">
        <f t="shared" si="21"/>
        <v>#VALUE!</v>
      </c>
      <c r="K41" s="25" t="e">
        <f t="shared" si="21"/>
        <v>#VALUE!</v>
      </c>
      <c r="L41" s="25" t="e">
        <f t="shared" si="21"/>
        <v>#VALUE!</v>
      </c>
      <c r="M41" s="25" t="e">
        <f t="shared" si="21"/>
        <v>#VALUE!</v>
      </c>
      <c r="N41" s="25" t="e">
        <f t="shared" si="21"/>
        <v>#VALUE!</v>
      </c>
      <c r="O41" s="25" t="e">
        <f t="shared" si="21"/>
        <v>#VALUE!</v>
      </c>
      <c r="P41" s="25" t="e">
        <f t="shared" si="21"/>
        <v>#VALUE!</v>
      </c>
      <c r="Q41" s="25" t="e">
        <f t="shared" si="21"/>
        <v>#VALUE!</v>
      </c>
      <c r="R41" s="25" t="e">
        <f t="shared" si="21"/>
        <v>#VALUE!</v>
      </c>
      <c r="S41" s="25" t="e">
        <f t="shared" si="21"/>
        <v>#VALUE!</v>
      </c>
      <c r="T41" s="25" t="e">
        <f t="shared" si="21"/>
        <v>#VALUE!</v>
      </c>
      <c r="U41" s="25" t="e">
        <f t="shared" si="21"/>
        <v>#VALUE!</v>
      </c>
      <c r="V41" s="25" t="e">
        <f t="shared" si="21"/>
        <v>#VALUE!</v>
      </c>
      <c r="W41" s="25" t="e">
        <f t="shared" si="21"/>
        <v>#VALUE!</v>
      </c>
      <c r="X41" s="25" t="e">
        <f t="shared" si="21"/>
        <v>#VALUE!</v>
      </c>
      <c r="Y41" s="25" t="e">
        <f t="shared" si="21"/>
        <v>#VALUE!</v>
      </c>
      <c r="Z41" s="25" t="e">
        <f t="shared" si="21"/>
        <v>#VALUE!</v>
      </c>
      <c r="AA41" s="25" t="e">
        <f t="shared" si="21"/>
        <v>#VALUE!</v>
      </c>
      <c r="AB41" s="25" t="e">
        <f t="shared" si="21"/>
        <v>#VALUE!</v>
      </c>
      <c r="AC41" s="25" t="e">
        <f t="shared" si="21"/>
        <v>#VALUE!</v>
      </c>
      <c r="AD41" s="25" t="e">
        <f t="shared" si="21"/>
        <v>#VALUE!</v>
      </c>
      <c r="AE41" s="25" t="e">
        <f t="shared" si="21"/>
        <v>#VALUE!</v>
      </c>
      <c r="AF41" s="25" t="e">
        <f t="shared" si="21"/>
        <v>#VALUE!</v>
      </c>
      <c r="AG41" s="25" t="e">
        <f t="shared" si="21"/>
        <v>#VALUE!</v>
      </c>
      <c r="AH41" s="25" t="e">
        <f t="shared" si="21"/>
        <v>#VALUE!</v>
      </c>
      <c r="AI41" s="25" t="e">
        <f t="shared" si="21"/>
        <v>#VALUE!</v>
      </c>
      <c r="AJ41" s="25" t="e">
        <f t="shared" si="21"/>
        <v>#VALUE!</v>
      </c>
      <c r="AK41" s="25" t="e">
        <f t="shared" si="21"/>
        <v>#VALUE!</v>
      </c>
      <c r="AL41" s="25" t="e">
        <f t="shared" si="21"/>
        <v>#VALUE!</v>
      </c>
      <c r="AM41" s="25" t="e">
        <f t="shared" si="21"/>
        <v>#VALUE!</v>
      </c>
      <c r="AN41" s="25" t="e">
        <f t="shared" si="21"/>
        <v>#VALUE!</v>
      </c>
    </row>
    <row r="42" spans="1:40" ht="15" customHeight="1" x14ac:dyDescent="0.3">
      <c r="A42" s="27">
        <v>10</v>
      </c>
      <c r="B42" s="28" t="str">
        <f>VLOOKUP($A42,[3]PLANILHA!$B$12:$K$10047,4,FALSE)</f>
        <v>ESTACIONAMENTO E ÁREAS DE APOIO</v>
      </c>
      <c r="C42" s="29" t="s">
        <v>49</v>
      </c>
      <c r="D42" s="19" t="s">
        <v>44</v>
      </c>
      <c r="E42" s="10">
        <v>1</v>
      </c>
      <c r="F42" s="20" t="e">
        <f>ROUND(F43/$C42,4)</f>
        <v>#VALUE!</v>
      </c>
      <c r="G42" s="20" t="e">
        <f t="shared" ref="G42:AN42" si="22">ROUND(G43/$C42,4)</f>
        <v>#VALUE!</v>
      </c>
      <c r="H42" s="20" t="e">
        <f t="shared" si="22"/>
        <v>#VALUE!</v>
      </c>
      <c r="I42" s="20" t="e">
        <f t="shared" si="22"/>
        <v>#VALUE!</v>
      </c>
      <c r="J42" s="20" t="e">
        <f t="shared" si="22"/>
        <v>#VALUE!</v>
      </c>
      <c r="K42" s="20" t="e">
        <f t="shared" si="22"/>
        <v>#VALUE!</v>
      </c>
      <c r="L42" s="20" t="e">
        <f t="shared" si="22"/>
        <v>#VALUE!</v>
      </c>
      <c r="M42" s="20" t="e">
        <f t="shared" si="22"/>
        <v>#VALUE!</v>
      </c>
      <c r="N42" s="20" t="e">
        <f t="shared" si="22"/>
        <v>#VALUE!</v>
      </c>
      <c r="O42" s="20" t="e">
        <f t="shared" si="22"/>
        <v>#VALUE!</v>
      </c>
      <c r="P42" s="20" t="e">
        <f t="shared" si="22"/>
        <v>#VALUE!</v>
      </c>
      <c r="Q42" s="20" t="e">
        <f t="shared" si="22"/>
        <v>#VALUE!</v>
      </c>
      <c r="R42" s="20" t="e">
        <f t="shared" si="22"/>
        <v>#VALUE!</v>
      </c>
      <c r="S42" s="20" t="e">
        <f t="shared" si="22"/>
        <v>#VALUE!</v>
      </c>
      <c r="T42" s="20" t="e">
        <f t="shared" si="22"/>
        <v>#VALUE!</v>
      </c>
      <c r="U42" s="20" t="e">
        <f t="shared" si="22"/>
        <v>#VALUE!</v>
      </c>
      <c r="V42" s="20" t="e">
        <f t="shared" si="22"/>
        <v>#VALUE!</v>
      </c>
      <c r="W42" s="20" t="e">
        <f t="shared" si="22"/>
        <v>#VALUE!</v>
      </c>
      <c r="X42" s="20" t="e">
        <f t="shared" si="22"/>
        <v>#VALUE!</v>
      </c>
      <c r="Y42" s="20" t="e">
        <f t="shared" si="22"/>
        <v>#VALUE!</v>
      </c>
      <c r="Z42" s="20" t="e">
        <f t="shared" si="22"/>
        <v>#VALUE!</v>
      </c>
      <c r="AA42" s="20" t="e">
        <f t="shared" si="22"/>
        <v>#VALUE!</v>
      </c>
      <c r="AB42" s="20" t="e">
        <f t="shared" si="22"/>
        <v>#VALUE!</v>
      </c>
      <c r="AC42" s="20" t="e">
        <f t="shared" si="22"/>
        <v>#VALUE!</v>
      </c>
      <c r="AD42" s="20" t="e">
        <f t="shared" si="22"/>
        <v>#VALUE!</v>
      </c>
      <c r="AE42" s="20" t="e">
        <f t="shared" si="22"/>
        <v>#VALUE!</v>
      </c>
      <c r="AF42" s="20" t="e">
        <f t="shared" si="22"/>
        <v>#VALUE!</v>
      </c>
      <c r="AG42" s="20" t="e">
        <f t="shared" si="22"/>
        <v>#VALUE!</v>
      </c>
      <c r="AH42" s="20" t="e">
        <f t="shared" si="22"/>
        <v>#VALUE!</v>
      </c>
      <c r="AI42" s="20" t="e">
        <f t="shared" si="22"/>
        <v>#VALUE!</v>
      </c>
      <c r="AJ42" s="20" t="e">
        <f t="shared" si="22"/>
        <v>#VALUE!</v>
      </c>
      <c r="AK42" s="20" t="e">
        <f t="shared" si="22"/>
        <v>#VALUE!</v>
      </c>
      <c r="AL42" s="20" t="e">
        <f t="shared" si="22"/>
        <v>#VALUE!</v>
      </c>
      <c r="AM42" s="20" t="e">
        <f t="shared" si="22"/>
        <v>#VALUE!</v>
      </c>
      <c r="AN42" s="20" t="e">
        <f t="shared" si="22"/>
        <v>#VALUE!</v>
      </c>
    </row>
    <row r="43" spans="1:40" ht="15" customHeight="1" x14ac:dyDescent="0.3">
      <c r="A43" s="27"/>
      <c r="B43" s="28"/>
      <c r="C43" s="29"/>
      <c r="D43" s="19" t="s">
        <v>45</v>
      </c>
      <c r="E43" s="21" t="str">
        <f>C42</f>
        <v xml:space="preserve">R$ 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ht="15" customHeight="1" x14ac:dyDescent="0.3">
      <c r="A44" s="27"/>
      <c r="B44" s="28"/>
      <c r="C44" s="29"/>
      <c r="D44" s="19" t="s">
        <v>47</v>
      </c>
      <c r="E44" s="23" t="str">
        <f>E43</f>
        <v xml:space="preserve">R$ </v>
      </c>
      <c r="F44" s="25" t="e">
        <f t="shared" ref="F44:AN44" si="23">F43+E44</f>
        <v>#VALUE!</v>
      </c>
      <c r="G44" s="25" t="e">
        <f t="shared" si="23"/>
        <v>#VALUE!</v>
      </c>
      <c r="H44" s="25" t="e">
        <f t="shared" si="23"/>
        <v>#VALUE!</v>
      </c>
      <c r="I44" s="25" t="e">
        <f t="shared" si="23"/>
        <v>#VALUE!</v>
      </c>
      <c r="J44" s="25" t="e">
        <f t="shared" si="23"/>
        <v>#VALUE!</v>
      </c>
      <c r="K44" s="25" t="e">
        <f t="shared" si="23"/>
        <v>#VALUE!</v>
      </c>
      <c r="L44" s="25" t="e">
        <f t="shared" si="23"/>
        <v>#VALUE!</v>
      </c>
      <c r="M44" s="25" t="e">
        <f t="shared" si="23"/>
        <v>#VALUE!</v>
      </c>
      <c r="N44" s="25" t="e">
        <f t="shared" si="23"/>
        <v>#VALUE!</v>
      </c>
      <c r="O44" s="25" t="e">
        <f t="shared" si="23"/>
        <v>#VALUE!</v>
      </c>
      <c r="P44" s="25" t="e">
        <f t="shared" si="23"/>
        <v>#VALUE!</v>
      </c>
      <c r="Q44" s="25" t="e">
        <f t="shared" si="23"/>
        <v>#VALUE!</v>
      </c>
      <c r="R44" s="25" t="e">
        <f t="shared" si="23"/>
        <v>#VALUE!</v>
      </c>
      <c r="S44" s="25" t="e">
        <f t="shared" si="23"/>
        <v>#VALUE!</v>
      </c>
      <c r="T44" s="25" t="e">
        <f t="shared" si="23"/>
        <v>#VALUE!</v>
      </c>
      <c r="U44" s="25" t="e">
        <f t="shared" si="23"/>
        <v>#VALUE!</v>
      </c>
      <c r="V44" s="25" t="e">
        <f t="shared" si="23"/>
        <v>#VALUE!</v>
      </c>
      <c r="W44" s="25" t="e">
        <f t="shared" si="23"/>
        <v>#VALUE!</v>
      </c>
      <c r="X44" s="25" t="e">
        <f t="shared" si="23"/>
        <v>#VALUE!</v>
      </c>
      <c r="Y44" s="25" t="e">
        <f t="shared" si="23"/>
        <v>#VALUE!</v>
      </c>
      <c r="Z44" s="25" t="e">
        <f t="shared" si="23"/>
        <v>#VALUE!</v>
      </c>
      <c r="AA44" s="25" t="e">
        <f t="shared" si="23"/>
        <v>#VALUE!</v>
      </c>
      <c r="AB44" s="25" t="e">
        <f t="shared" si="23"/>
        <v>#VALUE!</v>
      </c>
      <c r="AC44" s="25" t="e">
        <f t="shared" si="23"/>
        <v>#VALUE!</v>
      </c>
      <c r="AD44" s="25" t="e">
        <f t="shared" si="23"/>
        <v>#VALUE!</v>
      </c>
      <c r="AE44" s="25" t="e">
        <f t="shared" si="23"/>
        <v>#VALUE!</v>
      </c>
      <c r="AF44" s="25" t="e">
        <f t="shared" si="23"/>
        <v>#VALUE!</v>
      </c>
      <c r="AG44" s="25" t="e">
        <f t="shared" si="23"/>
        <v>#VALUE!</v>
      </c>
      <c r="AH44" s="25" t="e">
        <f t="shared" si="23"/>
        <v>#VALUE!</v>
      </c>
      <c r="AI44" s="25" t="e">
        <f t="shared" si="23"/>
        <v>#VALUE!</v>
      </c>
      <c r="AJ44" s="25" t="e">
        <f t="shared" si="23"/>
        <v>#VALUE!</v>
      </c>
      <c r="AK44" s="25" t="e">
        <f t="shared" si="23"/>
        <v>#VALUE!</v>
      </c>
      <c r="AL44" s="25" t="e">
        <f t="shared" si="23"/>
        <v>#VALUE!</v>
      </c>
      <c r="AM44" s="25" t="e">
        <f t="shared" si="23"/>
        <v>#VALUE!</v>
      </c>
      <c r="AN44" s="25" t="e">
        <f t="shared" si="23"/>
        <v>#VALUE!</v>
      </c>
    </row>
  </sheetData>
  <sheetProtection selectLockedCells="1" selectUnlockedCells="1"/>
  <mergeCells count="43">
    <mergeCell ref="B1:D1"/>
    <mergeCell ref="F1:G1"/>
    <mergeCell ref="B2:D2"/>
    <mergeCell ref="F2:G2"/>
    <mergeCell ref="B3:D3"/>
    <mergeCell ref="F3:G3"/>
    <mergeCell ref="F4:G4"/>
    <mergeCell ref="B5:D6"/>
    <mergeCell ref="B8:D8"/>
    <mergeCell ref="F8:G8"/>
    <mergeCell ref="A11:A14"/>
    <mergeCell ref="B11:B14"/>
    <mergeCell ref="C11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</mergeCells>
  <conditionalFormatting sqref="F15:AN15">
    <cfRule type="cellIs" dxfId="9" priority="2" operator="equal">
      <formula>0</formula>
    </cfRule>
  </conditionalFormatting>
  <conditionalFormatting sqref="F18:AN18">
    <cfRule type="cellIs" dxfId="8" priority="3" operator="equal">
      <formula>0</formula>
    </cfRule>
  </conditionalFormatting>
  <conditionalFormatting sqref="F21:AN21">
    <cfRule type="cellIs" dxfId="7" priority="4" operator="equal">
      <formula>0</formula>
    </cfRule>
  </conditionalFormatting>
  <conditionalFormatting sqref="F24:AN24">
    <cfRule type="cellIs" dxfId="6" priority="5" operator="equal">
      <formula>0</formula>
    </cfRule>
  </conditionalFormatting>
  <conditionalFormatting sqref="F27:AN27">
    <cfRule type="cellIs" dxfId="5" priority="6" operator="equal">
      <formula>0</formula>
    </cfRule>
  </conditionalFormatting>
  <conditionalFormatting sqref="F30:AN30">
    <cfRule type="cellIs" dxfId="4" priority="7" operator="equal">
      <formula>0</formula>
    </cfRule>
  </conditionalFormatting>
  <conditionalFormatting sqref="F33:AN33">
    <cfRule type="cellIs" dxfId="3" priority="8" operator="equal">
      <formula>0</formula>
    </cfRule>
  </conditionalFormatting>
  <conditionalFormatting sqref="F36:AN36">
    <cfRule type="cellIs" dxfId="2" priority="9" operator="equal">
      <formula>0</formula>
    </cfRule>
  </conditionalFormatting>
  <conditionalFormatting sqref="F39:AN39">
    <cfRule type="cellIs" dxfId="1" priority="10" operator="equal">
      <formula>0</formula>
    </cfRule>
  </conditionalFormatting>
  <conditionalFormatting sqref="F42:AN42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CFF</vt:lpstr>
      <vt:lpstr>CFF!Area_de_impressao</vt:lpstr>
      <vt:lpstr>CFF!Titulos_de_impressao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 Furtado Cardoso</dc:creator>
  <cp:lastModifiedBy>Leticia Furtado Cardoso</cp:lastModifiedBy>
  <dcterms:created xsi:type="dcterms:W3CDTF">2026-06-17T14:45:57Z</dcterms:created>
  <dcterms:modified xsi:type="dcterms:W3CDTF">2026-06-17T14:49:59Z</dcterms:modified>
</cp:coreProperties>
</file>