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SEPLAG\LIC\DLC\2026\PC SEI 6958.2026-50 - MANUTENÇÃO PRÓPRIOS - SESURB\"/>
    </mc:Choice>
  </mc:AlternateContent>
  <xr:revisionPtr revIDLastSave="0" documentId="13_ncr:1_{7AB42D6F-9B68-4612-BD26-3742C04B7E3A}" xr6:coauthVersionLast="47" xr6:coauthVersionMax="47" xr10:uidLastSave="{00000000-0000-0000-0000-000000000000}"/>
  <bookViews>
    <workbookView xWindow="-108" yWindow="-108" windowWidth="23256" windowHeight="12456" xr2:uid="{2F699631-CD17-4D51-ABAF-2C27D15A929E}"/>
  </bookViews>
  <sheets>
    <sheet name="PROPO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6" i="1" l="1"/>
  <c r="H75" i="1"/>
  <c r="I13" i="1"/>
  <c r="I14" i="1"/>
  <c r="I52" i="1"/>
  <c r="I15" i="1"/>
  <c r="I58" i="1"/>
  <c r="I59" i="1"/>
  <c r="I60" i="1"/>
  <c r="I57" i="1"/>
  <c r="I61" i="1" s="1"/>
  <c r="I50" i="1"/>
  <c r="I51" i="1"/>
  <c r="I53" i="1"/>
  <c r="I49" i="1"/>
  <c r="I43" i="1"/>
  <c r="I44" i="1"/>
  <c r="I45" i="1"/>
  <c r="I42" i="1"/>
  <c r="I34" i="1"/>
  <c r="I35" i="1"/>
  <c r="I36" i="1"/>
  <c r="I37" i="1"/>
  <c r="I38" i="1"/>
  <c r="I33" i="1"/>
  <c r="I27" i="1"/>
  <c r="I28" i="1"/>
  <c r="I29" i="1"/>
  <c r="I26" i="1"/>
  <c r="I19" i="1"/>
  <c r="I20" i="1"/>
  <c r="I21" i="1"/>
  <c r="I22" i="1"/>
  <c r="I66" i="1"/>
  <c r="I67" i="1"/>
  <c r="I65" i="1"/>
  <c r="I12" i="1"/>
  <c r="B77" i="1"/>
  <c r="B61" i="1"/>
  <c r="B54" i="1"/>
  <c r="B46" i="1"/>
  <c r="B39" i="1"/>
  <c r="B30" i="1"/>
  <c r="B23" i="1"/>
  <c r="B16" i="1"/>
  <c r="I46" i="1" l="1"/>
  <c r="I54" i="1"/>
  <c r="I23" i="1"/>
  <c r="I16" i="1"/>
  <c r="I68" i="1"/>
  <c r="I39" i="1"/>
  <c r="H77" i="1"/>
  <c r="H81" i="1" s="1"/>
  <c r="I30" i="1"/>
  <c r="B62" i="1"/>
  <c r="B70" i="1" s="1"/>
  <c r="I70" i="1" l="1"/>
  <c r="H83" i="1" s="1"/>
</calcChain>
</file>

<file path=xl/sharedStrings.xml><?xml version="1.0" encoding="utf-8"?>
<sst xmlns="http://schemas.openxmlformats.org/spreadsheetml/2006/main" count="141" uniqueCount="90">
  <si>
    <t xml:space="preserve">  </t>
  </si>
  <si>
    <t xml:space="preserve">     </t>
  </si>
  <si>
    <t xml:space="preserve">H. </t>
  </si>
  <si>
    <t xml:space="preserve">H. EXTRA </t>
  </si>
  <si>
    <t xml:space="preserve">NORMAL </t>
  </si>
  <si>
    <t xml:space="preserve">PROFISSIONAL </t>
  </si>
  <si>
    <t xml:space="preserve">VALOR UNITÁRIO </t>
  </si>
  <si>
    <t xml:space="preserve">VALOR TOTAL </t>
  </si>
  <si>
    <t xml:space="preserve"> </t>
  </si>
  <si>
    <t xml:space="preserve">   </t>
  </si>
  <si>
    <t>ENCARREGADO DE ALMOXARIFADO</t>
  </si>
  <si>
    <t>Profissionais</t>
  </si>
  <si>
    <t>ENGENHEIRO ELETRICISTA</t>
  </si>
  <si>
    <t>ENGENHEIRO AMBIENTAL</t>
  </si>
  <si>
    <t>QUANT</t>
  </si>
  <si>
    <t xml:space="preserve">FURGÃO LONGO, TETO ALTO </t>
  </si>
  <si>
    <t xml:space="preserve">TOTAL GERAL MÊS </t>
  </si>
  <si>
    <t xml:space="preserve">TOTAL GERAL ANO  </t>
  </si>
  <si>
    <t xml:space="preserve">PREFEITURA MUNICIPAL DE SÃO CAETANO DO SUL </t>
  </si>
  <si>
    <t>SECRETARIA DE SERVIÇOS URBANOS - SESURB</t>
  </si>
  <si>
    <t xml:space="preserve">PLANILHA DE CUSTOS - GERAL </t>
  </si>
  <si>
    <t xml:space="preserve">ENGENHEIRO/ARQUITETO </t>
  </si>
  <si>
    <t>5.5.2 -GERÊNCIA DOS SERVIÇOS</t>
  </si>
  <si>
    <t xml:space="preserve">5.5.3 -MANUTENÇÃO DE ALVENARIAS E AFINS </t>
  </si>
  <si>
    <t xml:space="preserve">5.5.4- MANUTENÇÃO DE PINTURAS </t>
  </si>
  <si>
    <t>5.5.5. MANUTENÇÃO - MARCENARIA/CARPINTARIA/TELHADO</t>
  </si>
  <si>
    <t xml:space="preserve">5.5 6 - MANUTENÇÃO DE SERRALHERIA </t>
  </si>
  <si>
    <t xml:space="preserve">5.5.7 - MANUTENÇÃO DE ELÉTRICA </t>
  </si>
  <si>
    <t xml:space="preserve">5.5.8 - MANUTENÇÃO HIDRÁULICA </t>
  </si>
  <si>
    <t>SOB DEMANDA</t>
  </si>
  <si>
    <t xml:space="preserve">ANALISTA TÉCNICO </t>
  </si>
  <si>
    <t xml:space="preserve">ASSISTENTE DE PLANEJAMENTO </t>
  </si>
  <si>
    <t>TÉCNICO DE SEG. DE TRABALHO</t>
  </si>
  <si>
    <t xml:space="preserve">MOTORISTA </t>
  </si>
  <si>
    <t xml:space="preserve">ENCARREGADO </t>
  </si>
  <si>
    <t xml:space="preserve">PEDREIRO </t>
  </si>
  <si>
    <t xml:space="preserve">SERVENTE </t>
  </si>
  <si>
    <t xml:space="preserve">PINTOR </t>
  </si>
  <si>
    <t xml:space="preserve">CARPINTEIRO </t>
  </si>
  <si>
    <t xml:space="preserve">TELHADISTA </t>
  </si>
  <si>
    <t xml:space="preserve">MARCENEIRO </t>
  </si>
  <si>
    <t xml:space="preserve">AJUDANTE </t>
  </si>
  <si>
    <t xml:space="preserve">SERRALHEIRO </t>
  </si>
  <si>
    <t xml:space="preserve">ELETRICISTA </t>
  </si>
  <si>
    <t xml:space="preserve">ENCANADOR </t>
  </si>
  <si>
    <t>CAMINHÃO CARROCERIA COMP.4,20 M</t>
  </si>
  <si>
    <t xml:space="preserve">Veiculos </t>
  </si>
  <si>
    <t>QTDE</t>
  </si>
  <si>
    <t xml:space="preserve">DIAS UTEIS </t>
  </si>
  <si>
    <t>ANEXO -III</t>
  </si>
  <si>
    <t>ELETROMECANICO</t>
  </si>
  <si>
    <t>BDI</t>
  </si>
  <si>
    <t>2º a 6º- 8:00 às 18:00</t>
  </si>
  <si>
    <t>DETALHAMENTO DOS VALORES POR FUNÇÃO</t>
  </si>
  <si>
    <t>SALÁRIO</t>
  </si>
  <si>
    <t>SALÁRIO UNITARIO</t>
  </si>
  <si>
    <t>FUNÇÃO:</t>
  </si>
  <si>
    <t>R$</t>
  </si>
  <si>
    <t>ADICIONAIS</t>
  </si>
  <si>
    <t>VALOR UNITARIO</t>
  </si>
  <si>
    <t>INSALUBRIDADE</t>
  </si>
  <si>
    <t>PERICULOSIDADE</t>
  </si>
  <si>
    <t>ADICIONAIS NOTURNOS</t>
  </si>
  <si>
    <t>OUTROS (ADICIONAIS )</t>
  </si>
  <si>
    <t>SUBTOTAL</t>
  </si>
  <si>
    <t>RESERVA TÉCNICA</t>
  </si>
  <si>
    <t>TOTAL REMUNERAÇÃO</t>
  </si>
  <si>
    <t>ENCARGOS SOCIAIS</t>
  </si>
  <si>
    <t>%</t>
  </si>
  <si>
    <t>TOTAL ENCARGOS SOCIAIS</t>
  </si>
  <si>
    <t>BENEFÍCIOS</t>
  </si>
  <si>
    <t>DESCRIÇÃO</t>
  </si>
  <si>
    <t>DIAS</t>
  </si>
  <si>
    <t>VALOR UNITÁRIO</t>
  </si>
  <si>
    <t>VALE TRANSPORTE</t>
  </si>
  <si>
    <t>VALE REFEIÇÃO</t>
  </si>
  <si>
    <t>CESTA BÁSICA</t>
  </si>
  <si>
    <t>SEGURO DE VIDA</t>
  </si>
  <si>
    <t>ASSISTÊNCIA MÉDICA</t>
  </si>
  <si>
    <t>PARTICIPAÇÃO NOS LUCROS OU RESULTADOS (PLR)</t>
  </si>
  <si>
    <t>UNIFORMES/EPI’s</t>
  </si>
  <si>
    <t>TOTAL DE BENEFÍCIOS DO CARGO</t>
  </si>
  <si>
    <t>-</t>
  </si>
  <si>
    <t>INSUMOS</t>
  </si>
  <si>
    <t>MATERIAIS</t>
  </si>
  <si>
    <t>EQUIPAMENTOS / UTENSÍLIOS</t>
  </si>
  <si>
    <t>MÁQUINAS</t>
  </si>
  <si>
    <t>OUTROS (ESPECIFICAR)</t>
  </si>
  <si>
    <t>TOTAL DE INSUMOS</t>
  </si>
  <si>
    <t>TOTAL DOS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</si>
</sst>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4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F2F2F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5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0" fillId="0" borderId="0" xfId="0" applyNumberFormat="1"/>
    <xf numFmtId="164" fontId="0" fillId="0" borderId="0" xfId="0" applyNumberFormat="1"/>
    <xf numFmtId="0" fontId="3" fillId="0" borderId="17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center" vertical="center" wrapText="1"/>
    </xf>
    <xf numFmtId="43" fontId="3" fillId="2" borderId="0" xfId="1" applyFont="1" applyFill="1" applyBorder="1" applyAlignment="1">
      <alignment horizontal="left" vertical="center" wrapText="1"/>
    </xf>
    <xf numFmtId="43" fontId="4" fillId="2" borderId="17" xfId="1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horizontal="justify" vertical="center" wrapText="1"/>
    </xf>
    <xf numFmtId="0" fontId="3" fillId="2" borderId="18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wrapText="1"/>
    </xf>
    <xf numFmtId="44" fontId="3" fillId="2" borderId="38" xfId="1" applyNumberFormat="1" applyFont="1" applyFill="1" applyBorder="1" applyAlignment="1">
      <alignment horizontal="left" vertical="center" wrapText="1"/>
    </xf>
    <xf numFmtId="44" fontId="3" fillId="2" borderId="24" xfId="1" applyNumberFormat="1" applyFont="1" applyFill="1" applyBorder="1" applyAlignment="1">
      <alignment horizontal="left" vertical="center" wrapText="1"/>
    </xf>
    <xf numFmtId="44" fontId="4" fillId="2" borderId="24" xfId="1" applyNumberFormat="1" applyFont="1" applyFill="1" applyBorder="1" applyAlignment="1">
      <alignment horizontal="left" vertical="center" wrapText="1"/>
    </xf>
    <xf numFmtId="44" fontId="4" fillId="2" borderId="12" xfId="1" applyNumberFormat="1" applyFont="1" applyFill="1" applyBorder="1" applyAlignment="1">
      <alignment horizontal="left" vertical="center" wrapText="1"/>
    </xf>
    <xf numFmtId="44" fontId="4" fillId="2" borderId="24" xfId="0" applyNumberFormat="1" applyFont="1" applyFill="1" applyBorder="1" applyAlignment="1">
      <alignment horizontal="left" vertical="center" wrapText="1"/>
    </xf>
    <xf numFmtId="0" fontId="4" fillId="2" borderId="22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4" fillId="2" borderId="28" xfId="0" applyFont="1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8" fillId="0" borderId="24" xfId="0" applyFont="1" applyBorder="1"/>
    <xf numFmtId="0" fontId="8" fillId="0" borderId="12" xfId="0" applyFont="1" applyBorder="1"/>
    <xf numFmtId="0" fontId="3" fillId="2" borderId="22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3" fillId="2" borderId="40" xfId="0" applyFont="1" applyFill="1" applyBorder="1" applyAlignment="1">
      <alignment vertical="center" wrapText="1"/>
    </xf>
    <xf numFmtId="0" fontId="3" fillId="2" borderId="0" xfId="0" applyFont="1" applyFill="1" applyAlignment="1">
      <alignment horizontal="justify" vertical="center" wrapText="1"/>
    </xf>
    <xf numFmtId="0" fontId="4" fillId="2" borderId="24" xfId="0" applyFont="1" applyFill="1" applyBorder="1" applyAlignment="1">
      <alignment vertical="center" wrapText="1"/>
    </xf>
    <xf numFmtId="44" fontId="3" fillId="2" borderId="31" xfId="2" applyFont="1" applyFill="1" applyBorder="1" applyAlignment="1">
      <alignment horizontal="center" vertical="center" wrapText="1"/>
    </xf>
    <xf numFmtId="44" fontId="3" fillId="2" borderId="8" xfId="2" applyFont="1" applyFill="1" applyBorder="1" applyAlignment="1">
      <alignment horizontal="center" vertical="center" wrapText="1"/>
    </xf>
    <xf numFmtId="44" fontId="3" fillId="2" borderId="9" xfId="2" applyFont="1" applyFill="1" applyBorder="1" applyAlignment="1">
      <alignment horizontal="center" vertical="center" wrapText="1"/>
    </xf>
    <xf numFmtId="44" fontId="3" fillId="2" borderId="5" xfId="2" applyFont="1" applyFill="1" applyBorder="1" applyAlignment="1">
      <alignment horizontal="center" vertical="center" wrapText="1"/>
    </xf>
    <xf numFmtId="44" fontId="3" fillId="2" borderId="0" xfId="2" applyFont="1" applyFill="1" applyBorder="1" applyAlignment="1">
      <alignment horizontal="left" vertical="center" wrapText="1"/>
    </xf>
    <xf numFmtId="43" fontId="3" fillId="2" borderId="0" xfId="1" applyFont="1" applyFill="1" applyBorder="1" applyAlignment="1">
      <alignment vertical="center" wrapText="1"/>
    </xf>
    <xf numFmtId="44" fontId="3" fillId="2" borderId="24" xfId="2" applyFont="1" applyFill="1" applyBorder="1" applyAlignment="1">
      <alignment horizontal="center" vertical="center" wrapText="1"/>
    </xf>
    <xf numFmtId="44" fontId="3" fillId="2" borderId="19" xfId="2" applyFont="1" applyFill="1" applyBorder="1" applyAlignment="1">
      <alignment horizontal="center" vertical="center" wrapText="1"/>
    </xf>
    <xf numFmtId="44" fontId="3" fillId="2" borderId="32" xfId="2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vertical="center" wrapText="1"/>
    </xf>
    <xf numFmtId="0" fontId="0" fillId="2" borderId="0" xfId="0" applyFill="1"/>
    <xf numFmtId="0" fontId="4" fillId="2" borderId="8" xfId="0" applyFont="1" applyFill="1" applyBorder="1" applyAlignment="1">
      <alignment vertical="center"/>
    </xf>
    <xf numFmtId="0" fontId="2" fillId="2" borderId="0" xfId="0" applyFont="1" applyFill="1" applyAlignment="1">
      <alignment wrapText="1"/>
    </xf>
    <xf numFmtId="44" fontId="4" fillId="2" borderId="24" xfId="2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44" fontId="4" fillId="2" borderId="2" xfId="0" applyNumberFormat="1" applyFont="1" applyFill="1" applyBorder="1" applyAlignment="1">
      <alignment horizontal="center" vertical="center" wrapText="1"/>
    </xf>
    <xf numFmtId="44" fontId="3" fillId="2" borderId="26" xfId="2" applyFont="1" applyFill="1" applyBorder="1" applyAlignment="1">
      <alignment horizontal="center" vertical="center" wrapText="1"/>
    </xf>
    <xf numFmtId="44" fontId="3" fillId="2" borderId="0" xfId="2" applyFont="1" applyFill="1" applyBorder="1" applyAlignment="1">
      <alignment horizontal="center" vertical="center" wrapText="1"/>
    </xf>
    <xf numFmtId="44" fontId="3" fillId="2" borderId="23" xfId="2" applyFont="1" applyFill="1" applyBorder="1" applyAlignment="1">
      <alignment horizontal="center" vertical="center" wrapText="1"/>
    </xf>
    <xf numFmtId="44" fontId="4" fillId="2" borderId="17" xfId="1" applyNumberFormat="1" applyFont="1" applyFill="1" applyBorder="1" applyAlignment="1">
      <alignment horizontal="left" vertical="center" wrapText="1"/>
    </xf>
    <xf numFmtId="0" fontId="0" fillId="0" borderId="24" xfId="0" applyBorder="1"/>
    <xf numFmtId="0" fontId="3" fillId="2" borderId="11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4" fillId="2" borderId="22" xfId="0" applyFont="1" applyFill="1" applyBorder="1" applyAlignment="1">
      <alignment vertical="center" wrapText="1"/>
    </xf>
    <xf numFmtId="44" fontId="3" fillId="2" borderId="24" xfId="2" applyFont="1" applyFill="1" applyBorder="1" applyAlignment="1">
      <alignment vertical="center" wrapText="1"/>
    </xf>
    <xf numFmtId="0" fontId="10" fillId="0" borderId="24" xfId="0" applyFont="1" applyBorder="1" applyAlignment="1">
      <alignment horizontal="center"/>
    </xf>
    <xf numFmtId="0" fontId="4" fillId="2" borderId="24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13" xfId="0" applyFon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9" fontId="4" fillId="2" borderId="35" xfId="0" applyNumberFormat="1" applyFont="1" applyFill="1" applyBorder="1" applyAlignment="1">
      <alignment horizontal="center" vertical="center" wrapText="1"/>
    </xf>
    <xf numFmtId="9" fontId="4" fillId="2" borderId="2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44" fontId="4" fillId="2" borderId="22" xfId="1" applyNumberFormat="1" applyFont="1" applyFill="1" applyBorder="1" applyAlignment="1">
      <alignment horizontal="center" vertical="center" wrapText="1"/>
    </xf>
    <xf numFmtId="44" fontId="4" fillId="2" borderId="25" xfId="1" applyNumberFormat="1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9" fontId="4" fillId="2" borderId="16" xfId="0" applyNumberFormat="1" applyFont="1" applyFill="1" applyBorder="1" applyAlignment="1">
      <alignment horizontal="center" vertical="center" wrapText="1"/>
    </xf>
    <xf numFmtId="9" fontId="4" fillId="2" borderId="6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44" fontId="4" fillId="2" borderId="22" xfId="0" applyNumberFormat="1" applyFont="1" applyFill="1" applyBorder="1" applyAlignment="1">
      <alignment horizontal="center" vertical="center" wrapText="1"/>
    </xf>
    <xf numFmtId="44" fontId="4" fillId="2" borderId="25" xfId="0" applyNumberFormat="1" applyFont="1" applyFill="1" applyBorder="1" applyAlignment="1">
      <alignment horizontal="center" vertical="center" wrapText="1"/>
    </xf>
    <xf numFmtId="44" fontId="3" fillId="2" borderId="22" xfId="1" applyNumberFormat="1" applyFont="1" applyFill="1" applyBorder="1" applyAlignment="1">
      <alignment horizontal="center" vertical="center" wrapText="1"/>
    </xf>
    <xf numFmtId="44" fontId="3" fillId="2" borderId="25" xfId="1" applyNumberFormat="1" applyFont="1" applyFill="1" applyBorder="1" applyAlignment="1">
      <alignment horizontal="center" vertical="center" wrapText="1"/>
    </xf>
    <xf numFmtId="44" fontId="4" fillId="2" borderId="22" xfId="2" applyFont="1" applyFill="1" applyBorder="1" applyAlignment="1">
      <alignment horizontal="center" vertical="center" wrapText="1"/>
    </xf>
    <xf numFmtId="44" fontId="4" fillId="2" borderId="25" xfId="2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3" borderId="46" xfId="0" applyFont="1" applyFill="1" applyBorder="1" applyAlignment="1">
      <alignment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0" borderId="46" xfId="0" applyFont="1" applyBorder="1"/>
    <xf numFmtId="0" fontId="11" fillId="0" borderId="46" xfId="0" applyFont="1" applyBorder="1" applyAlignment="1">
      <alignment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vertical="center" wrapText="1"/>
    </xf>
    <xf numFmtId="0" fontId="11" fillId="3" borderId="29" xfId="0" applyFont="1" applyFill="1" applyBorder="1" applyAlignment="1">
      <alignment vertical="center" wrapText="1"/>
    </xf>
    <xf numFmtId="0" fontId="11" fillId="3" borderId="48" xfId="0" applyFont="1" applyFill="1" applyBorder="1" applyAlignment="1">
      <alignment vertical="center" wrapText="1"/>
    </xf>
    <xf numFmtId="0" fontId="11" fillId="5" borderId="26" xfId="0" applyFont="1" applyFill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11" fillId="0" borderId="52" xfId="0" applyFont="1" applyBorder="1" applyAlignment="1">
      <alignment vertical="center" wrapText="1"/>
    </xf>
    <xf numFmtId="0" fontId="11" fillId="0" borderId="53" xfId="0" applyFont="1" applyBorder="1" applyAlignment="1">
      <alignment vertical="center" wrapText="1"/>
    </xf>
    <xf numFmtId="0" fontId="11" fillId="0" borderId="55" xfId="0" applyFont="1" applyBorder="1" applyAlignment="1">
      <alignment vertical="center" wrapText="1"/>
    </xf>
    <xf numFmtId="0" fontId="11" fillId="3" borderId="57" xfId="0" applyFont="1" applyFill="1" applyBorder="1" applyAlignment="1">
      <alignment horizontal="center" vertical="center" wrapText="1"/>
    </xf>
    <xf numFmtId="0" fontId="11" fillId="0" borderId="57" xfId="0" applyFont="1" applyBorder="1" applyAlignment="1">
      <alignment vertical="center"/>
    </xf>
    <xf numFmtId="0" fontId="0" fillId="0" borderId="63" xfId="0" applyBorder="1"/>
    <xf numFmtId="0" fontId="0" fillId="0" borderId="64" xfId="0" applyBorder="1"/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11" fillId="3" borderId="56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4" fillId="4" borderId="56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4" borderId="45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vertical="center" wrapText="1"/>
    </xf>
    <xf numFmtId="0" fontId="4" fillId="4" borderId="45" xfId="0" applyFont="1" applyFill="1" applyBorder="1" applyAlignment="1">
      <alignment vertical="center" wrapText="1"/>
    </xf>
    <xf numFmtId="0" fontId="4" fillId="3" borderId="54" xfId="0" applyFont="1" applyFill="1" applyBorder="1" applyAlignment="1">
      <alignment vertical="center" wrapText="1"/>
    </xf>
    <xf numFmtId="0" fontId="4" fillId="3" borderId="56" xfId="0" applyFont="1" applyFill="1" applyBorder="1" applyAlignment="1">
      <alignment vertical="center" wrapText="1"/>
    </xf>
    <xf numFmtId="0" fontId="4" fillId="3" borderId="45" xfId="0" applyFont="1" applyFill="1" applyBorder="1" applyAlignment="1">
      <alignment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vertical="center" wrapText="1"/>
    </xf>
    <xf numFmtId="0" fontId="11" fillId="3" borderId="43" xfId="0" applyFont="1" applyFill="1" applyBorder="1" applyAlignment="1">
      <alignment vertical="center" wrapText="1"/>
    </xf>
    <xf numFmtId="0" fontId="11" fillId="3" borderId="45" xfId="0" applyFont="1" applyFill="1" applyBorder="1" applyAlignment="1">
      <alignment vertical="center" wrapText="1"/>
    </xf>
    <xf numFmtId="0" fontId="4" fillId="5" borderId="56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4" fillId="5" borderId="56" xfId="0" applyFont="1" applyFill="1" applyBorder="1" applyAlignment="1">
      <alignment vertical="center" wrapText="1"/>
    </xf>
    <xf numFmtId="0" fontId="4" fillId="5" borderId="45" xfId="0" applyFont="1" applyFill="1" applyBorder="1" applyAlignment="1">
      <alignment vertical="center" wrapText="1"/>
    </xf>
    <xf numFmtId="0" fontId="11" fillId="5" borderId="43" xfId="0" applyFont="1" applyFill="1" applyBorder="1" applyAlignment="1">
      <alignment horizontal="center" vertical="center" wrapText="1"/>
    </xf>
    <xf numFmtId="0" fontId="11" fillId="5" borderId="45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11" fillId="3" borderId="58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4" fillId="6" borderId="56" xfId="0" applyFont="1" applyFill="1" applyBorder="1" applyAlignment="1">
      <alignment horizontal="center" vertical="center" wrapText="1"/>
    </xf>
    <xf numFmtId="0" fontId="4" fillId="6" borderId="44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vertical="center" wrapText="1"/>
    </xf>
    <xf numFmtId="0" fontId="3" fillId="4" borderId="45" xfId="0" applyFont="1" applyFill="1" applyBorder="1" applyAlignment="1">
      <alignment horizontal="center" vertical="center" wrapText="1"/>
    </xf>
    <xf numFmtId="0" fontId="4" fillId="5" borderId="44" xfId="0" applyFont="1" applyFill="1" applyBorder="1" applyAlignment="1">
      <alignment horizontal="center" vertical="center" wrapText="1"/>
    </xf>
    <xf numFmtId="0" fontId="4" fillId="5" borderId="65" xfId="0" applyFont="1" applyFill="1" applyBorder="1" applyAlignment="1">
      <alignment horizontal="center" vertical="center" wrapText="1"/>
    </xf>
    <xf numFmtId="0" fontId="4" fillId="7" borderId="56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3" borderId="57" xfId="0" applyFont="1" applyFill="1" applyBorder="1" applyAlignment="1">
      <alignment vertical="center" wrapText="1"/>
    </xf>
    <xf numFmtId="0" fontId="4" fillId="3" borderId="58" xfId="0" applyFont="1" applyFill="1" applyBorder="1" applyAlignment="1">
      <alignment vertical="center" wrapText="1"/>
    </xf>
    <xf numFmtId="0" fontId="4" fillId="3" borderId="48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center" wrapText="1"/>
    </xf>
    <xf numFmtId="0" fontId="11" fillId="3" borderId="29" xfId="0" applyFont="1" applyFill="1" applyBorder="1" applyAlignment="1">
      <alignment vertical="center" wrapText="1"/>
    </xf>
    <xf numFmtId="0" fontId="11" fillId="3" borderId="48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11" fillId="0" borderId="66" xfId="0" applyFont="1" applyBorder="1" applyAlignment="1">
      <alignment vertical="center" wrapText="1"/>
    </xf>
    <xf numFmtId="0" fontId="11" fillId="0" borderId="67" xfId="0" applyFont="1" applyBorder="1" applyAlignment="1">
      <alignment vertical="center" wrapText="1"/>
    </xf>
    <xf numFmtId="0" fontId="11" fillId="0" borderId="68" xfId="0" applyFont="1" applyBorder="1" applyAlignment="1">
      <alignment vertical="center" wrapText="1"/>
    </xf>
    <xf numFmtId="0" fontId="11" fillId="0" borderId="47" xfId="0" applyFont="1" applyBorder="1" applyAlignment="1">
      <alignment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4" fillId="5" borderId="44" xfId="0" applyFont="1" applyFill="1" applyBorder="1" applyAlignment="1">
      <alignment vertical="center" wrapText="1"/>
    </xf>
    <xf numFmtId="0" fontId="4" fillId="5" borderId="44" xfId="0" applyFont="1" applyFill="1" applyBorder="1" applyAlignment="1">
      <alignment horizontal="right" vertical="center" wrapText="1"/>
    </xf>
    <xf numFmtId="0" fontId="4" fillId="5" borderId="45" xfId="0" applyFont="1" applyFill="1" applyBorder="1" applyAlignment="1">
      <alignment horizontal="right" vertical="center" wrapText="1"/>
    </xf>
    <xf numFmtId="0" fontId="4" fillId="7" borderId="56" xfId="0" applyFont="1" applyFill="1" applyBorder="1" applyAlignment="1">
      <alignment vertical="center" wrapText="1"/>
    </xf>
    <xf numFmtId="0" fontId="4" fillId="7" borderId="45" xfId="0" applyFont="1" applyFill="1" applyBorder="1" applyAlignment="1">
      <alignment vertical="center" wrapText="1"/>
    </xf>
    <xf numFmtId="0" fontId="11" fillId="7" borderId="43" xfId="0" applyFont="1" applyFill="1" applyBorder="1" applyAlignment="1">
      <alignment horizontal="center" vertical="center" wrapText="1"/>
    </xf>
    <xf numFmtId="0" fontId="11" fillId="7" borderId="45" xfId="0" applyFont="1" applyFill="1" applyBorder="1" applyAlignment="1">
      <alignment horizontal="center" vertical="center" wrapText="1"/>
    </xf>
    <xf numFmtId="0" fontId="3" fillId="0" borderId="56" xfId="0" applyFont="1" applyBorder="1" applyAlignment="1">
      <alignment vertical="center" wrapText="1"/>
    </xf>
    <xf numFmtId="0" fontId="3" fillId="0" borderId="45" xfId="0" applyFont="1" applyBorder="1" applyAlignment="1">
      <alignment vertical="center" wrapText="1"/>
    </xf>
    <xf numFmtId="0" fontId="11" fillId="3" borderId="43" xfId="0" applyFont="1" applyFill="1" applyBorder="1" applyAlignment="1">
      <alignment horizontal="center" vertical="center"/>
    </xf>
    <xf numFmtId="0" fontId="11" fillId="3" borderId="44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4" fillId="4" borderId="56" xfId="0" applyFont="1" applyFill="1" applyBorder="1" applyAlignment="1">
      <alignment vertical="center" wrapText="1"/>
    </xf>
    <xf numFmtId="0" fontId="11" fillId="4" borderId="43" xfId="0" applyFont="1" applyFill="1" applyBorder="1" applyAlignment="1">
      <alignment horizontal="center" vertical="center"/>
    </xf>
    <xf numFmtId="0" fontId="11" fillId="4" borderId="44" xfId="0" applyFont="1" applyFill="1" applyBorder="1" applyAlignment="1">
      <alignment horizontal="center" vertical="center"/>
    </xf>
    <xf numFmtId="0" fontId="11" fillId="4" borderId="45" xfId="0" applyFont="1" applyFill="1" applyBorder="1" applyAlignment="1">
      <alignment horizontal="center" vertical="center"/>
    </xf>
    <xf numFmtId="0" fontId="4" fillId="4" borderId="59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11" fillId="4" borderId="61" xfId="0" applyFont="1" applyFill="1" applyBorder="1" applyAlignment="1">
      <alignment horizontal="center" vertical="center"/>
    </xf>
    <xf numFmtId="0" fontId="11" fillId="4" borderId="60" xfId="0" applyFont="1" applyFill="1" applyBorder="1" applyAlignment="1">
      <alignment horizontal="center" vertical="center"/>
    </xf>
    <xf numFmtId="0" fontId="11" fillId="4" borderId="60" xfId="0" applyFont="1" applyFill="1" applyBorder="1"/>
    <xf numFmtId="0" fontId="11" fillId="4" borderId="62" xfId="0" applyFont="1" applyFill="1" applyBorder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1047750</xdr:colOff>
      <xdr:row>2</xdr:row>
      <xdr:rowOff>133350</xdr:rowOff>
    </xdr:to>
    <xdr:pic>
      <xdr:nvPicPr>
        <xdr:cNvPr id="2" name="Imagem 1" descr="Logotipo.png">
          <a:extLst>
            <a:ext uri="{FF2B5EF4-FFF2-40B4-BE49-F238E27FC236}">
              <a16:creationId xmlns:a16="http://schemas.microsoft.com/office/drawing/2014/main" id="{0EDD4E1C-B9E0-4670-9C07-C1B6CDD3218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0"/>
          <a:ext cx="1047750" cy="8953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7976-2241-46BF-8916-17F417493CDF}">
  <dimension ref="A1:I131"/>
  <sheetViews>
    <sheetView showGridLines="0" tabSelected="1" topLeftCell="A96" zoomScale="80" zoomScaleNormal="80" workbookViewId="0">
      <selection activeCell="L107" sqref="L107"/>
    </sheetView>
  </sheetViews>
  <sheetFormatPr defaultRowHeight="14.4" x14ac:dyDescent="0.3"/>
  <cols>
    <col min="1" max="1" width="35.109375" customWidth="1"/>
    <col min="2" max="2" width="9.109375" customWidth="1"/>
    <col min="3" max="3" width="14" customWidth="1"/>
    <col min="4" max="4" width="13.109375" customWidth="1"/>
    <col min="5" max="5" width="9.109375" customWidth="1"/>
    <col min="6" max="6" width="13.109375" customWidth="1"/>
    <col min="8" max="8" width="13.109375" customWidth="1"/>
    <col min="9" max="9" width="14.44140625" customWidth="1"/>
  </cols>
  <sheetData>
    <row r="1" spans="1:9" ht="30" customHeight="1" x14ac:dyDescent="0.45">
      <c r="A1" s="94" t="s">
        <v>18</v>
      </c>
      <c r="B1" s="94"/>
      <c r="C1" s="94"/>
      <c r="D1" s="94"/>
      <c r="E1" s="94"/>
      <c r="F1" s="94"/>
      <c r="G1" s="94"/>
      <c r="H1" s="94"/>
      <c r="I1" s="94"/>
    </row>
    <row r="2" spans="1:9" ht="30" customHeight="1" x14ac:dyDescent="0.45">
      <c r="A2" s="94" t="s">
        <v>19</v>
      </c>
      <c r="B2" s="94"/>
      <c r="C2" s="94"/>
      <c r="D2" s="94"/>
      <c r="E2" s="94"/>
      <c r="F2" s="94"/>
      <c r="G2" s="94"/>
      <c r="H2" s="94"/>
      <c r="I2" s="94"/>
    </row>
    <row r="3" spans="1:9" ht="30" customHeight="1" x14ac:dyDescent="0.45">
      <c r="A3" s="94" t="s">
        <v>20</v>
      </c>
      <c r="B3" s="94"/>
      <c r="C3" s="94"/>
      <c r="D3" s="94"/>
      <c r="E3" s="94"/>
      <c r="F3" s="94"/>
      <c r="G3" s="94"/>
      <c r="H3" s="94"/>
      <c r="I3" s="94"/>
    </row>
    <row r="4" spans="1:9" ht="25.5" customHeight="1" thickBot="1" x14ac:dyDescent="0.35">
      <c r="A4" s="95" t="s">
        <v>49</v>
      </c>
      <c r="B4" s="96"/>
      <c r="C4" s="96"/>
      <c r="D4" s="96"/>
      <c r="E4" s="96"/>
      <c r="F4" s="96"/>
      <c r="G4" s="96"/>
      <c r="H4" s="96"/>
      <c r="I4" s="96"/>
    </row>
    <row r="5" spans="1:9" x14ac:dyDescent="0.3">
      <c r="A5" s="109"/>
      <c r="B5" s="111" t="s">
        <v>0</v>
      </c>
      <c r="C5" s="1" t="s">
        <v>2</v>
      </c>
      <c r="D5" s="113" t="s">
        <v>0</v>
      </c>
      <c r="E5" s="115" t="s">
        <v>3</v>
      </c>
      <c r="F5" s="97" t="s">
        <v>0</v>
      </c>
      <c r="G5" s="99" t="s">
        <v>3</v>
      </c>
      <c r="H5" s="3" t="s">
        <v>1</v>
      </c>
      <c r="I5" s="7"/>
    </row>
    <row r="6" spans="1:9" ht="15" thickBot="1" x14ac:dyDescent="0.35">
      <c r="A6" s="110"/>
      <c r="B6" s="112"/>
      <c r="C6" s="2" t="s">
        <v>4</v>
      </c>
      <c r="D6" s="114"/>
      <c r="E6" s="116"/>
      <c r="F6" s="98"/>
      <c r="G6" s="100"/>
      <c r="H6" s="73"/>
      <c r="I6" s="6"/>
    </row>
    <row r="7" spans="1:9" x14ac:dyDescent="0.3">
      <c r="A7" s="139" t="s">
        <v>5</v>
      </c>
      <c r="B7" s="101" t="s">
        <v>47</v>
      </c>
      <c r="C7" s="103" t="s">
        <v>48</v>
      </c>
      <c r="D7" s="105" t="s">
        <v>6</v>
      </c>
      <c r="E7" s="107">
        <v>0.5</v>
      </c>
      <c r="F7" s="135" t="s">
        <v>6</v>
      </c>
      <c r="G7" s="137">
        <v>1</v>
      </c>
      <c r="H7" s="105" t="s">
        <v>6</v>
      </c>
      <c r="I7" s="121" t="s">
        <v>7</v>
      </c>
    </row>
    <row r="8" spans="1:9" x14ac:dyDescent="0.3">
      <c r="A8" s="140"/>
      <c r="B8" s="102"/>
      <c r="C8" s="102"/>
      <c r="D8" s="106"/>
      <c r="E8" s="108"/>
      <c r="F8" s="136"/>
      <c r="G8" s="138"/>
      <c r="H8" s="106"/>
      <c r="I8" s="122"/>
    </row>
    <row r="9" spans="1:9" ht="15" thickBot="1" x14ac:dyDescent="0.35">
      <c r="A9" s="140"/>
      <c r="B9" s="102"/>
      <c r="C9" s="104"/>
      <c r="D9" s="106"/>
      <c r="E9" s="108"/>
      <c r="F9" s="136"/>
      <c r="G9" s="138"/>
      <c r="H9" s="106"/>
      <c r="I9" s="122"/>
    </row>
    <row r="10" spans="1:9" ht="15" thickBot="1" x14ac:dyDescent="0.35">
      <c r="A10" s="45"/>
      <c r="B10" s="9" t="s">
        <v>8</v>
      </c>
      <c r="C10" s="9" t="s">
        <v>9</v>
      </c>
      <c r="D10" s="9"/>
      <c r="E10" s="9" t="s">
        <v>9</v>
      </c>
      <c r="F10" s="9"/>
      <c r="G10" s="9" t="s">
        <v>0</v>
      </c>
      <c r="H10" s="9"/>
      <c r="I10" s="10"/>
    </row>
    <row r="11" spans="1:9" ht="15" thickBot="1" x14ac:dyDescent="0.35">
      <c r="A11" s="123" t="s">
        <v>22</v>
      </c>
      <c r="B11" s="124"/>
      <c r="C11" s="124"/>
      <c r="D11" s="124"/>
      <c r="E11" s="124"/>
      <c r="F11" s="124"/>
      <c r="G11" s="124"/>
      <c r="H11" s="124"/>
      <c r="I11" s="125"/>
    </row>
    <row r="12" spans="1:9" ht="15" thickBot="1" x14ac:dyDescent="0.35">
      <c r="A12" s="57" t="s">
        <v>21</v>
      </c>
      <c r="B12" s="23">
        <v>1</v>
      </c>
      <c r="C12" s="21">
        <v>110</v>
      </c>
      <c r="D12" s="64">
        <v>0</v>
      </c>
      <c r="E12" s="20">
        <v>0</v>
      </c>
      <c r="F12" s="72"/>
      <c r="G12" s="20">
        <v>0</v>
      </c>
      <c r="H12" s="72"/>
      <c r="I12" s="40">
        <f>D12*B12</f>
        <v>0</v>
      </c>
    </row>
    <row r="13" spans="1:9" ht="15" thickBot="1" x14ac:dyDescent="0.35">
      <c r="A13" s="56" t="s">
        <v>30</v>
      </c>
      <c r="B13" s="15">
        <v>2</v>
      </c>
      <c r="C13" s="16">
        <v>220</v>
      </c>
      <c r="D13" s="65">
        <v>0</v>
      </c>
      <c r="E13" s="23">
        <v>40</v>
      </c>
      <c r="F13" s="70">
        <v>0</v>
      </c>
      <c r="G13" s="23">
        <v>16</v>
      </c>
      <c r="H13" s="70">
        <v>0</v>
      </c>
      <c r="I13" s="40">
        <f t="shared" ref="I13:I14" si="0">(D13+F13*E13+H13*G13)*B13</f>
        <v>0</v>
      </c>
    </row>
    <row r="14" spans="1:9" ht="15" thickBot="1" x14ac:dyDescent="0.35">
      <c r="A14" s="55" t="s">
        <v>31</v>
      </c>
      <c r="B14" s="15">
        <v>3</v>
      </c>
      <c r="C14" s="28">
        <v>220</v>
      </c>
      <c r="D14" s="71">
        <v>0</v>
      </c>
      <c r="E14" s="17">
        <v>40</v>
      </c>
      <c r="F14" s="67">
        <v>0</v>
      </c>
      <c r="G14" s="17">
        <v>16</v>
      </c>
      <c r="H14" s="67">
        <v>0</v>
      </c>
      <c r="I14" s="40">
        <f t="shared" si="0"/>
        <v>0</v>
      </c>
    </row>
    <row r="15" spans="1:9" ht="15" thickBot="1" x14ac:dyDescent="0.35">
      <c r="A15" s="35" t="s">
        <v>10</v>
      </c>
      <c r="B15" s="18">
        <v>1</v>
      </c>
      <c r="C15" s="23">
        <v>220</v>
      </c>
      <c r="D15" s="70">
        <v>0</v>
      </c>
      <c r="E15" s="19">
        <v>40</v>
      </c>
      <c r="F15" s="72">
        <v>0</v>
      </c>
      <c r="G15" s="20">
        <v>16</v>
      </c>
      <c r="H15" s="72">
        <v>0</v>
      </c>
      <c r="I15" s="40">
        <f>(D15+F15*E15+H15*G15)*B15</f>
        <v>0</v>
      </c>
    </row>
    <row r="16" spans="1:9" ht="15" thickBot="1" x14ac:dyDescent="0.35">
      <c r="A16" s="38"/>
      <c r="B16" s="23">
        <f>SUM(B12:B15)</f>
        <v>7</v>
      </c>
      <c r="C16" s="50"/>
      <c r="D16" s="68"/>
      <c r="E16" s="50"/>
      <c r="F16" s="50"/>
      <c r="G16" s="50"/>
      <c r="H16" s="50"/>
      <c r="I16" s="43">
        <f>SUM(I12:I15)</f>
        <v>0</v>
      </c>
    </row>
    <row r="17" spans="1:9" ht="15" thickBot="1" x14ac:dyDescent="0.35">
      <c r="A17" s="38"/>
      <c r="B17" s="50"/>
      <c r="C17" s="50"/>
      <c r="D17" s="24"/>
      <c r="E17" s="50"/>
      <c r="F17" s="50"/>
      <c r="G17" s="50"/>
      <c r="H17" s="50"/>
      <c r="I17" s="25"/>
    </row>
    <row r="18" spans="1:9" ht="15" thickBot="1" x14ac:dyDescent="0.35">
      <c r="A18" s="126" t="s">
        <v>23</v>
      </c>
      <c r="B18" s="127"/>
      <c r="C18" s="127"/>
      <c r="D18" s="127"/>
      <c r="E18" s="127"/>
      <c r="F18" s="127"/>
      <c r="G18" s="127"/>
      <c r="H18" s="127"/>
      <c r="I18" s="128"/>
    </row>
    <row r="19" spans="1:9" ht="15" thickBot="1" x14ac:dyDescent="0.35">
      <c r="A19" s="74" t="s">
        <v>33</v>
      </c>
      <c r="B19" s="15">
        <v>2</v>
      </c>
      <c r="C19" s="16">
        <v>220</v>
      </c>
      <c r="D19" s="66">
        <v>0</v>
      </c>
      <c r="E19" s="14">
        <v>40</v>
      </c>
      <c r="F19" s="66">
        <v>0</v>
      </c>
      <c r="G19" s="14">
        <v>16</v>
      </c>
      <c r="H19" s="72">
        <v>0</v>
      </c>
      <c r="I19" s="40">
        <f>(D19+F19*E19+H19*G19)*B19</f>
        <v>0</v>
      </c>
    </row>
    <row r="20" spans="1:9" ht="15" thickBot="1" x14ac:dyDescent="0.35">
      <c r="A20" s="74" t="s">
        <v>34</v>
      </c>
      <c r="B20" s="15">
        <v>2</v>
      </c>
      <c r="C20" s="16">
        <v>220</v>
      </c>
      <c r="D20" s="66">
        <v>0</v>
      </c>
      <c r="E20" s="14">
        <v>40</v>
      </c>
      <c r="F20" s="66">
        <v>0</v>
      </c>
      <c r="G20" s="14">
        <v>16</v>
      </c>
      <c r="H20" s="70">
        <v>0</v>
      </c>
      <c r="I20" s="40">
        <f t="shared" ref="I20:I22" si="1">(D20+F20*E20+H20*G20)*B20</f>
        <v>0</v>
      </c>
    </row>
    <row r="21" spans="1:9" ht="15" thickBot="1" x14ac:dyDescent="0.35">
      <c r="A21" s="74" t="s">
        <v>35</v>
      </c>
      <c r="B21" s="15">
        <v>10</v>
      </c>
      <c r="C21" s="28">
        <v>220</v>
      </c>
      <c r="D21" s="67">
        <v>0</v>
      </c>
      <c r="E21" s="14">
        <v>40</v>
      </c>
      <c r="F21" s="66">
        <v>0</v>
      </c>
      <c r="G21" s="14">
        <v>16</v>
      </c>
      <c r="H21" s="67">
        <v>0</v>
      </c>
      <c r="I21" s="40">
        <f t="shared" si="1"/>
        <v>0</v>
      </c>
    </row>
    <row r="22" spans="1:9" ht="15" thickBot="1" x14ac:dyDescent="0.35">
      <c r="A22" s="35" t="s">
        <v>36</v>
      </c>
      <c r="B22" s="27">
        <v>17</v>
      </c>
      <c r="C22" s="23">
        <v>220</v>
      </c>
      <c r="D22" s="70">
        <v>0</v>
      </c>
      <c r="E22" s="14">
        <v>40</v>
      </c>
      <c r="F22" s="66">
        <v>0</v>
      </c>
      <c r="G22" s="14">
        <v>16</v>
      </c>
      <c r="H22" s="72">
        <v>0</v>
      </c>
      <c r="I22" s="40">
        <f t="shared" si="1"/>
        <v>0</v>
      </c>
    </row>
    <row r="23" spans="1:9" ht="15" thickBot="1" x14ac:dyDescent="0.35">
      <c r="A23" s="38"/>
      <c r="B23" s="23">
        <f>SUM(B19:B22)</f>
        <v>31</v>
      </c>
      <c r="C23" s="50"/>
      <c r="D23" s="68"/>
      <c r="E23" s="29"/>
      <c r="F23" s="29"/>
      <c r="G23" s="29"/>
      <c r="H23" s="29"/>
      <c r="I23" s="42">
        <f>SUM(I19:I22)</f>
        <v>0</v>
      </c>
    </row>
    <row r="24" spans="1:9" ht="15" thickBot="1" x14ac:dyDescent="0.35">
      <c r="A24" s="38"/>
      <c r="B24" s="50"/>
      <c r="C24" s="50"/>
      <c r="D24" s="50"/>
      <c r="E24" s="50"/>
      <c r="F24" s="50"/>
      <c r="G24" s="50"/>
      <c r="H24" s="50"/>
      <c r="I24" s="30" t="s">
        <v>0</v>
      </c>
    </row>
    <row r="25" spans="1:9" ht="15" thickBot="1" x14ac:dyDescent="0.35">
      <c r="A25" s="126" t="s">
        <v>24</v>
      </c>
      <c r="B25" s="127"/>
      <c r="C25" s="127"/>
      <c r="D25" s="127"/>
      <c r="E25" s="127"/>
      <c r="F25" s="127"/>
      <c r="G25" s="127"/>
      <c r="H25" s="127"/>
      <c r="I25" s="128"/>
    </row>
    <row r="26" spans="1:9" ht="15" thickBot="1" x14ac:dyDescent="0.35">
      <c r="A26" s="74" t="s">
        <v>33</v>
      </c>
      <c r="B26" s="15">
        <v>3</v>
      </c>
      <c r="C26" s="16">
        <v>220</v>
      </c>
      <c r="D26" s="66">
        <v>0</v>
      </c>
      <c r="E26" s="14">
        <v>40</v>
      </c>
      <c r="F26" s="66">
        <v>0</v>
      </c>
      <c r="G26" s="14">
        <v>16</v>
      </c>
      <c r="H26" s="72">
        <v>0</v>
      </c>
      <c r="I26" s="40">
        <f>(D26+F26*E26+H26*G26)*B26</f>
        <v>0</v>
      </c>
    </row>
    <row r="27" spans="1:9" ht="15" thickBot="1" x14ac:dyDescent="0.35">
      <c r="A27" s="74" t="s">
        <v>34</v>
      </c>
      <c r="B27" s="15">
        <v>3</v>
      </c>
      <c r="C27" s="16">
        <v>220</v>
      </c>
      <c r="D27" s="66">
        <v>0</v>
      </c>
      <c r="E27" s="14">
        <v>40</v>
      </c>
      <c r="F27" s="66">
        <v>0</v>
      </c>
      <c r="G27" s="14">
        <v>16</v>
      </c>
      <c r="H27" s="70">
        <v>0</v>
      </c>
      <c r="I27" s="40">
        <f t="shared" ref="I27:I29" si="2">(D27+F27*E27+H27*G27)*B27</f>
        <v>0</v>
      </c>
    </row>
    <row r="28" spans="1:9" ht="15" thickBot="1" x14ac:dyDescent="0.35">
      <c r="A28" s="74" t="s">
        <v>37</v>
      </c>
      <c r="B28" s="15">
        <v>14</v>
      </c>
      <c r="C28" s="16">
        <v>220</v>
      </c>
      <c r="D28" s="67">
        <v>0</v>
      </c>
      <c r="E28" s="14">
        <v>40</v>
      </c>
      <c r="F28" s="66">
        <v>0</v>
      </c>
      <c r="G28" s="14">
        <v>16</v>
      </c>
      <c r="H28" s="67">
        <v>0</v>
      </c>
      <c r="I28" s="40">
        <f t="shared" si="2"/>
        <v>0</v>
      </c>
    </row>
    <row r="29" spans="1:9" ht="15" thickBot="1" x14ac:dyDescent="0.35">
      <c r="A29" s="74" t="s">
        <v>36</v>
      </c>
      <c r="B29" s="27">
        <v>5</v>
      </c>
      <c r="C29" s="16">
        <v>220</v>
      </c>
      <c r="D29" s="70">
        <v>0</v>
      </c>
      <c r="E29" s="14">
        <v>40</v>
      </c>
      <c r="F29" s="66">
        <v>0</v>
      </c>
      <c r="G29" s="14">
        <v>16</v>
      </c>
      <c r="H29" s="72">
        <v>0</v>
      </c>
      <c r="I29" s="40">
        <f t="shared" si="2"/>
        <v>0</v>
      </c>
    </row>
    <row r="30" spans="1:9" ht="15" thickBot="1" x14ac:dyDescent="0.35">
      <c r="A30" s="75"/>
      <c r="B30" s="23">
        <f>SUM(B26:B29)</f>
        <v>25</v>
      </c>
      <c r="C30" s="29"/>
      <c r="D30" s="24"/>
      <c r="E30" s="29"/>
      <c r="F30" s="29"/>
      <c r="G30" s="29"/>
      <c r="H30" s="29"/>
      <c r="I30" s="42">
        <f>SUM(I26:I29)</f>
        <v>0</v>
      </c>
    </row>
    <row r="31" spans="1:9" ht="15" thickBot="1" x14ac:dyDescent="0.35">
      <c r="A31" s="38"/>
      <c r="B31" s="50"/>
      <c r="C31" s="50"/>
      <c r="D31" s="50"/>
      <c r="E31" s="50"/>
      <c r="F31" s="50"/>
      <c r="G31" s="50"/>
      <c r="H31" s="50"/>
      <c r="I31" s="30" t="s">
        <v>0</v>
      </c>
    </row>
    <row r="32" spans="1:9" ht="15.75" customHeight="1" thickBot="1" x14ac:dyDescent="0.35">
      <c r="A32" s="129" t="s">
        <v>25</v>
      </c>
      <c r="B32" s="130"/>
      <c r="C32" s="130"/>
      <c r="D32" s="130"/>
      <c r="E32" s="130"/>
      <c r="F32" s="130"/>
      <c r="G32" s="130"/>
      <c r="H32" s="130"/>
      <c r="I32" s="131"/>
    </row>
    <row r="33" spans="1:9" ht="15" thickBot="1" x14ac:dyDescent="0.35">
      <c r="A33" s="74" t="s">
        <v>33</v>
      </c>
      <c r="B33" s="15">
        <v>1</v>
      </c>
      <c r="C33" s="16">
        <v>220</v>
      </c>
      <c r="D33" s="66">
        <v>0</v>
      </c>
      <c r="E33" s="14">
        <v>40</v>
      </c>
      <c r="F33" s="66">
        <v>0</v>
      </c>
      <c r="G33" s="14">
        <v>16</v>
      </c>
      <c r="H33" s="66">
        <v>0</v>
      </c>
      <c r="I33" s="40">
        <f>(D33+F33*E33+H33*G33)*B33</f>
        <v>0</v>
      </c>
    </row>
    <row r="34" spans="1:9" ht="15" thickBot="1" x14ac:dyDescent="0.35">
      <c r="A34" s="74" t="s">
        <v>34</v>
      </c>
      <c r="B34" s="15">
        <v>2</v>
      </c>
      <c r="C34" s="16">
        <v>220</v>
      </c>
      <c r="D34" s="66">
        <v>0</v>
      </c>
      <c r="E34" s="14">
        <v>40</v>
      </c>
      <c r="F34" s="66">
        <v>0</v>
      </c>
      <c r="G34" s="14">
        <v>16</v>
      </c>
      <c r="H34" s="66">
        <v>0</v>
      </c>
      <c r="I34" s="40">
        <f t="shared" ref="I34:I38" si="3">(D34+F34*E34+H34*G34)*B34</f>
        <v>0</v>
      </c>
    </row>
    <row r="35" spans="1:9" ht="15" thickBot="1" x14ac:dyDescent="0.35">
      <c r="A35" s="74" t="s">
        <v>38</v>
      </c>
      <c r="B35" s="15">
        <v>2</v>
      </c>
      <c r="C35" s="16">
        <v>220</v>
      </c>
      <c r="D35" s="66">
        <v>0</v>
      </c>
      <c r="E35" s="14">
        <v>40</v>
      </c>
      <c r="F35" s="66">
        <v>0</v>
      </c>
      <c r="G35" s="14">
        <v>16</v>
      </c>
      <c r="H35" s="66">
        <v>0</v>
      </c>
      <c r="I35" s="40">
        <f t="shared" si="3"/>
        <v>0</v>
      </c>
    </row>
    <row r="36" spans="1:9" ht="15" thickBot="1" x14ac:dyDescent="0.35">
      <c r="A36" s="74" t="s">
        <v>39</v>
      </c>
      <c r="B36" s="15">
        <v>6</v>
      </c>
      <c r="C36" s="16">
        <v>220</v>
      </c>
      <c r="D36" s="66">
        <v>0</v>
      </c>
      <c r="E36" s="14">
        <v>40</v>
      </c>
      <c r="F36" s="66">
        <v>0</v>
      </c>
      <c r="G36" s="14">
        <v>16</v>
      </c>
      <c r="H36" s="66">
        <v>0</v>
      </c>
      <c r="I36" s="40">
        <f t="shared" si="3"/>
        <v>0</v>
      </c>
    </row>
    <row r="37" spans="1:9" ht="15" thickBot="1" x14ac:dyDescent="0.35">
      <c r="A37" s="74" t="s">
        <v>40</v>
      </c>
      <c r="B37" s="15">
        <v>1</v>
      </c>
      <c r="C37" s="16">
        <v>220</v>
      </c>
      <c r="D37" s="67">
        <v>0</v>
      </c>
      <c r="E37" s="14">
        <v>40</v>
      </c>
      <c r="F37" s="66">
        <v>0</v>
      </c>
      <c r="G37" s="14">
        <v>16</v>
      </c>
      <c r="H37" s="67">
        <v>0</v>
      </c>
      <c r="I37" s="40">
        <f t="shared" si="3"/>
        <v>0</v>
      </c>
    </row>
    <row r="38" spans="1:9" ht="15" thickBot="1" x14ac:dyDescent="0.35">
      <c r="A38" s="74" t="s">
        <v>41</v>
      </c>
      <c r="B38" s="27">
        <v>4</v>
      </c>
      <c r="C38" s="16">
        <v>220</v>
      </c>
      <c r="D38" s="70">
        <v>0</v>
      </c>
      <c r="E38" s="14">
        <v>40</v>
      </c>
      <c r="F38" s="66">
        <v>0</v>
      </c>
      <c r="G38" s="13">
        <v>16</v>
      </c>
      <c r="H38" s="70">
        <v>0</v>
      </c>
      <c r="I38" s="40">
        <f t="shared" si="3"/>
        <v>0</v>
      </c>
    </row>
    <row r="39" spans="1:9" ht="15" thickBot="1" x14ac:dyDescent="0.35">
      <c r="A39" s="75"/>
      <c r="B39" s="23">
        <f>SUM(B33:B38)</f>
        <v>16</v>
      </c>
      <c r="C39" s="29"/>
      <c r="D39" s="24"/>
      <c r="E39" s="29"/>
      <c r="F39" s="29"/>
      <c r="G39" s="29"/>
      <c r="H39" s="50"/>
      <c r="I39" s="79">
        <f>SUM(I33:I38)</f>
        <v>0</v>
      </c>
    </row>
    <row r="40" spans="1:9" ht="15" thickBot="1" x14ac:dyDescent="0.35">
      <c r="A40" s="38"/>
      <c r="B40" s="50"/>
      <c r="C40" s="50"/>
      <c r="D40" s="50"/>
      <c r="E40" s="50"/>
      <c r="F40" s="50"/>
      <c r="G40" s="50"/>
      <c r="H40" s="50"/>
      <c r="I40" s="30" t="s">
        <v>0</v>
      </c>
    </row>
    <row r="41" spans="1:9" ht="15" thickBot="1" x14ac:dyDescent="0.35">
      <c r="A41" s="126" t="s">
        <v>26</v>
      </c>
      <c r="B41" s="127"/>
      <c r="C41" s="127"/>
      <c r="D41" s="127"/>
      <c r="E41" s="127"/>
      <c r="F41" s="127"/>
      <c r="G41" s="127"/>
      <c r="H41" s="127"/>
      <c r="I41" s="128"/>
    </row>
    <row r="42" spans="1:9" ht="15" thickBot="1" x14ac:dyDescent="0.35">
      <c r="A42" s="74" t="s">
        <v>33</v>
      </c>
      <c r="B42" s="15">
        <v>1</v>
      </c>
      <c r="C42" s="16">
        <v>220</v>
      </c>
      <c r="D42" s="66">
        <v>0</v>
      </c>
      <c r="E42" s="14">
        <v>40</v>
      </c>
      <c r="F42" s="66">
        <v>0</v>
      </c>
      <c r="G42" s="14">
        <v>16</v>
      </c>
      <c r="H42" s="66">
        <v>0</v>
      </c>
      <c r="I42" s="40">
        <f>(D42+F42*E42+H42*G42)*B42</f>
        <v>0</v>
      </c>
    </row>
    <row r="43" spans="1:9" ht="15" thickBot="1" x14ac:dyDescent="0.35">
      <c r="A43" s="74" t="s">
        <v>34</v>
      </c>
      <c r="B43" s="15">
        <v>1</v>
      </c>
      <c r="C43" s="16">
        <v>220</v>
      </c>
      <c r="D43" s="66">
        <v>0</v>
      </c>
      <c r="E43" s="14">
        <v>40</v>
      </c>
      <c r="F43" s="66">
        <v>0</v>
      </c>
      <c r="G43" s="14">
        <v>16</v>
      </c>
      <c r="H43" s="66">
        <v>0</v>
      </c>
      <c r="I43" s="40">
        <f t="shared" ref="I43:I45" si="4">(D43+F43*E43+H43*G43)*B43</f>
        <v>0</v>
      </c>
    </row>
    <row r="44" spans="1:9" ht="15" thickBot="1" x14ac:dyDescent="0.35">
      <c r="A44" s="74" t="s">
        <v>42</v>
      </c>
      <c r="B44" s="15">
        <v>3</v>
      </c>
      <c r="C44" s="16">
        <v>220</v>
      </c>
      <c r="D44" s="67">
        <v>0</v>
      </c>
      <c r="E44" s="14">
        <v>40</v>
      </c>
      <c r="F44" s="66">
        <v>0</v>
      </c>
      <c r="G44" s="14">
        <v>16</v>
      </c>
      <c r="H44" s="66">
        <v>0</v>
      </c>
      <c r="I44" s="40">
        <f t="shared" si="4"/>
        <v>0</v>
      </c>
    </row>
    <row r="45" spans="1:9" ht="15" thickBot="1" x14ac:dyDescent="0.35">
      <c r="A45" s="74" t="s">
        <v>41</v>
      </c>
      <c r="B45" s="27">
        <v>2</v>
      </c>
      <c r="C45" s="16">
        <v>220</v>
      </c>
      <c r="D45" s="70">
        <v>0</v>
      </c>
      <c r="E45" s="14">
        <v>40</v>
      </c>
      <c r="F45" s="66">
        <v>0</v>
      </c>
      <c r="G45" s="14">
        <v>16</v>
      </c>
      <c r="H45" s="66">
        <v>0</v>
      </c>
      <c r="I45" s="40">
        <f t="shared" si="4"/>
        <v>0</v>
      </c>
    </row>
    <row r="46" spans="1:9" ht="15" thickBot="1" x14ac:dyDescent="0.35">
      <c r="A46" s="75"/>
      <c r="B46" s="23">
        <f>SUM(B42:B45)</f>
        <v>7</v>
      </c>
      <c r="C46" s="29"/>
      <c r="D46" s="24"/>
      <c r="E46" s="29"/>
      <c r="F46" s="29"/>
      <c r="G46" s="29"/>
      <c r="H46" s="29"/>
      <c r="I46" s="42">
        <f>SUM(I42:I45)</f>
        <v>0</v>
      </c>
    </row>
    <row r="47" spans="1:9" ht="12.9" customHeight="1" thickBot="1" x14ac:dyDescent="0.35">
      <c r="A47" s="38"/>
      <c r="B47" s="50"/>
      <c r="C47" s="50"/>
      <c r="D47" s="50"/>
      <c r="E47" s="50"/>
      <c r="F47" s="50"/>
      <c r="G47" s="50"/>
      <c r="H47" s="50"/>
      <c r="I47" s="30" t="s">
        <v>0</v>
      </c>
    </row>
    <row r="48" spans="1:9" ht="15" thickBot="1" x14ac:dyDescent="0.35">
      <c r="A48" s="126" t="s">
        <v>27</v>
      </c>
      <c r="B48" s="127"/>
      <c r="C48" s="127"/>
      <c r="D48" s="127"/>
      <c r="E48" s="127"/>
      <c r="F48" s="127"/>
      <c r="G48" s="127"/>
      <c r="H48" s="127"/>
      <c r="I48" s="128"/>
    </row>
    <row r="49" spans="1:9" ht="15" thickBot="1" x14ac:dyDescent="0.35">
      <c r="A49" s="74" t="s">
        <v>33</v>
      </c>
      <c r="B49" s="15">
        <v>1</v>
      </c>
      <c r="C49" s="16">
        <v>220</v>
      </c>
      <c r="D49" s="66">
        <v>0</v>
      </c>
      <c r="E49" s="14">
        <v>40</v>
      </c>
      <c r="F49" s="66">
        <v>0</v>
      </c>
      <c r="G49" s="14">
        <v>16</v>
      </c>
      <c r="H49" s="66">
        <v>0</v>
      </c>
      <c r="I49" s="40">
        <f>(D49+F49*E49+H49*G49)*B49</f>
        <v>0</v>
      </c>
    </row>
    <row r="50" spans="1:9" ht="15" thickBot="1" x14ac:dyDescent="0.35">
      <c r="A50" s="74" t="s">
        <v>34</v>
      </c>
      <c r="B50" s="15">
        <v>1</v>
      </c>
      <c r="C50" s="16">
        <v>220</v>
      </c>
      <c r="D50" s="66">
        <v>0</v>
      </c>
      <c r="E50" s="14">
        <v>40</v>
      </c>
      <c r="F50" s="66">
        <v>0</v>
      </c>
      <c r="G50" s="14">
        <v>16</v>
      </c>
      <c r="H50" s="66">
        <v>0</v>
      </c>
      <c r="I50" s="40">
        <f t="shared" ref="I50:I53" si="5">(D50+F50*E50+H50*G50)*B50</f>
        <v>0</v>
      </c>
    </row>
    <row r="51" spans="1:9" ht="15" thickBot="1" x14ac:dyDescent="0.35">
      <c r="A51" s="74" t="s">
        <v>43</v>
      </c>
      <c r="B51" s="27">
        <v>6</v>
      </c>
      <c r="C51" s="16">
        <v>220</v>
      </c>
      <c r="D51" s="67">
        <v>0</v>
      </c>
      <c r="E51" s="14">
        <v>40</v>
      </c>
      <c r="F51" s="66">
        <v>0</v>
      </c>
      <c r="G51" s="14">
        <v>16</v>
      </c>
      <c r="H51" s="66">
        <v>0</v>
      </c>
      <c r="I51" s="40">
        <f t="shared" si="5"/>
        <v>0</v>
      </c>
    </row>
    <row r="52" spans="1:9" ht="15" thickBot="1" x14ac:dyDescent="0.35">
      <c r="A52" s="74" t="s">
        <v>41</v>
      </c>
      <c r="B52" s="23">
        <v>3</v>
      </c>
      <c r="C52" s="16">
        <v>220</v>
      </c>
      <c r="D52" s="70">
        <v>0</v>
      </c>
      <c r="E52" s="14">
        <v>40</v>
      </c>
      <c r="F52" s="66">
        <v>0</v>
      </c>
      <c r="G52" s="14">
        <v>16</v>
      </c>
      <c r="H52" s="66">
        <v>0</v>
      </c>
      <c r="I52" s="40">
        <f t="shared" ref="I52" si="6">(D52+F52*E52+H52*G52)*B52</f>
        <v>0</v>
      </c>
    </row>
    <row r="53" spans="1:9" ht="15" thickBot="1" x14ac:dyDescent="0.35">
      <c r="A53" s="74" t="s">
        <v>50</v>
      </c>
      <c r="B53" s="27">
        <v>1</v>
      </c>
      <c r="C53" s="16">
        <v>220</v>
      </c>
      <c r="D53" s="70">
        <v>0</v>
      </c>
      <c r="E53" s="14">
        <v>40</v>
      </c>
      <c r="F53" s="66">
        <v>0</v>
      </c>
      <c r="G53" s="14">
        <v>16</v>
      </c>
      <c r="H53" s="66">
        <v>0</v>
      </c>
      <c r="I53" s="40">
        <f t="shared" si="5"/>
        <v>0</v>
      </c>
    </row>
    <row r="54" spans="1:9" ht="15" thickBot="1" x14ac:dyDescent="0.35">
      <c r="A54" s="75"/>
      <c r="B54" s="23">
        <f>SUM(B49:B53)</f>
        <v>12</v>
      </c>
      <c r="C54" s="29"/>
      <c r="D54" s="24"/>
      <c r="E54" s="29"/>
      <c r="F54" s="29"/>
      <c r="G54" s="29"/>
      <c r="H54" s="29"/>
      <c r="I54" s="42">
        <f>SUM(I49:I53)</f>
        <v>0</v>
      </c>
    </row>
    <row r="55" spans="1:9" ht="15" thickBot="1" x14ac:dyDescent="0.35">
      <c r="A55" s="38"/>
      <c r="B55" s="50"/>
      <c r="C55" s="50"/>
      <c r="D55" s="50"/>
      <c r="E55" s="50"/>
      <c r="F55" s="50"/>
      <c r="G55" s="50"/>
      <c r="H55" s="50"/>
      <c r="I55" s="30" t="s">
        <v>0</v>
      </c>
    </row>
    <row r="56" spans="1:9" ht="15" thickBot="1" x14ac:dyDescent="0.35">
      <c r="A56" s="129" t="s">
        <v>28</v>
      </c>
      <c r="B56" s="130"/>
      <c r="C56" s="130"/>
      <c r="D56" s="130"/>
      <c r="E56" s="130"/>
      <c r="F56" s="130"/>
      <c r="G56" s="130"/>
      <c r="H56" s="130"/>
      <c r="I56" s="131"/>
    </row>
    <row r="57" spans="1:9" ht="15" thickBot="1" x14ac:dyDescent="0.35">
      <c r="A57" s="74" t="s">
        <v>33</v>
      </c>
      <c r="B57" s="15">
        <v>1</v>
      </c>
      <c r="C57" s="16">
        <v>220</v>
      </c>
      <c r="D57" s="66">
        <v>0</v>
      </c>
      <c r="E57" s="14">
        <v>40</v>
      </c>
      <c r="F57" s="66">
        <v>0</v>
      </c>
      <c r="G57" s="14">
        <v>16</v>
      </c>
      <c r="H57" s="66">
        <v>0</v>
      </c>
      <c r="I57" s="40">
        <f>(D57+F57*E57+H57*G57)*B57</f>
        <v>0</v>
      </c>
    </row>
    <row r="58" spans="1:9" ht="15" thickBot="1" x14ac:dyDescent="0.35">
      <c r="A58" s="22" t="s">
        <v>34</v>
      </c>
      <c r="B58" s="27">
        <v>1</v>
      </c>
      <c r="C58" s="28">
        <v>220</v>
      </c>
      <c r="D58" s="67">
        <v>0</v>
      </c>
      <c r="E58" s="17">
        <v>40</v>
      </c>
      <c r="F58" s="67">
        <v>0</v>
      </c>
      <c r="G58" s="17">
        <v>16</v>
      </c>
      <c r="H58" s="66">
        <v>0</v>
      </c>
      <c r="I58" s="40">
        <f t="shared" ref="I58:I60" si="7">(D58+F58*E58+H58*G58)*B58</f>
        <v>0</v>
      </c>
    </row>
    <row r="59" spans="1:9" ht="15" thickBot="1" x14ac:dyDescent="0.35">
      <c r="A59" s="57" t="s">
        <v>44</v>
      </c>
      <c r="B59" s="23">
        <v>4</v>
      </c>
      <c r="C59" s="21">
        <v>220</v>
      </c>
      <c r="D59" s="72">
        <v>0</v>
      </c>
      <c r="E59" s="20">
        <v>40</v>
      </c>
      <c r="F59" s="72">
        <v>0</v>
      </c>
      <c r="G59" s="20">
        <v>16</v>
      </c>
      <c r="H59" s="66">
        <v>0</v>
      </c>
      <c r="I59" s="40">
        <f t="shared" si="7"/>
        <v>0</v>
      </c>
    </row>
    <row r="60" spans="1:9" ht="15" thickBot="1" x14ac:dyDescent="0.35">
      <c r="A60" s="33" t="s">
        <v>41</v>
      </c>
      <c r="B60" s="18">
        <v>5</v>
      </c>
      <c r="C60" s="23">
        <v>220</v>
      </c>
      <c r="D60" s="70">
        <v>0</v>
      </c>
      <c r="E60" s="23">
        <v>40</v>
      </c>
      <c r="F60" s="70">
        <v>0</v>
      </c>
      <c r="G60" s="23">
        <v>16</v>
      </c>
      <c r="H60" s="66">
        <v>0</v>
      </c>
      <c r="I60" s="40">
        <f t="shared" si="7"/>
        <v>0</v>
      </c>
    </row>
    <row r="61" spans="1:9" ht="15" thickBot="1" x14ac:dyDescent="0.35">
      <c r="A61" s="38"/>
      <c r="B61" s="23">
        <f>SUM(B57:B60)</f>
        <v>11</v>
      </c>
      <c r="C61" s="47"/>
      <c r="D61" s="69"/>
      <c r="E61" s="47"/>
      <c r="F61" s="50"/>
      <c r="G61" s="50"/>
      <c r="H61" s="50"/>
      <c r="I61" s="42">
        <f>SUM(I57:I60)</f>
        <v>0</v>
      </c>
    </row>
    <row r="62" spans="1:9" ht="15" thickBot="1" x14ac:dyDescent="0.35">
      <c r="A62" s="38"/>
      <c r="B62" s="11">
        <f>B61+B54+B46+B39+B30+B23+B16</f>
        <v>109</v>
      </c>
      <c r="C62" s="63" t="s">
        <v>11</v>
      </c>
      <c r="D62" s="49"/>
      <c r="E62" s="47"/>
      <c r="F62" s="50"/>
      <c r="G62" s="50"/>
      <c r="H62" s="50"/>
      <c r="I62" s="30" t="s">
        <v>0</v>
      </c>
    </row>
    <row r="63" spans="1:9" ht="15" thickBot="1" x14ac:dyDescent="0.35">
      <c r="A63" s="38"/>
      <c r="B63" s="47"/>
      <c r="C63" s="47"/>
      <c r="D63" s="49"/>
      <c r="E63" s="47"/>
      <c r="F63" s="50"/>
      <c r="G63" s="50"/>
      <c r="H63" s="51"/>
      <c r="I63" s="8"/>
    </row>
    <row r="64" spans="1:9" ht="15" thickBot="1" x14ac:dyDescent="0.35">
      <c r="A64" s="132" t="s">
        <v>29</v>
      </c>
      <c r="B64" s="133"/>
      <c r="C64" s="133"/>
      <c r="D64" s="133"/>
      <c r="E64" s="133"/>
      <c r="F64" s="133"/>
      <c r="G64" s="133"/>
      <c r="H64" s="133"/>
      <c r="I64" s="134"/>
    </row>
    <row r="65" spans="1:9" ht="15" thickBot="1" x14ac:dyDescent="0.35">
      <c r="A65" s="74" t="s">
        <v>32</v>
      </c>
      <c r="B65" s="52">
        <v>1</v>
      </c>
      <c r="C65" s="53">
        <v>20</v>
      </c>
      <c r="D65" s="66">
        <v>0</v>
      </c>
      <c r="E65" s="14">
        <v>0</v>
      </c>
      <c r="F65" s="72"/>
      <c r="G65" s="14">
        <v>0</v>
      </c>
      <c r="H65" s="82"/>
      <c r="I65" s="41">
        <f>D65*B65</f>
        <v>0</v>
      </c>
    </row>
    <row r="66" spans="1:9" ht="15" thickBot="1" x14ac:dyDescent="0.35">
      <c r="A66" s="22" t="s">
        <v>12</v>
      </c>
      <c r="B66" s="27">
        <v>1</v>
      </c>
      <c r="C66" s="28">
        <v>110</v>
      </c>
      <c r="D66" s="67">
        <v>0</v>
      </c>
      <c r="E66" s="46">
        <v>0</v>
      </c>
      <c r="F66" s="86"/>
      <c r="G66" s="17">
        <v>0</v>
      </c>
      <c r="H66" s="83"/>
      <c r="I66" s="41">
        <f t="shared" ref="I66:I67" si="8">D66*B66</f>
        <v>0</v>
      </c>
    </row>
    <row r="67" spans="1:9" ht="15" thickBot="1" x14ac:dyDescent="0.35">
      <c r="A67" s="57" t="s">
        <v>13</v>
      </c>
      <c r="B67" s="23">
        <v>1</v>
      </c>
      <c r="C67" s="23">
        <v>20</v>
      </c>
      <c r="D67" s="70">
        <v>0</v>
      </c>
      <c r="E67" s="31">
        <v>0</v>
      </c>
      <c r="F67" s="86"/>
      <c r="G67" s="20">
        <v>0</v>
      </c>
      <c r="H67" s="84"/>
      <c r="I67" s="41">
        <f t="shared" si="8"/>
        <v>0</v>
      </c>
    </row>
    <row r="68" spans="1:9" ht="15" thickBot="1" x14ac:dyDescent="0.35">
      <c r="A68" s="38"/>
      <c r="B68" s="23">
        <v>3</v>
      </c>
      <c r="C68" s="47"/>
      <c r="D68" s="69"/>
      <c r="E68" s="47"/>
      <c r="F68" s="76"/>
      <c r="G68" s="50"/>
      <c r="H68" s="50"/>
      <c r="I68" s="42">
        <f>SUM(I65:I67)</f>
        <v>0</v>
      </c>
    </row>
    <row r="69" spans="1:9" ht="15" thickBot="1" x14ac:dyDescent="0.35">
      <c r="A69" s="38"/>
      <c r="B69" s="46"/>
      <c r="C69" s="47"/>
      <c r="D69" s="69"/>
      <c r="E69" s="47"/>
      <c r="F69" s="76"/>
      <c r="G69" s="50"/>
      <c r="H69" s="50"/>
      <c r="I69" s="85"/>
    </row>
    <row r="70" spans="1:9" ht="15" thickBot="1" x14ac:dyDescent="0.35">
      <c r="A70" s="38"/>
      <c r="B70" s="26">
        <f>SUM(B62+B68)</f>
        <v>112</v>
      </c>
      <c r="C70" s="63" t="s">
        <v>11</v>
      </c>
      <c r="D70" s="49"/>
      <c r="E70" s="47"/>
      <c r="F70" s="50"/>
      <c r="G70" s="50"/>
      <c r="H70" s="50"/>
      <c r="I70" s="44">
        <f>I68+I61+I54+I46+I39+I30+I23+I16</f>
        <v>0</v>
      </c>
    </row>
    <row r="71" spans="1:9" ht="15" thickBot="1" x14ac:dyDescent="0.35">
      <c r="A71" s="38"/>
      <c r="B71" s="47"/>
      <c r="C71" s="47"/>
      <c r="D71" s="49"/>
      <c r="E71" s="47"/>
      <c r="F71" s="50"/>
      <c r="G71" s="50"/>
      <c r="H71" s="50"/>
      <c r="I71" s="30"/>
    </row>
    <row r="72" spans="1:9" ht="15" thickBot="1" x14ac:dyDescent="0.35">
      <c r="A72" s="129"/>
      <c r="B72" s="130"/>
      <c r="C72" s="130"/>
      <c r="D72" s="130"/>
      <c r="E72" s="130"/>
      <c r="F72" s="130"/>
      <c r="G72" s="130"/>
      <c r="H72" s="130"/>
      <c r="I72" s="131"/>
    </row>
    <row r="73" spans="1:9" ht="26.25" customHeight="1" thickBot="1" x14ac:dyDescent="0.35">
      <c r="A73" s="48"/>
      <c r="B73" s="26" t="s">
        <v>14</v>
      </c>
      <c r="C73" s="90" t="s">
        <v>52</v>
      </c>
      <c r="D73" s="88" t="s">
        <v>6</v>
      </c>
      <c r="E73" s="58" t="s">
        <v>0</v>
      </c>
      <c r="F73" s="59"/>
      <c r="G73" s="59"/>
      <c r="H73" s="129" t="s">
        <v>7</v>
      </c>
      <c r="I73" s="131"/>
    </row>
    <row r="74" spans="1:9" ht="15" thickBot="1" x14ac:dyDescent="0.35">
      <c r="A74" s="77"/>
      <c r="B74" s="46" t="s">
        <v>8</v>
      </c>
      <c r="C74" s="46" t="s">
        <v>8</v>
      </c>
      <c r="D74" s="13" t="s">
        <v>8</v>
      </c>
      <c r="E74" s="13" t="s">
        <v>1</v>
      </c>
      <c r="F74" s="13"/>
      <c r="G74" s="13"/>
      <c r="H74" s="62" t="s">
        <v>9</v>
      </c>
      <c r="I74" s="37"/>
    </row>
    <row r="75" spans="1:9" ht="15" thickBot="1" x14ac:dyDescent="0.35">
      <c r="A75" s="22" t="s">
        <v>15</v>
      </c>
      <c r="B75" s="52">
        <v>3</v>
      </c>
      <c r="C75" s="92">
        <v>270</v>
      </c>
      <c r="D75" s="91">
        <v>0</v>
      </c>
      <c r="E75" s="60" t="s">
        <v>0</v>
      </c>
      <c r="F75" s="32"/>
      <c r="G75" s="32"/>
      <c r="H75" s="145">
        <f>D75*C75*B75</f>
        <v>0</v>
      </c>
      <c r="I75" s="146"/>
    </row>
    <row r="76" spans="1:9" ht="15.75" customHeight="1" thickBot="1" x14ac:dyDescent="0.35">
      <c r="A76" s="33" t="s">
        <v>45</v>
      </c>
      <c r="B76" s="54">
        <v>6</v>
      </c>
      <c r="C76" s="93">
        <v>270</v>
      </c>
      <c r="D76" s="91">
        <v>0</v>
      </c>
      <c r="E76" s="61"/>
      <c r="F76" s="36"/>
      <c r="G76" s="36"/>
      <c r="H76" s="145">
        <f>D76*C76*B76</f>
        <v>0</v>
      </c>
      <c r="I76" s="146"/>
    </row>
    <row r="77" spans="1:9" ht="15" thickBot="1" x14ac:dyDescent="0.35">
      <c r="A77" s="38"/>
      <c r="B77" s="26">
        <f>SUM(B75:B76)</f>
        <v>9</v>
      </c>
      <c r="C77" s="141" t="s">
        <v>46</v>
      </c>
      <c r="D77" s="142"/>
      <c r="E77" s="47"/>
      <c r="F77" s="50"/>
      <c r="G77" s="50"/>
      <c r="H77" s="143">
        <f>SUM(H75:I76)</f>
        <v>0</v>
      </c>
      <c r="I77" s="131"/>
    </row>
    <row r="78" spans="1:9" ht="15" thickBot="1" x14ac:dyDescent="0.35">
      <c r="A78" s="38"/>
      <c r="B78" s="51"/>
      <c r="C78" s="80"/>
      <c r="D78" s="80"/>
      <c r="E78" s="47"/>
      <c r="F78" s="50"/>
      <c r="G78" s="50"/>
      <c r="H78" s="81"/>
      <c r="I78" s="7"/>
    </row>
    <row r="79" spans="1:9" ht="15" thickBot="1" x14ac:dyDescent="0.35">
      <c r="A79" s="38"/>
      <c r="B79" s="51"/>
      <c r="C79" s="80"/>
      <c r="D79" s="80"/>
      <c r="E79" s="47"/>
      <c r="F79" s="88" t="s">
        <v>51</v>
      </c>
      <c r="G79" s="89"/>
      <c r="H79" s="147">
        <v>0</v>
      </c>
      <c r="I79" s="148"/>
    </row>
    <row r="80" spans="1:9" ht="15" thickBot="1" x14ac:dyDescent="0.35">
      <c r="A80" s="38"/>
      <c r="B80" s="47"/>
      <c r="C80" s="47"/>
      <c r="D80" s="47"/>
      <c r="E80" s="78"/>
      <c r="F80" s="50"/>
      <c r="G80" s="50"/>
      <c r="H80" s="51" t="s">
        <v>0</v>
      </c>
      <c r="I80" s="8"/>
    </row>
    <row r="81" spans="1:9" ht="27.75" customHeight="1" thickBot="1" x14ac:dyDescent="0.35">
      <c r="A81" s="38"/>
      <c r="B81" s="47"/>
      <c r="C81" s="47"/>
      <c r="D81" s="47"/>
      <c r="E81" s="78"/>
      <c r="F81" s="129" t="s">
        <v>16</v>
      </c>
      <c r="G81" s="130"/>
      <c r="H81" s="143">
        <f>I70+H77+H79</f>
        <v>0</v>
      </c>
      <c r="I81" s="144"/>
    </row>
    <row r="82" spans="1:9" ht="15" thickBot="1" x14ac:dyDescent="0.35">
      <c r="A82" s="38"/>
      <c r="B82" s="47"/>
      <c r="C82" s="47"/>
      <c r="D82" s="47"/>
      <c r="E82" s="78"/>
      <c r="F82" s="87"/>
      <c r="G82" s="12"/>
      <c r="H82" s="47" t="s">
        <v>0</v>
      </c>
      <c r="I82" s="28"/>
    </row>
    <row r="83" spans="1:9" ht="30" customHeight="1" thickBot="1" x14ac:dyDescent="0.35">
      <c r="A83" s="34"/>
      <c r="B83" s="36"/>
      <c r="C83" s="36"/>
      <c r="D83" s="36"/>
      <c r="E83" s="39"/>
      <c r="F83" s="117" t="s">
        <v>17</v>
      </c>
      <c r="G83" s="118"/>
      <c r="H83" s="119">
        <f>H81*12</f>
        <v>0</v>
      </c>
      <c r="I83" s="120"/>
    </row>
    <row r="84" spans="1:9" x14ac:dyDescent="0.3">
      <c r="I84" s="4"/>
    </row>
    <row r="85" spans="1:9" x14ac:dyDescent="0.3">
      <c r="I85" s="5"/>
    </row>
    <row r="87" spans="1:9" ht="18.600000000000001" thickBot="1" x14ac:dyDescent="0.35">
      <c r="A87" s="168" t="s">
        <v>53</v>
      </c>
      <c r="B87" s="169"/>
      <c r="C87" s="169"/>
      <c r="D87" s="169"/>
      <c r="E87" s="169"/>
      <c r="F87" s="170"/>
      <c r="G87" s="161"/>
      <c r="H87" s="162"/>
    </row>
    <row r="88" spans="1:9" ht="18.600000000000001" thickBot="1" x14ac:dyDescent="0.35">
      <c r="A88" s="172"/>
      <c r="B88" s="173"/>
      <c r="C88" s="173"/>
      <c r="D88" s="173"/>
      <c r="E88" s="173"/>
      <c r="F88" s="174"/>
      <c r="G88" s="149"/>
      <c r="H88" s="163"/>
    </row>
    <row r="89" spans="1:9" ht="18.600000000000001" thickBot="1" x14ac:dyDescent="0.35">
      <c r="A89" s="175" t="s">
        <v>54</v>
      </c>
      <c r="B89" s="176"/>
      <c r="C89" s="177"/>
      <c r="D89" s="178"/>
      <c r="E89" s="179" t="s">
        <v>55</v>
      </c>
      <c r="F89" s="180"/>
      <c r="G89" s="149"/>
      <c r="H89" s="163"/>
    </row>
    <row r="90" spans="1:9" ht="18.600000000000001" thickBot="1" x14ac:dyDescent="0.35">
      <c r="A90" s="182" t="s">
        <v>56</v>
      </c>
      <c r="B90" s="183"/>
      <c r="C90" s="184" t="s">
        <v>57</v>
      </c>
      <c r="D90" s="185"/>
      <c r="E90" s="187"/>
      <c r="F90" s="188"/>
      <c r="G90" s="149"/>
      <c r="H90" s="163"/>
    </row>
    <row r="91" spans="1:9" ht="18.600000000000001" thickBot="1" x14ac:dyDescent="0.35">
      <c r="A91" s="150"/>
      <c r="B91" s="150"/>
      <c r="C91" s="151"/>
      <c r="D91" s="151"/>
      <c r="E91" s="150"/>
      <c r="F91" s="150"/>
      <c r="G91" s="149"/>
      <c r="H91" s="163"/>
    </row>
    <row r="92" spans="1:9" ht="18.600000000000001" thickBot="1" x14ac:dyDescent="0.35">
      <c r="A92" s="189" t="s">
        <v>58</v>
      </c>
      <c r="B92" s="190"/>
      <c r="C92" s="177"/>
      <c r="D92" s="178"/>
      <c r="E92" s="191" t="s">
        <v>59</v>
      </c>
      <c r="F92" s="176"/>
      <c r="G92" s="149"/>
      <c r="H92" s="163"/>
    </row>
    <row r="93" spans="1:9" ht="18.600000000000001" thickBot="1" x14ac:dyDescent="0.35">
      <c r="A93" s="182" t="s">
        <v>60</v>
      </c>
      <c r="B93" s="183"/>
      <c r="C93" s="184" t="s">
        <v>57</v>
      </c>
      <c r="D93" s="185"/>
      <c r="E93" s="193"/>
      <c r="F93" s="174"/>
      <c r="G93" s="149"/>
      <c r="H93" s="163"/>
    </row>
    <row r="94" spans="1:9" ht="18.600000000000001" thickBot="1" x14ac:dyDescent="0.35">
      <c r="A94" s="182" t="s">
        <v>61</v>
      </c>
      <c r="B94" s="183"/>
      <c r="C94" s="184" t="s">
        <v>57</v>
      </c>
      <c r="D94" s="185"/>
      <c r="E94" s="193"/>
      <c r="F94" s="174"/>
      <c r="G94" s="149"/>
      <c r="H94" s="163"/>
    </row>
    <row r="95" spans="1:9" ht="18.600000000000001" thickBot="1" x14ac:dyDescent="0.35">
      <c r="A95" s="182" t="s">
        <v>62</v>
      </c>
      <c r="B95" s="183"/>
      <c r="C95" s="184" t="s">
        <v>57</v>
      </c>
      <c r="D95" s="185"/>
      <c r="E95" s="193"/>
      <c r="F95" s="174"/>
      <c r="G95" s="149"/>
      <c r="H95" s="163"/>
    </row>
    <row r="96" spans="1:9" ht="18.600000000000001" thickBot="1" x14ac:dyDescent="0.35">
      <c r="A96" s="182" t="s">
        <v>63</v>
      </c>
      <c r="B96" s="183"/>
      <c r="C96" s="184" t="s">
        <v>57</v>
      </c>
      <c r="D96" s="185"/>
      <c r="E96" s="193"/>
      <c r="F96" s="174"/>
      <c r="G96" s="149"/>
      <c r="H96" s="163"/>
    </row>
    <row r="97" spans="1:8" ht="18.600000000000001" thickBot="1" x14ac:dyDescent="0.35">
      <c r="A97" s="194" t="s">
        <v>64</v>
      </c>
      <c r="B97" s="195"/>
      <c r="C97" s="196"/>
      <c r="D97" s="197"/>
      <c r="E97" s="196"/>
      <c r="F97" s="197"/>
      <c r="G97" s="149"/>
      <c r="H97" s="163"/>
    </row>
    <row r="98" spans="1:8" ht="18.600000000000001" thickBot="1" x14ac:dyDescent="0.35">
      <c r="A98" s="172"/>
      <c r="B98" s="173"/>
      <c r="C98" s="173"/>
      <c r="D98" s="173"/>
      <c r="E98" s="173"/>
      <c r="F98" s="174"/>
      <c r="G98" s="149"/>
      <c r="H98" s="163"/>
    </row>
    <row r="99" spans="1:8" ht="18.600000000000001" thickBot="1" x14ac:dyDescent="0.35">
      <c r="A99" s="182" t="s">
        <v>65</v>
      </c>
      <c r="B99" s="198"/>
      <c r="C99" s="199" t="s">
        <v>57</v>
      </c>
      <c r="D99" s="185"/>
      <c r="E99" s="193"/>
      <c r="F99" s="174"/>
      <c r="G99" s="149"/>
      <c r="H99" s="163"/>
    </row>
    <row r="100" spans="1:8" ht="18.600000000000001" thickBot="1" x14ac:dyDescent="0.35">
      <c r="A100" s="172"/>
      <c r="B100" s="173"/>
      <c r="C100" s="173"/>
      <c r="D100" s="173"/>
      <c r="E100" s="173"/>
      <c r="F100" s="174"/>
      <c r="G100" s="149"/>
      <c r="H100" s="163"/>
    </row>
    <row r="101" spans="1:8" ht="18.600000000000001" thickBot="1" x14ac:dyDescent="0.35">
      <c r="A101" s="189" t="s">
        <v>66</v>
      </c>
      <c r="B101" s="190"/>
      <c r="C101" s="196"/>
      <c r="D101" s="197"/>
      <c r="E101" s="196"/>
      <c r="F101" s="197"/>
      <c r="G101" s="149"/>
      <c r="H101" s="163"/>
    </row>
    <row r="102" spans="1:8" ht="18" x14ac:dyDescent="0.3">
      <c r="A102" s="200"/>
      <c r="B102" s="201"/>
      <c r="C102" s="201"/>
      <c r="D102" s="201"/>
      <c r="E102" s="201"/>
      <c r="F102" s="201"/>
      <c r="G102" s="149"/>
      <c r="H102" s="163"/>
    </row>
    <row r="103" spans="1:8" ht="18.600000000000001" thickBot="1" x14ac:dyDescent="0.4">
      <c r="A103" s="171"/>
      <c r="B103" s="192"/>
      <c r="C103" s="192"/>
      <c r="D103" s="192"/>
      <c r="E103" s="192"/>
      <c r="F103" s="192"/>
      <c r="G103" s="153"/>
      <c r="H103" s="163"/>
    </row>
    <row r="104" spans="1:8" ht="18.600000000000001" thickBot="1" x14ac:dyDescent="0.35">
      <c r="A104" s="202" t="s">
        <v>67</v>
      </c>
      <c r="B104" s="203"/>
      <c r="C104" s="203"/>
      <c r="D104" s="203"/>
      <c r="E104" s="203"/>
      <c r="F104" s="204"/>
      <c r="G104" s="154"/>
      <c r="H104" s="163"/>
    </row>
    <row r="105" spans="1:8" ht="18.600000000000001" thickBot="1" x14ac:dyDescent="0.35">
      <c r="A105" s="182" t="s">
        <v>67</v>
      </c>
      <c r="B105" s="198"/>
      <c r="C105" s="205" t="s">
        <v>68</v>
      </c>
      <c r="D105" s="205"/>
      <c r="E105" s="173"/>
      <c r="F105" s="174"/>
      <c r="G105" s="154"/>
      <c r="H105" s="163"/>
    </row>
    <row r="106" spans="1:8" ht="18.600000000000001" thickBot="1" x14ac:dyDescent="0.35">
      <c r="A106" s="175" t="s">
        <v>69</v>
      </c>
      <c r="B106" s="176"/>
      <c r="C106" s="206" t="s">
        <v>57</v>
      </c>
      <c r="D106" s="207"/>
      <c r="E106" s="177"/>
      <c r="F106" s="178"/>
      <c r="G106" s="154"/>
      <c r="H106" s="163"/>
    </row>
    <row r="107" spans="1:8" ht="18" x14ac:dyDescent="0.3">
      <c r="A107" s="164"/>
      <c r="B107" s="151"/>
      <c r="C107" s="151"/>
      <c r="D107" s="151"/>
      <c r="E107" s="151"/>
      <c r="F107" s="155"/>
      <c r="G107" s="154"/>
      <c r="H107" s="163"/>
    </row>
    <row r="108" spans="1:8" ht="18.600000000000001" thickBot="1" x14ac:dyDescent="0.35">
      <c r="A108" s="164"/>
      <c r="B108" s="151"/>
      <c r="C108" s="151"/>
      <c r="D108" s="151"/>
      <c r="E108" s="151"/>
      <c r="F108" s="155"/>
      <c r="G108" s="154"/>
      <c r="H108" s="163"/>
    </row>
    <row r="109" spans="1:8" ht="18.600000000000001" thickBot="1" x14ac:dyDescent="0.35">
      <c r="A109" s="189" t="s">
        <v>70</v>
      </c>
      <c r="B109" s="208"/>
      <c r="C109" s="208"/>
      <c r="D109" s="208"/>
      <c r="E109" s="208"/>
      <c r="F109" s="209"/>
      <c r="G109" s="154"/>
      <c r="H109" s="163"/>
    </row>
    <row r="110" spans="1:8" ht="18.600000000000001" thickBot="1" x14ac:dyDescent="0.35">
      <c r="A110" s="210" t="s">
        <v>71</v>
      </c>
      <c r="B110" s="211"/>
      <c r="C110" s="212" t="s">
        <v>72</v>
      </c>
      <c r="D110" s="211"/>
      <c r="E110" s="212" t="s">
        <v>73</v>
      </c>
      <c r="F110" s="211"/>
      <c r="G110" s="154"/>
      <c r="H110" s="163"/>
    </row>
    <row r="111" spans="1:8" x14ac:dyDescent="0.3">
      <c r="A111" s="214" t="s">
        <v>74</v>
      </c>
      <c r="B111" s="215"/>
      <c r="C111" s="219"/>
      <c r="D111" s="201"/>
      <c r="E111" s="223" t="s">
        <v>57</v>
      </c>
      <c r="F111" s="224"/>
      <c r="G111" s="227"/>
      <c r="H111" s="230"/>
    </row>
    <row r="112" spans="1:8" x14ac:dyDescent="0.3">
      <c r="A112" s="213" t="s">
        <v>61</v>
      </c>
      <c r="B112" s="216"/>
      <c r="C112" s="220"/>
      <c r="D112" s="218"/>
      <c r="E112" s="222"/>
      <c r="F112" s="225"/>
      <c r="G112" s="228"/>
      <c r="H112" s="230"/>
    </row>
    <row r="113" spans="1:8" ht="15" thickBot="1" x14ac:dyDescent="0.35">
      <c r="A113" s="181" t="s">
        <v>60</v>
      </c>
      <c r="B113" s="217"/>
      <c r="C113" s="221"/>
      <c r="D113" s="192"/>
      <c r="E113" s="186"/>
      <c r="F113" s="226"/>
      <c r="G113" s="229"/>
      <c r="H113" s="230"/>
    </row>
    <row r="114" spans="1:8" ht="18.600000000000001" thickBot="1" x14ac:dyDescent="0.35">
      <c r="A114" s="182" t="s">
        <v>75</v>
      </c>
      <c r="B114" s="183"/>
      <c r="C114" s="193"/>
      <c r="D114" s="231"/>
      <c r="E114" s="150"/>
      <c r="F114" s="156"/>
      <c r="G114" s="154"/>
      <c r="H114" s="163"/>
    </row>
    <row r="115" spans="1:8" ht="18.600000000000001" thickBot="1" x14ac:dyDescent="0.35">
      <c r="A115" s="182" t="s">
        <v>76</v>
      </c>
      <c r="B115" s="183"/>
      <c r="C115" s="193"/>
      <c r="D115" s="173"/>
      <c r="E115" s="157"/>
      <c r="F115" s="158"/>
      <c r="G115" s="154"/>
      <c r="H115" s="163"/>
    </row>
    <row r="116" spans="1:8" ht="18.600000000000001" thickBot="1" x14ac:dyDescent="0.35">
      <c r="A116" s="182" t="s">
        <v>77</v>
      </c>
      <c r="B116" s="183"/>
      <c r="C116" s="152"/>
      <c r="D116" s="152"/>
      <c r="E116" s="157"/>
      <c r="F116" s="158"/>
      <c r="G116" s="154"/>
      <c r="H116" s="163"/>
    </row>
    <row r="117" spans="1:8" ht="18.600000000000001" thickBot="1" x14ac:dyDescent="0.35">
      <c r="A117" s="182" t="s">
        <v>78</v>
      </c>
      <c r="B117" s="183"/>
      <c r="C117" s="193"/>
      <c r="D117" s="173"/>
      <c r="E117" s="157"/>
      <c r="F117" s="158"/>
      <c r="G117" s="154"/>
      <c r="H117" s="163"/>
    </row>
    <row r="118" spans="1:8" ht="26.4" customHeight="1" thickBot="1" x14ac:dyDescent="0.35">
      <c r="A118" s="182" t="s">
        <v>79</v>
      </c>
      <c r="B118" s="183"/>
      <c r="C118" s="193"/>
      <c r="D118" s="173"/>
      <c r="E118" s="157"/>
      <c r="F118" s="158"/>
      <c r="G118" s="154"/>
      <c r="H118" s="163"/>
    </row>
    <row r="119" spans="1:8" ht="18.600000000000001" thickBot="1" x14ac:dyDescent="0.35">
      <c r="A119" s="182" t="s">
        <v>80</v>
      </c>
      <c r="B119" s="183"/>
      <c r="C119" s="193"/>
      <c r="D119" s="173"/>
      <c r="E119" s="157"/>
      <c r="F119" s="158"/>
      <c r="G119" s="154"/>
      <c r="H119" s="163"/>
    </row>
    <row r="120" spans="1:8" ht="18.600000000000001" thickBot="1" x14ac:dyDescent="0.35">
      <c r="A120" s="194" t="s">
        <v>81</v>
      </c>
      <c r="B120" s="232"/>
      <c r="C120" s="159"/>
      <c r="D120" s="159"/>
      <c r="E120" s="233" t="s">
        <v>82</v>
      </c>
      <c r="F120" s="234"/>
      <c r="G120" s="154"/>
      <c r="H120" s="163"/>
    </row>
    <row r="121" spans="1:8" ht="18" x14ac:dyDescent="0.35">
      <c r="A121" s="165"/>
      <c r="B121" s="153"/>
      <c r="C121" s="153"/>
      <c r="D121" s="153"/>
      <c r="E121" s="153"/>
      <c r="F121" s="160"/>
      <c r="G121" s="154"/>
      <c r="H121" s="163"/>
    </row>
    <row r="122" spans="1:8" ht="18.600000000000001" thickBot="1" x14ac:dyDescent="0.4">
      <c r="A122" s="165"/>
      <c r="B122" s="153"/>
      <c r="C122" s="153"/>
      <c r="D122" s="153"/>
      <c r="E122" s="153"/>
      <c r="F122" s="160"/>
      <c r="G122" s="154"/>
      <c r="H122" s="163"/>
    </row>
    <row r="123" spans="1:8" ht="18.600000000000001" thickBot="1" x14ac:dyDescent="0.35">
      <c r="A123" s="189" t="s">
        <v>83</v>
      </c>
      <c r="B123" s="208"/>
      <c r="C123" s="208"/>
      <c r="D123" s="208"/>
      <c r="E123" s="208"/>
      <c r="F123" s="209"/>
      <c r="G123" s="154"/>
      <c r="H123" s="163"/>
    </row>
    <row r="124" spans="1:8" ht="18.600000000000001" thickBot="1" x14ac:dyDescent="0.35">
      <c r="A124" s="235" t="s">
        <v>71</v>
      </c>
      <c r="B124" s="236"/>
      <c r="C124" s="237"/>
      <c r="D124" s="238"/>
      <c r="E124" s="212" t="s">
        <v>73</v>
      </c>
      <c r="F124" s="211"/>
      <c r="G124" s="154"/>
      <c r="H124" s="163"/>
    </row>
    <row r="125" spans="1:8" ht="18.600000000000001" thickBot="1" x14ac:dyDescent="0.35">
      <c r="A125" s="239" t="s">
        <v>84</v>
      </c>
      <c r="B125" s="240"/>
      <c r="C125" s="241"/>
      <c r="D125" s="242"/>
      <c r="E125" s="243"/>
      <c r="F125" s="244"/>
      <c r="G125" s="154"/>
      <c r="H125" s="163"/>
    </row>
    <row r="126" spans="1:8" ht="18.600000000000001" thickBot="1" x14ac:dyDescent="0.35">
      <c r="A126" s="239" t="s">
        <v>85</v>
      </c>
      <c r="B126" s="240"/>
      <c r="C126" s="241"/>
      <c r="D126" s="242"/>
      <c r="E126" s="243"/>
      <c r="F126" s="244"/>
      <c r="G126" s="154"/>
      <c r="H126" s="163"/>
    </row>
    <row r="127" spans="1:8" ht="18.600000000000001" thickBot="1" x14ac:dyDescent="0.35">
      <c r="A127" s="239" t="s">
        <v>86</v>
      </c>
      <c r="B127" s="240"/>
      <c r="C127" s="241"/>
      <c r="D127" s="242"/>
      <c r="E127" s="243"/>
      <c r="F127" s="244"/>
      <c r="G127" s="154"/>
      <c r="H127" s="163"/>
    </row>
    <row r="128" spans="1:8" ht="18.600000000000001" thickBot="1" x14ac:dyDescent="0.35">
      <c r="A128" s="239" t="s">
        <v>87</v>
      </c>
      <c r="B128" s="240"/>
      <c r="C128" s="241"/>
      <c r="D128" s="242"/>
      <c r="E128" s="243"/>
      <c r="F128" s="244"/>
      <c r="G128" s="154"/>
      <c r="H128" s="163"/>
    </row>
    <row r="129" spans="1:8" ht="18.600000000000001" thickBot="1" x14ac:dyDescent="0.35">
      <c r="A129" s="245" t="s">
        <v>88</v>
      </c>
      <c r="B129" s="180"/>
      <c r="C129" s="246"/>
      <c r="D129" s="247"/>
      <c r="E129" s="247"/>
      <c r="F129" s="248"/>
      <c r="G129" s="154"/>
      <c r="H129" s="163"/>
    </row>
    <row r="130" spans="1:8" ht="18.600000000000001" thickBot="1" x14ac:dyDescent="0.4">
      <c r="A130" s="153"/>
      <c r="B130" s="153"/>
      <c r="C130" s="153"/>
      <c r="D130" s="153"/>
      <c r="E130" s="153"/>
      <c r="F130" s="153"/>
      <c r="G130" s="154"/>
      <c r="H130" s="163"/>
    </row>
    <row r="131" spans="1:8" ht="18" x14ac:dyDescent="0.35">
      <c r="A131" s="249" t="s">
        <v>89</v>
      </c>
      <c r="B131" s="250"/>
      <c r="C131" s="251"/>
      <c r="D131" s="252"/>
      <c r="E131" s="253"/>
      <c r="F131" s="254"/>
      <c r="G131" s="166"/>
      <c r="H131" s="167"/>
    </row>
  </sheetData>
  <mergeCells count="128">
    <mergeCell ref="A131:B131"/>
    <mergeCell ref="C131:D131"/>
    <mergeCell ref="E131:F131"/>
    <mergeCell ref="A128:B128"/>
    <mergeCell ref="C128:D128"/>
    <mergeCell ref="E128:F128"/>
    <mergeCell ref="A129:B129"/>
    <mergeCell ref="C129:D129"/>
    <mergeCell ref="E129:F129"/>
    <mergeCell ref="A126:B126"/>
    <mergeCell ref="C126:D126"/>
    <mergeCell ref="E126:F126"/>
    <mergeCell ref="A127:B127"/>
    <mergeCell ref="C127:D127"/>
    <mergeCell ref="E127:F127"/>
    <mergeCell ref="A124:B124"/>
    <mergeCell ref="C124:D124"/>
    <mergeCell ref="E124:F124"/>
    <mergeCell ref="A125:B125"/>
    <mergeCell ref="C125:D125"/>
    <mergeCell ref="E125:F125"/>
    <mergeCell ref="A119:B119"/>
    <mergeCell ref="C119:D119"/>
    <mergeCell ref="A120:B120"/>
    <mergeCell ref="E120:F120"/>
    <mergeCell ref="A123:F123"/>
    <mergeCell ref="A116:B116"/>
    <mergeCell ref="A117:B117"/>
    <mergeCell ref="C117:D117"/>
    <mergeCell ref="A118:B118"/>
    <mergeCell ref="C118:D118"/>
    <mergeCell ref="G111:G113"/>
    <mergeCell ref="H111:H113"/>
    <mergeCell ref="A114:B114"/>
    <mergeCell ref="C114:D114"/>
    <mergeCell ref="A115:B115"/>
    <mergeCell ref="C115:D115"/>
    <mergeCell ref="A111:B111"/>
    <mergeCell ref="A112:B112"/>
    <mergeCell ref="A113:B113"/>
    <mergeCell ref="C111:D113"/>
    <mergeCell ref="E111:F113"/>
    <mergeCell ref="A106:B106"/>
    <mergeCell ref="C106:D106"/>
    <mergeCell ref="E106:F106"/>
    <mergeCell ref="A109:F109"/>
    <mergeCell ref="A110:B110"/>
    <mergeCell ref="C110:D110"/>
    <mergeCell ref="E110:F110"/>
    <mergeCell ref="A102:F103"/>
    <mergeCell ref="A104:F104"/>
    <mergeCell ref="A105:B105"/>
    <mergeCell ref="C105:D105"/>
    <mergeCell ref="E105:F105"/>
    <mergeCell ref="A100:B100"/>
    <mergeCell ref="C100:D100"/>
    <mergeCell ref="E100:F100"/>
    <mergeCell ref="A101:B101"/>
    <mergeCell ref="C101:D101"/>
    <mergeCell ref="E101:F101"/>
    <mergeCell ref="A97:B97"/>
    <mergeCell ref="C97:D97"/>
    <mergeCell ref="E97:F97"/>
    <mergeCell ref="A98:F98"/>
    <mergeCell ref="A99:B99"/>
    <mergeCell ref="C99:D99"/>
    <mergeCell ref="E99:F99"/>
    <mergeCell ref="A95:B95"/>
    <mergeCell ref="C95:D95"/>
    <mergeCell ref="E95:F95"/>
    <mergeCell ref="A96:B96"/>
    <mergeCell ref="C96:D96"/>
    <mergeCell ref="E96:F96"/>
    <mergeCell ref="A93:B93"/>
    <mergeCell ref="C93:D93"/>
    <mergeCell ref="E93:F93"/>
    <mergeCell ref="A94:B94"/>
    <mergeCell ref="C94:D94"/>
    <mergeCell ref="E94:F94"/>
    <mergeCell ref="A90:B90"/>
    <mergeCell ref="C90:D90"/>
    <mergeCell ref="E90:F90"/>
    <mergeCell ref="A92:B92"/>
    <mergeCell ref="C92:D92"/>
    <mergeCell ref="E92:F92"/>
    <mergeCell ref="A87:F87"/>
    <mergeCell ref="A88:F88"/>
    <mergeCell ref="A89:B89"/>
    <mergeCell ref="C89:D89"/>
    <mergeCell ref="E89:F89"/>
    <mergeCell ref="C77:D77"/>
    <mergeCell ref="H77:I77"/>
    <mergeCell ref="F81:G81"/>
    <mergeCell ref="H81:I81"/>
    <mergeCell ref="H73:I73"/>
    <mergeCell ref="H75:I75"/>
    <mergeCell ref="H76:I76"/>
    <mergeCell ref="H79:I79"/>
    <mergeCell ref="F83:G83"/>
    <mergeCell ref="H83:I83"/>
    <mergeCell ref="H7:H9"/>
    <mergeCell ref="I7:I9"/>
    <mergeCell ref="A11:I11"/>
    <mergeCell ref="A18:I18"/>
    <mergeCell ref="A25:I25"/>
    <mergeCell ref="A32:I32"/>
    <mergeCell ref="A41:I41"/>
    <mergeCell ref="A56:I56"/>
    <mergeCell ref="A64:I64"/>
    <mergeCell ref="A72:I72"/>
    <mergeCell ref="F7:F9"/>
    <mergeCell ref="G7:G9"/>
    <mergeCell ref="A7:A9"/>
    <mergeCell ref="A48:I48"/>
    <mergeCell ref="B7:B9"/>
    <mergeCell ref="C7:C9"/>
    <mergeCell ref="D7:D9"/>
    <mergeCell ref="E7:E9"/>
    <mergeCell ref="A5:A6"/>
    <mergeCell ref="B5:B6"/>
    <mergeCell ref="D5:D6"/>
    <mergeCell ref="E5:E6"/>
    <mergeCell ref="A1:I1"/>
    <mergeCell ref="A2:I2"/>
    <mergeCell ref="A3:I3"/>
    <mergeCell ref="A4:I4"/>
    <mergeCell ref="F5:F6"/>
    <mergeCell ref="G5:G6"/>
  </mergeCells>
  <phoneticPr fontId="5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Karla Pereira Santos</dc:creator>
  <cp:lastModifiedBy>Leticia Furtado Cardoso</cp:lastModifiedBy>
  <dcterms:created xsi:type="dcterms:W3CDTF">2025-06-18T18:35:54Z</dcterms:created>
  <dcterms:modified xsi:type="dcterms:W3CDTF">2026-06-26T18:09:54Z</dcterms:modified>
</cp:coreProperties>
</file>