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_l\OneDrive\Área de Trabalho\CEA\DLC\"/>
    </mc:Choice>
  </mc:AlternateContent>
  <bookViews>
    <workbookView xWindow="0" yWindow="0" windowWidth="15345" windowHeight="4545" tabRatio="790" activeTab="1"/>
  </bookViews>
  <sheets>
    <sheet name="Planilha" sheetId="19" r:id="rId1"/>
    <sheet name="cronograma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Planilha!$A$8:$F$8</definedName>
    <definedName name="a">"#ref!"</definedName>
    <definedName name="_xlnm.Print_Area" localSheetId="1">cronograma!$A$1:$O$38</definedName>
    <definedName name="_xlnm.Print_Area" localSheetId="0">Planilha!$A$1:$F$86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 localSheetId="0">CONCATENATE(#REF!," ",#REF!)</definedName>
    <definedName name="CONCATENAR">CONCATENATE(#REF!," ",#REF!)</definedName>
    <definedName name="CP">"#ref!"</definedName>
    <definedName name="Dados.Lista.BDI">[2]DADOS!$T$37:$X$37</definedName>
    <definedName name="DATABASE" localSheetId="0">#REF!</definedName>
    <definedName name="DATABASE">#REF!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OFFSET([4]DADOS!$G$18,0,-1)</definedName>
    <definedName name="Import.Município" hidden="1">[4]DADOS!$F$6</definedName>
    <definedName name="INDICES">[3]Cotações!$B$22:OFFSET([3]Cotações!$I$24,-1,0)</definedName>
    <definedName name="LOCALIDADE" localSheetId="0">#REF!</definedName>
    <definedName name="LOCALIDADE">#REF!</definedName>
    <definedName name="MEMÓRIA" localSheetId="0">ROUND([5]Planilha!$P1,15-13*[5]Planilha!#REF!)</definedName>
    <definedName name="MEMÓRIA">ROUND([5]Planilha!$P1,15-13*[5]Planilha!#REF!)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COUNTA([3]Relatórios!$A:$A)-2</definedName>
    <definedName name="NumerEmpresa">3</definedName>
    <definedName name="NumerIndice">1</definedName>
    <definedName name="Objeto">"Referência"</definedName>
    <definedName name="plan6">"#ref!"</definedName>
    <definedName name="PO.CustoUnitario" localSheetId="0">ROUND([6]Planilha!$P1,15-13*[6]Planilha!#REF!)</definedName>
    <definedName name="PO.CustoUnitario">ROUND([6]Planilha!$P1,15-13*[6]Planilha!#REF!)</definedName>
    <definedName name="PO.PrecoUnitario">[6]Planilha!$R1</definedName>
    <definedName name="PO.Quantidade" localSheetId="0">ROUND([6]Planilha!$O1,15-13*[6]Planilha!#REF!)</definedName>
    <definedName name="PO.Quantidade">ROUND([6]Planilha!$O1,15-13*[6]Planilha!#REF!)</definedName>
    <definedName name="RelatoriosFontes">OFFSET([3]Relatórios!$A$5,1,0,NRELATORIOS)</definedName>
    <definedName name="SENHAGT" hidden="1">"PM2CAIXA"</definedName>
    <definedName name="SomaAgrup">SUMIF(OFFSET([6]Planilha!$A1,1,0,[6]Planilha!$B1),"S",OFFSET([6]Planilha!A1,1,0,[6]Planilha!$B1))</definedName>
    <definedName name="TESTE">"#ref!"</definedName>
    <definedName name="teste2">"#ref!"</definedName>
    <definedName name="TipoOrçamento">"LICITADO"</definedName>
    <definedName name="_xlnm.Print_Titles" localSheetId="1">cronograma!$1:$13</definedName>
    <definedName name="_xlnm.Print_Titles" localSheetId="0">Planilha!$1:$11</definedName>
    <definedName name="VTOTAL1" localSheetId="0">ROUND(Planilha!PO.Quantidade*[0]!PO.PrecoUnitario,15-13*[6]Planilha!$X$7)</definedName>
    <definedName name="VTOTAL1">ROUND(PO.Quantidade*PO.PrecoUnitario,15-13*[6]Planilha!$X$7)</definedName>
  </definedNames>
  <calcPr calcId="152511" fullPrecision="0"/>
</workbook>
</file>

<file path=xl/calcChain.xml><?xml version="1.0" encoding="utf-8"?>
<calcChain xmlns="http://schemas.openxmlformats.org/spreadsheetml/2006/main">
  <c r="E84" i="19" l="1"/>
  <c r="F57" i="19" l="1"/>
  <c r="F56" i="19"/>
  <c r="F59" i="19" l="1"/>
  <c r="O28" i="9" s="1"/>
  <c r="F16" i="19" l="1"/>
  <c r="F34" i="19"/>
  <c r="F35" i="19" l="1"/>
  <c r="F37" i="19" s="1"/>
  <c r="F17" i="19" l="1"/>
  <c r="F19" i="19" s="1"/>
  <c r="O22" i="9" l="1"/>
  <c r="E22" i="9" s="1"/>
  <c r="O16" i="9" l="1"/>
  <c r="F24" i="19" l="1"/>
  <c r="F25" i="19" l="1"/>
  <c r="F26" i="19" l="1"/>
  <c r="F27" i="19" l="1"/>
  <c r="F29" i="19" s="1"/>
  <c r="F42" i="19" l="1"/>
  <c r="F44" i="19" l="1"/>
  <c r="O19" i="9"/>
  <c r="F48" i="19" l="1"/>
  <c r="F47" i="19"/>
  <c r="F49" i="19"/>
  <c r="F45" i="19"/>
  <c r="F51" i="19" l="1"/>
  <c r="O25" i="9" s="1"/>
  <c r="C25" i="9" s="1"/>
  <c r="F64" i="19" l="1"/>
  <c r="F77" i="19" l="1"/>
  <c r="F66" i="19"/>
  <c r="F70" i="19" l="1"/>
  <c r="F68" i="19"/>
  <c r="F72" i="19" l="1"/>
  <c r="O31" i="9" s="1"/>
  <c r="D31" i="9" l="1"/>
  <c r="E31" i="9"/>
  <c r="O30" i="9" l="1"/>
  <c r="O33" i="9"/>
  <c r="O27" i="9"/>
  <c r="O24" i="9"/>
  <c r="O21" i="9"/>
  <c r="O18" i="9"/>
  <c r="O15" i="9"/>
  <c r="D28" i="9" l="1"/>
  <c r="E28" i="9"/>
  <c r="C22" i="9" l="1"/>
  <c r="D22" i="9"/>
  <c r="E16" i="9" l="1"/>
  <c r="C16" i="9"/>
  <c r="D16" i="9"/>
  <c r="D25" i="9"/>
  <c r="D37" i="9" l="1"/>
  <c r="F79" i="19" l="1"/>
  <c r="F81" i="19" s="1"/>
  <c r="E83" i="19" s="1"/>
  <c r="O34" i="9" l="1"/>
  <c r="E34" i="9" s="1"/>
  <c r="E37" i="9" s="1"/>
  <c r="C19" i="9" l="1"/>
  <c r="C37" i="9" s="1"/>
  <c r="E85" i="19" l="1"/>
  <c r="O37" i="9" l="1"/>
</calcChain>
</file>

<file path=xl/sharedStrings.xml><?xml version="1.0" encoding="utf-8"?>
<sst xmlns="http://schemas.openxmlformats.org/spreadsheetml/2006/main" count="107" uniqueCount="70">
  <si>
    <t>SERVIÇOS PRELIMINARES</t>
  </si>
  <si>
    <t>CANTEIRO DE OBRAS</t>
  </si>
  <si>
    <t>TOTAL DO ITEM</t>
  </si>
  <si>
    <t>M2</t>
  </si>
  <si>
    <t>CRONOGRAMA FÍSICO - FINANCEIRO</t>
  </si>
  <si>
    <t>MESES</t>
  </si>
  <si>
    <t>Item</t>
  </si>
  <si>
    <t>ETAPAS DE SERVIÇOS</t>
  </si>
  <si>
    <t>VALOR</t>
  </si>
  <si>
    <t>R$</t>
  </si>
  <si>
    <t>VALOR TOTAL DOS SERVIÇOS</t>
  </si>
  <si>
    <t>PLANILHA ORÇAMENTÁRIA</t>
  </si>
  <si>
    <t>M</t>
  </si>
  <si>
    <t>KG</t>
  </si>
  <si>
    <t>M3</t>
  </si>
  <si>
    <t>TOTAL GERAL</t>
  </si>
  <si>
    <t>Prazo:</t>
  </si>
  <si>
    <t>L.S.:</t>
  </si>
  <si>
    <t>Desonerado</t>
  </si>
  <si>
    <t>B.D.I.:</t>
  </si>
  <si>
    <t>Custo</t>
  </si>
  <si>
    <t>Descrição dos Serviços</t>
  </si>
  <si>
    <t>Unid.</t>
  </si>
  <si>
    <t>Quant.</t>
  </si>
  <si>
    <t>Unitário</t>
  </si>
  <si>
    <t>Preço Total</t>
  </si>
  <si>
    <t>UNMES</t>
  </si>
  <si>
    <t>MXMES</t>
  </si>
  <si>
    <t>PORTAS</t>
  </si>
  <si>
    <t>LIMPEZA FINAL DA OBRA</t>
  </si>
  <si>
    <t xml:space="preserve">TOTAL </t>
  </si>
  <si>
    <t>PAREDES INTERNAS</t>
  </si>
  <si>
    <t>PAREDES EXTERNAS</t>
  </si>
  <si>
    <t>RETIRADA E TRANSPORTE DE ENTULHOS</t>
  </si>
  <si>
    <t>DEMOLIÇÕES E RETIRADAS</t>
  </si>
  <si>
    <t>ANDAIMES</t>
  </si>
  <si>
    <t>LIMPEZA GERAL</t>
  </si>
  <si>
    <t>COBERTURA DAS EDIFICAÇÕES</t>
  </si>
  <si>
    <t>RECOMPOSIÇÃO DAS COBERTURAS</t>
  </si>
  <si>
    <t>RECOMPOSIÇÃO DOS FORROS</t>
  </si>
  <si>
    <t>ESTRUTURAS DE APOIO</t>
  </si>
  <si>
    <t>PINTURA GERAL  - PRÉDIO ADM</t>
  </si>
  <si>
    <t>3 meses</t>
  </si>
  <si>
    <t>EDIFICAÇÕES EM ALVENARIA (20% DA ÁREA TOTAL)</t>
  </si>
  <si>
    <t>PINTURA DE LAJES</t>
  </si>
  <si>
    <t>FORROS DA ÁREA ADMINISTRATIVA (20% DA ÁREA DE FORROS DA EDIFICAÇÃO)</t>
  </si>
  <si>
    <t>ESTRUTURA DE COBERTURA DAS EDIFICAÇÕES (20% DA ÁREA DA EDIFICAÇÃO + 4 TELHAS)</t>
  </si>
  <si>
    <t>FECHAMENTO DE OITÕES</t>
  </si>
  <si>
    <t>LOCAL: RUA AIRTON SENNA - BAIRRO CENTRO - BERTIOGA</t>
  </si>
  <si>
    <t>OBRA: CEA - CENTRO DE EDUCAÇÃO AMBIENTAL - RESTAURAÇÃO PREDIAL</t>
  </si>
  <si>
    <t>PLACA DE IDENTIFICAÇÃO PARA OBRA</t>
  </si>
  <si>
    <t>LOCAÇÃO DE CONTAINER TIPO DEPÓSITO - ÁREA MÍNIMA DE 13,80 M²</t>
  </si>
  <si>
    <t>RETIRADA DE TELHAMENTO PERFIL E MATERIAL QUALQUER, EXCETO BARRO</t>
  </si>
  <si>
    <t>RETIRADA DE FORRO QUALQUER EM PLACAS OU TIRAS FIXADAS</t>
  </si>
  <si>
    <t>RETIRADA DE SISTEMA DE FIXAÇÃO OU TARUGAMENTO DE FORRO</t>
  </si>
  <si>
    <t>REMOÇÃO DE CALHA OU RUFO</t>
  </si>
  <si>
    <t>MONTAGEM E DESMONTAGEM DE ANDAIME TORRE METÁLICA COM ALTURA ATÉ 10 M</t>
  </si>
  <si>
    <t>ANDAIME TORRE METÁLICO (1,5 X 1,5 M) COM PISO METÁLICO</t>
  </si>
  <si>
    <t>ESTRUTURA PONTALETADA PARA TELHAS ONDULADAS</t>
  </si>
  <si>
    <t>TELHAMENTO EM CIMENTO REFORÇADO COM FIO SINTÉTICO CRFS - PERFIL ONDULADO DE 8 MM</t>
  </si>
  <si>
    <t>CALHA, RUFO, AFINS EM CHAPA GALVANIZADA Nº 24 - CORTE 0,50 M</t>
  </si>
  <si>
    <t>ALVENARIA DE BLOCO DE CONCRETO DE VEDAÇÃO DE 14 X 19 X 39 CM - CLASSE C</t>
  </si>
  <si>
    <t>CHAPISCO</t>
  </si>
  <si>
    <t>REBOCO</t>
  </si>
  <si>
    <t>FORRO EM LÂMINA DE PVC</t>
  </si>
  <si>
    <t>FORNECIMENTO E MONTAGEM DE ESTRUTURA METÁLICA EM PERFIL METALON, SEM PINTURA</t>
  </si>
  <si>
    <t>TINTA LÁTEX EM MASSA, INCLUSIVE PREPARO</t>
  </si>
  <si>
    <t>ESMALTE À BASE DE ÁGUA EM MASSA, INCLUSIVE PREPARO</t>
  </si>
  <si>
    <t>REMOÇÃO DE ENTULHO SEPARADO DE OBRA COM CAÇAMBA METÁLICA - TERRA, ALVENARIA, CONCRETO, ARGAMASSA, MADEIRA, PAPEL, PLÁSTICO OU METAL</t>
  </si>
  <si>
    <t>BDI 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</si>
</sst>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#,##0.00_ ;\-#,##0.00\ "/>
    <numFmt numFmtId="168" formatCode="mm/yy"/>
    <numFmt numFmtId="169" formatCode="_(* #,##0_);_(* \(#,##0\);_(* &quot;-&quot;??_);_(@_)"/>
    <numFmt numFmtId="170" formatCode="[$-416]mmm\-yy;@"/>
    <numFmt numFmtId="172" formatCode="_(&quot;Cr$&quot;* #,##0.00_);_(&quot;Cr$&quot;* \(#,##0.00\);_(&quot;Cr$&quot;* &quot;-&quot;??_);_(@_)"/>
    <numFmt numFmtId="173" formatCode="&quot;R$&quot;\ #,##0.00"/>
  </numFmts>
  <fonts count="4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Unicode MS"/>
      <family val="2"/>
    </font>
    <font>
      <b/>
      <sz val="9"/>
      <name val="Arial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rgb="FFFF0000"/>
      <name val="Arial"/>
      <family val="2"/>
    </font>
    <font>
      <sz val="9"/>
      <color indexed="30"/>
      <name val="Arial"/>
      <family val="2"/>
    </font>
    <font>
      <b/>
      <sz val="9"/>
      <color indexed="12"/>
      <name val="Arial"/>
      <family val="2"/>
    </font>
    <font>
      <sz val="9"/>
      <color rgb="FFFF0000"/>
      <name val="Arial"/>
      <family val="2"/>
    </font>
    <font>
      <b/>
      <sz val="9"/>
      <color indexed="30"/>
      <name val="Arial Unicode MS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5"/>
      <name val="Arial"/>
      <family val="2"/>
    </font>
    <font>
      <i/>
      <sz val="9"/>
      <name val="Arial"/>
      <family val="2"/>
    </font>
    <font>
      <sz val="15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9"/>
      <color indexed="8"/>
      <name val="Arial Unicode MS"/>
      <family val="2"/>
    </font>
    <font>
      <b/>
      <sz val="9"/>
      <color indexed="10"/>
      <name val="Arial"/>
      <family val="2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164" fontId="8" fillId="0" borderId="0" applyFill="0" applyBorder="0" applyAlignment="0" applyProtection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6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0" borderId="0"/>
    <xf numFmtId="0" fontId="13" fillId="0" borderId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7" fillId="0" borderId="0"/>
    <xf numFmtId="0" fontId="9" fillId="0" borderId="0"/>
    <xf numFmtId="0" fontId="10" fillId="0" borderId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41" fillId="0" borderId="0"/>
  </cellStyleXfs>
  <cellXfs count="267">
    <xf numFmtId="0" fontId="0" fillId="0" borderId="0" xfId="0"/>
    <xf numFmtId="0" fontId="16" fillId="0" borderId="2" xfId="14" applyFont="1" applyBorder="1" applyAlignment="1">
      <alignment vertical="center"/>
    </xf>
    <xf numFmtId="0" fontId="16" fillId="0" borderId="3" xfId="14" applyFont="1" applyBorder="1" applyAlignment="1">
      <alignment vertical="center"/>
    </xf>
    <xf numFmtId="0" fontId="16" fillId="0" borderId="4" xfId="14" applyFont="1" applyBorder="1" applyAlignment="1">
      <alignment vertical="center"/>
    </xf>
    <xf numFmtId="0" fontId="16" fillId="0" borderId="0" xfId="14" applyFont="1"/>
    <xf numFmtId="2" fontId="16" fillId="0" borderId="0" xfId="14" applyNumberFormat="1" applyFont="1"/>
    <xf numFmtId="0" fontId="17" fillId="0" borderId="5" xfId="14" applyFont="1" applyBorder="1" applyAlignment="1">
      <alignment vertical="center"/>
    </xf>
    <xf numFmtId="0" fontId="16" fillId="0" borderId="6" xfId="14" applyFont="1" applyBorder="1"/>
    <xf numFmtId="0" fontId="18" fillId="0" borderId="0" xfId="14" applyFont="1" applyAlignment="1">
      <alignment horizontal="left" vertical="center"/>
    </xf>
    <xf numFmtId="0" fontId="17" fillId="0" borderId="0" xfId="14" applyFont="1" applyAlignment="1">
      <alignment vertical="center"/>
    </xf>
    <xf numFmtId="0" fontId="18" fillId="0" borderId="0" xfId="14" applyFont="1" applyAlignment="1">
      <alignment horizontal="center" vertical="center"/>
    </xf>
    <xf numFmtId="168" fontId="19" fillId="0" borderId="0" xfId="14" applyNumberFormat="1" applyFont="1" applyAlignment="1">
      <alignment vertical="center"/>
    </xf>
    <xf numFmtId="168" fontId="19" fillId="0" borderId="5" xfId="14" applyNumberFormat="1" applyFont="1" applyBorder="1" applyAlignment="1">
      <alignment vertical="center"/>
    </xf>
    <xf numFmtId="17" fontId="18" fillId="0" borderId="6" xfId="14" applyNumberFormat="1" applyFont="1" applyBorder="1" applyAlignment="1">
      <alignment horizontal="left" vertical="center"/>
    </xf>
    <xf numFmtId="0" fontId="20" fillId="0" borderId="5" xfId="14" applyFont="1" applyBorder="1" applyAlignment="1">
      <alignment vertical="center"/>
    </xf>
    <xf numFmtId="0" fontId="21" fillId="0" borderId="6" xfId="14" applyFont="1" applyBorder="1"/>
    <xf numFmtId="0" fontId="16" fillId="0" borderId="0" xfId="14" applyFont="1" applyAlignment="1">
      <alignment vertical="center"/>
    </xf>
    <xf numFmtId="0" fontId="20" fillId="0" borderId="0" xfId="14" applyFont="1" applyAlignment="1">
      <alignment vertical="center"/>
    </xf>
    <xf numFmtId="0" fontId="18" fillId="0" borderId="6" xfId="14" applyFont="1" applyBorder="1" applyAlignment="1">
      <alignment vertical="center"/>
    </xf>
    <xf numFmtId="17" fontId="18" fillId="0" borderId="6" xfId="14" applyNumberFormat="1" applyFont="1" applyBorder="1" applyAlignment="1">
      <alignment vertical="center"/>
    </xf>
    <xf numFmtId="0" fontId="18" fillId="0" borderId="0" xfId="14" applyFont="1" applyAlignment="1">
      <alignment vertical="center"/>
    </xf>
    <xf numFmtId="0" fontId="20" fillId="0" borderId="7" xfId="14" applyFont="1" applyBorder="1" applyAlignment="1">
      <alignment vertical="center"/>
    </xf>
    <xf numFmtId="0" fontId="16" fillId="0" borderId="8" xfId="14" applyFont="1" applyBorder="1" applyAlignment="1">
      <alignment vertical="center"/>
    </xf>
    <xf numFmtId="0" fontId="17" fillId="0" borderId="9" xfId="14" applyFont="1" applyBorder="1" applyAlignment="1">
      <alignment vertical="center"/>
    </xf>
    <xf numFmtId="168" fontId="19" fillId="0" borderId="9" xfId="14" applyNumberFormat="1" applyFont="1" applyBorder="1" applyAlignment="1">
      <alignment vertical="center"/>
    </xf>
    <xf numFmtId="0" fontId="20" fillId="0" borderId="8" xfId="14" applyFont="1" applyBorder="1" applyAlignment="1">
      <alignment vertical="center"/>
    </xf>
    <xf numFmtId="168" fontId="19" fillId="0" borderId="5" xfId="14" applyNumberFormat="1" applyFont="1" applyBorder="1"/>
    <xf numFmtId="0" fontId="17" fillId="0" borderId="0" xfId="14" applyFont="1" applyAlignment="1">
      <alignment horizontal="right"/>
    </xf>
    <xf numFmtId="0" fontId="17" fillId="0" borderId="0" xfId="14" applyFont="1"/>
    <xf numFmtId="168" fontId="19" fillId="0" borderId="0" xfId="14" applyNumberFormat="1" applyFont="1"/>
    <xf numFmtId="0" fontId="17" fillId="0" borderId="6" xfId="14" applyFont="1" applyBorder="1"/>
    <xf numFmtId="0" fontId="20" fillId="0" borderId="2" xfId="14" applyFont="1" applyBorder="1" applyAlignment="1">
      <alignment horizontal="center" vertical="center" wrapText="1"/>
    </xf>
    <xf numFmtId="0" fontId="18" fillId="0" borderId="10" xfId="14" applyFont="1" applyBorder="1" applyAlignment="1">
      <alignment horizontal="center" vertical="center" wrapText="1"/>
    </xf>
    <xf numFmtId="0" fontId="18" fillId="0" borderId="13" xfId="14" applyFont="1" applyBorder="1" applyAlignment="1">
      <alignment horizontal="center" vertical="center" wrapText="1"/>
    </xf>
    <xf numFmtId="0" fontId="18" fillId="0" borderId="5" xfId="14" applyFont="1" applyBorder="1" applyAlignment="1">
      <alignment horizontal="center" vertical="center" wrapText="1"/>
    </xf>
    <xf numFmtId="0" fontId="18" fillId="0" borderId="14" xfId="14" applyFont="1" applyBorder="1" applyAlignment="1">
      <alignment horizontal="center" vertical="center" wrapText="1"/>
    </xf>
    <xf numFmtId="0" fontId="18" fillId="0" borderId="15" xfId="14" applyFont="1" applyBorder="1" applyAlignment="1">
      <alignment horizontal="center" vertical="center" wrapText="1"/>
    </xf>
    <xf numFmtId="0" fontId="18" fillId="0" borderId="1" xfId="14" applyFont="1" applyBorder="1" applyAlignment="1">
      <alignment horizontal="center" vertical="center" wrapText="1"/>
    </xf>
    <xf numFmtId="0" fontId="18" fillId="0" borderId="16" xfId="14" applyFont="1" applyBorder="1" applyAlignment="1">
      <alignment horizontal="center" vertical="center" wrapText="1"/>
    </xf>
    <xf numFmtId="0" fontId="18" fillId="0" borderId="7" xfId="14" applyFont="1" applyBorder="1" applyAlignment="1">
      <alignment horizontal="center" vertical="center" wrapText="1"/>
    </xf>
    <xf numFmtId="0" fontId="17" fillId="0" borderId="17" xfId="14" applyFont="1" applyBorder="1" applyAlignment="1">
      <alignment horizontal="center" vertical="center" wrapText="1"/>
    </xf>
    <xf numFmtId="0" fontId="18" fillId="0" borderId="18" xfId="14" applyFont="1" applyBorder="1" applyAlignment="1">
      <alignment horizontal="center" vertical="center" wrapText="1"/>
    </xf>
    <xf numFmtId="0" fontId="18" fillId="0" borderId="19" xfId="14" applyFont="1" applyBorder="1" applyAlignment="1">
      <alignment horizontal="center" vertical="center" wrapText="1"/>
    </xf>
    <xf numFmtId="0" fontId="18" fillId="0" borderId="20" xfId="14" applyFont="1" applyBorder="1" applyAlignment="1">
      <alignment horizontal="center" vertical="center" wrapText="1"/>
    </xf>
    <xf numFmtId="0" fontId="19" fillId="0" borderId="2" xfId="14" applyFont="1" applyBorder="1" applyAlignment="1">
      <alignment horizontal="center"/>
    </xf>
    <xf numFmtId="0" fontId="16" fillId="0" borderId="11" xfId="14" applyFont="1" applyBorder="1"/>
    <xf numFmtId="0" fontId="16" fillId="0" borderId="21" xfId="14" applyFont="1" applyBorder="1"/>
    <xf numFmtId="0" fontId="16" fillId="0" borderId="22" xfId="14" applyFont="1" applyBorder="1"/>
    <xf numFmtId="166" fontId="16" fillId="0" borderId="21" xfId="7" applyFont="1" applyFill="1" applyBorder="1" applyAlignment="1" applyProtection="1"/>
    <xf numFmtId="0" fontId="17" fillId="0" borderId="21" xfId="14" applyFont="1" applyBorder="1" applyAlignment="1">
      <alignment horizontal="center"/>
    </xf>
    <xf numFmtId="0" fontId="17" fillId="0" borderId="13" xfId="14" applyFont="1" applyBorder="1" applyAlignment="1">
      <alignment horizontal="center"/>
    </xf>
    <xf numFmtId="0" fontId="16" fillId="0" borderId="5" xfId="14" applyFont="1" applyBorder="1" applyAlignment="1">
      <alignment horizontal="center" vertical="center" wrapText="1"/>
    </xf>
    <xf numFmtId="0" fontId="12" fillId="0" borderId="21" xfId="14" applyFont="1" applyBorder="1" applyAlignment="1">
      <alignment vertical="center" wrapText="1"/>
    </xf>
    <xf numFmtId="10" fontId="18" fillId="2" borderId="21" xfId="13" applyNumberFormat="1" applyFont="1" applyFill="1" applyBorder="1" applyAlignment="1">
      <alignment horizontal="center" vertical="center" wrapText="1"/>
    </xf>
    <xf numFmtId="10" fontId="16" fillId="0" borderId="16" xfId="13" applyNumberFormat="1" applyFont="1" applyBorder="1" applyAlignment="1">
      <alignment horizontal="right" vertical="center" wrapText="1"/>
    </xf>
    <xf numFmtId="166" fontId="16" fillId="0" borderId="21" xfId="7" applyFont="1" applyFill="1" applyBorder="1" applyAlignment="1">
      <alignment vertical="center" wrapText="1"/>
    </xf>
    <xf numFmtId="166" fontId="18" fillId="0" borderId="16" xfId="7" applyFont="1" applyFill="1" applyBorder="1" applyAlignment="1">
      <alignment horizontal="right" vertical="center" wrapText="1"/>
    </xf>
    <xf numFmtId="166" fontId="16" fillId="0" borderId="21" xfId="7" applyFont="1" applyFill="1" applyBorder="1" applyAlignment="1">
      <alignment horizontal="center" vertical="center" wrapText="1"/>
    </xf>
    <xf numFmtId="166" fontId="16" fillId="0" borderId="22" xfId="7" applyFont="1" applyFill="1" applyBorder="1" applyAlignment="1">
      <alignment horizontal="center" vertical="center" wrapText="1"/>
    </xf>
    <xf numFmtId="166" fontId="16" fillId="0" borderId="16" xfId="7" applyFont="1" applyFill="1" applyBorder="1" applyAlignment="1">
      <alignment horizontal="right" vertical="center" wrapText="1"/>
    </xf>
    <xf numFmtId="10" fontId="18" fillId="0" borderId="21" xfId="13" applyNumberFormat="1" applyFont="1" applyFill="1" applyBorder="1" applyAlignment="1">
      <alignment horizontal="center" vertical="center" wrapText="1"/>
    </xf>
    <xf numFmtId="166" fontId="22" fillId="0" borderId="21" xfId="7" applyFont="1" applyFill="1" applyBorder="1" applyAlignment="1" applyProtection="1">
      <alignment horizontal="center" vertical="center" wrapText="1"/>
    </xf>
    <xf numFmtId="166" fontId="16" fillId="0" borderId="2" xfId="7" applyFont="1" applyFill="1" applyBorder="1" applyAlignment="1" applyProtection="1">
      <alignment vertical="center" wrapText="1"/>
    </xf>
    <xf numFmtId="0" fontId="18" fillId="0" borderId="4" xfId="14" applyFont="1" applyBorder="1" applyAlignment="1">
      <alignment vertical="center" wrapText="1"/>
    </xf>
    <xf numFmtId="166" fontId="16" fillId="0" borderId="11" xfId="7" applyFont="1" applyFill="1" applyBorder="1" applyAlignment="1">
      <alignment vertical="center" wrapText="1"/>
    </xf>
    <xf numFmtId="166" fontId="16" fillId="0" borderId="13" xfId="7" applyFont="1" applyFill="1" applyBorder="1" applyAlignment="1">
      <alignment vertical="center" wrapText="1"/>
    </xf>
    <xf numFmtId="166" fontId="16" fillId="0" borderId="5" xfId="7" applyFont="1" applyFill="1" applyBorder="1" applyAlignment="1" applyProtection="1">
      <alignment vertical="center" wrapText="1"/>
    </xf>
    <xf numFmtId="0" fontId="18" fillId="0" borderId="0" xfId="14" applyFont="1" applyAlignment="1">
      <alignment vertical="center" wrapText="1"/>
    </xf>
    <xf numFmtId="166" fontId="18" fillId="0" borderId="21" xfId="7" applyFont="1" applyFill="1" applyBorder="1" applyAlignment="1">
      <alignment vertical="center" wrapText="1"/>
    </xf>
    <xf numFmtId="0" fontId="16" fillId="0" borderId="7" xfId="14" applyFont="1" applyBorder="1" applyAlignment="1">
      <alignment horizontal="center" vertical="center" wrapText="1"/>
    </xf>
    <xf numFmtId="0" fontId="16" fillId="0" borderId="9" xfId="14" applyFont="1" applyBorder="1" applyAlignment="1">
      <alignment vertical="center" wrapText="1"/>
    </xf>
    <xf numFmtId="169" fontId="16" fillId="0" borderId="18" xfId="7" applyNumberFormat="1" applyFont="1" applyFill="1" applyBorder="1" applyAlignment="1">
      <alignment horizontal="center" vertical="center" wrapText="1"/>
    </xf>
    <xf numFmtId="166" fontId="16" fillId="0" borderId="20" xfId="7" applyFont="1" applyFill="1" applyBorder="1" applyAlignment="1">
      <alignment horizontal="right" vertical="center" wrapText="1"/>
    </xf>
    <xf numFmtId="2" fontId="16" fillId="0" borderId="0" xfId="7" applyNumberFormat="1" applyFont="1"/>
    <xf numFmtId="168" fontId="19" fillId="0" borderId="5" xfId="14" applyNumberFormat="1" applyFont="1" applyBorder="1" applyAlignment="1">
      <alignment vertical="center" wrapText="1"/>
    </xf>
    <xf numFmtId="0" fontId="17" fillId="0" borderId="0" xfId="14" applyFont="1" applyAlignment="1">
      <alignment vertical="center" wrapText="1"/>
    </xf>
    <xf numFmtId="168" fontId="19" fillId="0" borderId="0" xfId="14" applyNumberFormat="1" applyFont="1" applyAlignment="1">
      <alignment vertical="center" wrapText="1"/>
    </xf>
    <xf numFmtId="0" fontId="17" fillId="0" borderId="6" xfId="14" applyFont="1" applyBorder="1" applyAlignment="1">
      <alignment vertical="center" wrapText="1"/>
    </xf>
    <xf numFmtId="0" fontId="17" fillId="0" borderId="5" xfId="14" applyFont="1" applyBorder="1" applyAlignment="1">
      <alignment vertical="center" wrapText="1"/>
    </xf>
    <xf numFmtId="10" fontId="23" fillId="0" borderId="0" xfId="14" applyNumberFormat="1" applyFont="1" applyAlignment="1">
      <alignment horizontal="center"/>
    </xf>
    <xf numFmtId="43" fontId="18" fillId="0" borderId="6" xfId="14" applyNumberFormat="1" applyFont="1" applyBorder="1" applyAlignment="1">
      <alignment vertical="center" wrapText="1"/>
    </xf>
    <xf numFmtId="0" fontId="18" fillId="0" borderId="5" xfId="14" applyFont="1" applyBorder="1" applyAlignment="1">
      <alignment vertical="center" wrapText="1"/>
    </xf>
    <xf numFmtId="0" fontId="23" fillId="0" borderId="0" xfId="14" applyFont="1" applyAlignment="1">
      <alignment horizontal="center"/>
    </xf>
    <xf numFmtId="166" fontId="16" fillId="0" borderId="6" xfId="7" applyFont="1" applyFill="1" applyBorder="1" applyAlignment="1">
      <alignment vertical="center" wrapText="1"/>
    </xf>
    <xf numFmtId="0" fontId="18" fillId="0" borderId="7" xfId="14" applyFont="1" applyBorder="1" applyAlignment="1">
      <alignment vertical="center" wrapText="1"/>
    </xf>
    <xf numFmtId="0" fontId="16" fillId="0" borderId="9" xfId="14" applyFont="1" applyBorder="1"/>
    <xf numFmtId="166" fontId="16" fillId="0" borderId="8" xfId="7" applyFont="1" applyFill="1" applyBorder="1" applyAlignment="1">
      <alignment vertical="center" wrapText="1"/>
    </xf>
    <xf numFmtId="0" fontId="16" fillId="0" borderId="0" xfId="14" applyFont="1" applyAlignment="1">
      <alignment horizontal="center" vertical="center" wrapText="1"/>
    </xf>
    <xf numFmtId="0" fontId="24" fillId="0" borderId="0" xfId="14" applyFont="1" applyAlignment="1">
      <alignment vertical="center" wrapText="1"/>
    </xf>
    <xf numFmtId="10" fontId="16" fillId="0" borderId="0" xfId="13" applyNumberFormat="1" applyFont="1" applyFill="1" applyBorder="1" applyAlignment="1">
      <alignment vertical="center" wrapText="1"/>
    </xf>
    <xf numFmtId="0" fontId="25" fillId="0" borderId="0" xfId="14" applyFont="1" applyAlignment="1">
      <alignment vertical="center"/>
    </xf>
    <xf numFmtId="168" fontId="19" fillId="0" borderId="0" xfId="14" applyNumberFormat="1" applyFont="1" applyAlignment="1">
      <alignment horizontal="center" vertical="center"/>
    </xf>
    <xf numFmtId="0" fontId="26" fillId="0" borderId="0" xfId="14" applyFont="1" applyAlignment="1">
      <alignment vertical="center"/>
    </xf>
    <xf numFmtId="0" fontId="20" fillId="0" borderId="0" xfId="14" applyFont="1" applyAlignment="1">
      <alignment horizontal="center" vertical="center" wrapText="1"/>
    </xf>
    <xf numFmtId="0" fontId="18" fillId="0" borderId="0" xfId="14" applyFont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0" fontId="16" fillId="0" borderId="0" xfId="14" applyFont="1" applyAlignment="1">
      <alignment vertical="center" wrapText="1"/>
    </xf>
    <xf numFmtId="10" fontId="16" fillId="0" borderId="0" xfId="13" applyNumberFormat="1" applyFont="1" applyFill="1" applyBorder="1" applyAlignment="1">
      <alignment horizontal="center" vertical="center" wrapText="1"/>
    </xf>
    <xf numFmtId="166" fontId="16" fillId="0" borderId="0" xfId="7" applyFont="1" applyFill="1" applyBorder="1" applyAlignment="1">
      <alignment vertical="center" wrapText="1"/>
    </xf>
    <xf numFmtId="169" fontId="16" fillId="0" borderId="0" xfId="7" applyNumberFormat="1" applyFont="1" applyFill="1" applyBorder="1" applyAlignment="1">
      <alignment vertical="center" wrapText="1"/>
    </xf>
    <xf numFmtId="10" fontId="18" fillId="0" borderId="0" xfId="13" applyNumberFormat="1" applyFont="1" applyFill="1" applyBorder="1" applyAlignment="1">
      <alignment horizontal="center" vertical="center" wrapText="1"/>
    </xf>
    <xf numFmtId="0" fontId="27" fillId="0" borderId="0" xfId="14" applyFont="1" applyAlignment="1">
      <alignment vertical="center" wrapText="1"/>
    </xf>
    <xf numFmtId="166" fontId="28" fillId="0" borderId="0" xfId="7" applyFont="1" applyFill="1" applyBorder="1" applyAlignment="1" applyProtection="1">
      <alignment vertical="center" wrapText="1"/>
    </xf>
    <xf numFmtId="166" fontId="16" fillId="0" borderId="0" xfId="7" applyFont="1" applyFill="1" applyBorder="1" applyAlignment="1" applyProtection="1">
      <alignment vertical="center" wrapText="1"/>
    </xf>
    <xf numFmtId="166" fontId="18" fillId="0" borderId="0" xfId="7" applyFont="1" applyFill="1" applyBorder="1" applyAlignment="1">
      <alignment vertical="center" wrapText="1"/>
    </xf>
    <xf numFmtId="0" fontId="20" fillId="0" borderId="0" xfId="14" applyFont="1" applyAlignment="1">
      <alignment vertical="center" wrapText="1"/>
    </xf>
    <xf numFmtId="43" fontId="18" fillId="0" borderId="0" xfId="14" applyNumberFormat="1" applyFont="1" applyAlignment="1">
      <alignment vertical="center" wrapText="1"/>
    </xf>
    <xf numFmtId="0" fontId="23" fillId="0" borderId="0" xfId="14" applyFont="1" applyAlignment="1">
      <alignment vertical="center" wrapText="1"/>
    </xf>
    <xf numFmtId="0" fontId="18" fillId="0" borderId="0" xfId="14" applyFont="1" applyAlignment="1">
      <alignment horizontal="center"/>
    </xf>
    <xf numFmtId="0" fontId="17" fillId="0" borderId="0" xfId="14" applyFont="1" applyAlignment="1">
      <alignment horizontal="center"/>
    </xf>
    <xf numFmtId="10" fontId="18" fillId="0" borderId="0" xfId="14" applyNumberFormat="1" applyFont="1" applyAlignment="1">
      <alignment horizontal="center"/>
    </xf>
    <xf numFmtId="0" fontId="19" fillId="0" borderId="0" xfId="14" applyFont="1" applyAlignment="1">
      <alignment horizontal="center"/>
    </xf>
    <xf numFmtId="0" fontId="18" fillId="0" borderId="0" xfId="14" applyFont="1" applyAlignment="1">
      <alignment horizontal="left"/>
    </xf>
    <xf numFmtId="10" fontId="18" fillId="0" borderId="0" xfId="13" applyNumberFormat="1" applyFont="1" applyBorder="1" applyAlignment="1">
      <alignment horizontal="center"/>
    </xf>
    <xf numFmtId="169" fontId="16" fillId="0" borderId="0" xfId="7" applyNumberFormat="1" applyFont="1"/>
    <xf numFmtId="169" fontId="16" fillId="0" borderId="0" xfId="14" applyNumberFormat="1" applyFont="1"/>
    <xf numFmtId="0" fontId="16" fillId="0" borderId="0" xfId="14" applyFont="1" applyAlignment="1">
      <alignment horizontal="center"/>
    </xf>
    <xf numFmtId="0" fontId="16" fillId="0" borderId="0" xfId="14" applyFont="1" applyBorder="1"/>
    <xf numFmtId="165" fontId="9" fillId="0" borderId="2" xfId="2" applyNumberFormat="1" applyFont="1" applyFill="1" applyBorder="1" applyAlignment="1">
      <alignment horizontal="center"/>
    </xf>
    <xf numFmtId="43" fontId="16" fillId="0" borderId="4" xfId="7" applyNumberFormat="1" applyFont="1" applyFill="1" applyBorder="1"/>
    <xf numFmtId="0" fontId="16" fillId="0" borderId="4" xfId="2" applyFont="1" applyFill="1" applyBorder="1"/>
    <xf numFmtId="165" fontId="30" fillId="0" borderId="5" xfId="2" applyNumberFormat="1" applyFont="1" applyFill="1" applyBorder="1" applyAlignment="1">
      <alignment horizontal="center" vertical="center"/>
    </xf>
    <xf numFmtId="43" fontId="26" fillId="0" borderId="0" xfId="7" applyNumberFormat="1" applyFont="1" applyFill="1" applyBorder="1"/>
    <xf numFmtId="0" fontId="16" fillId="0" borderId="0" xfId="2" applyFont="1" applyFill="1" applyBorder="1"/>
    <xf numFmtId="17" fontId="26" fillId="0" borderId="0" xfId="2" applyNumberFormat="1" applyFont="1" applyFill="1" applyBorder="1"/>
    <xf numFmtId="165" fontId="9" fillId="0" borderId="5" xfId="2" applyNumberFormat="1" applyFont="1" applyFill="1" applyBorder="1" applyAlignment="1">
      <alignment horizontal="center" vertical="center"/>
    </xf>
    <xf numFmtId="43" fontId="16" fillId="0" borderId="0" xfId="7" applyNumberFormat="1" applyFont="1" applyFill="1" applyBorder="1"/>
    <xf numFmtId="0" fontId="18" fillId="0" borderId="0" xfId="2" applyFont="1" applyFill="1" applyBorder="1"/>
    <xf numFmtId="43" fontId="18" fillId="0" borderId="0" xfId="7" applyNumberFormat="1" applyFont="1" applyFill="1" applyBorder="1"/>
    <xf numFmtId="17" fontId="18" fillId="0" borderId="0" xfId="2" applyNumberFormat="1" applyFont="1" applyFill="1" applyBorder="1"/>
    <xf numFmtId="165" fontId="30" fillId="0" borderId="7" xfId="2" applyNumberFormat="1" applyFont="1" applyFill="1" applyBorder="1" applyAlignment="1">
      <alignment horizontal="center"/>
    </xf>
    <xf numFmtId="43" fontId="16" fillId="0" borderId="9" xfId="7" applyNumberFormat="1" applyFont="1" applyFill="1" applyBorder="1"/>
    <xf numFmtId="0" fontId="16" fillId="0" borderId="9" xfId="2" applyFont="1" applyFill="1" applyBorder="1"/>
    <xf numFmtId="0" fontId="33" fillId="0" borderId="24" xfId="2" applyFont="1" applyBorder="1"/>
    <xf numFmtId="0" fontId="33" fillId="0" borderId="24" xfId="2" applyFont="1" applyBorder="1" applyAlignment="1">
      <alignment horizontal="center"/>
    </xf>
    <xf numFmtId="0" fontId="16" fillId="0" borderId="0" xfId="14" applyNumberFormat="1" applyFont="1"/>
    <xf numFmtId="166" fontId="16" fillId="0" borderId="25" xfId="7" applyFont="1" applyFill="1" applyBorder="1" applyAlignment="1">
      <alignment vertical="center" wrapText="1"/>
    </xf>
    <xf numFmtId="169" fontId="16" fillId="0" borderId="26" xfId="7" applyNumberFormat="1" applyFont="1" applyFill="1" applyBorder="1" applyAlignment="1">
      <alignment horizontal="center" vertical="center" wrapText="1"/>
    </xf>
    <xf numFmtId="166" fontId="18" fillId="0" borderId="16" xfId="7" applyFont="1" applyFill="1" applyBorder="1" applyAlignment="1">
      <alignment vertical="center" wrapText="1"/>
    </xf>
    <xf numFmtId="0" fontId="16" fillId="0" borderId="4" xfId="14" applyFont="1" applyBorder="1"/>
    <xf numFmtId="165" fontId="18" fillId="0" borderId="27" xfId="3" applyNumberFormat="1" applyFont="1" applyBorder="1" applyAlignment="1">
      <alignment horizontal="center" vertical="center"/>
    </xf>
    <xf numFmtId="0" fontId="18" fillId="0" borderId="28" xfId="3" applyFont="1" applyBorder="1" applyAlignment="1">
      <alignment vertical="center" wrapText="1"/>
    </xf>
    <xf numFmtId="0" fontId="16" fillId="0" borderId="28" xfId="3" applyFont="1" applyBorder="1" applyAlignment="1">
      <alignment horizontal="center" vertical="center"/>
    </xf>
    <xf numFmtId="165" fontId="16" fillId="0" borderId="27" xfId="3" applyNumberFormat="1" applyFont="1" applyFill="1" applyBorder="1" applyAlignment="1">
      <alignment horizontal="center" vertical="center"/>
    </xf>
    <xf numFmtId="166" fontId="16" fillId="0" borderId="28" xfId="5" applyNumberFormat="1" applyFont="1" applyFill="1" applyBorder="1" applyAlignment="1">
      <alignment vertical="center" wrapText="1"/>
    </xf>
    <xf numFmtId="166" fontId="16" fillId="0" borderId="28" xfId="5" applyNumberFormat="1" applyFont="1" applyFill="1" applyBorder="1" applyAlignment="1">
      <alignment horizontal="center" vertical="center" wrapText="1"/>
    </xf>
    <xf numFmtId="167" fontId="16" fillId="0" borderId="28" xfId="1" applyNumberFormat="1" applyFont="1" applyFill="1" applyBorder="1" applyAlignment="1" applyProtection="1">
      <alignment horizontal="right" vertical="center"/>
    </xf>
    <xf numFmtId="165" fontId="16" fillId="2" borderId="27" xfId="3" applyNumberFormat="1" applyFont="1" applyFill="1" applyBorder="1" applyAlignment="1">
      <alignment horizontal="center" vertical="center" wrapText="1"/>
    </xf>
    <xf numFmtId="0" fontId="18" fillId="2" borderId="28" xfId="3" applyFont="1" applyFill="1" applyBorder="1" applyAlignment="1">
      <alignment horizontal="right" vertical="center" wrapText="1"/>
    </xf>
    <xf numFmtId="165" fontId="18" fillId="2" borderId="28" xfId="3" applyNumberFormat="1" applyFont="1" applyFill="1" applyBorder="1" applyAlignment="1">
      <alignment horizontal="center" vertical="center"/>
    </xf>
    <xf numFmtId="0" fontId="16" fillId="2" borderId="28" xfId="1" applyNumberFormat="1" applyFont="1" applyFill="1" applyBorder="1" applyAlignment="1" applyProtection="1">
      <alignment vertical="center"/>
    </xf>
    <xf numFmtId="165" fontId="16" fillId="0" borderId="27" xfId="3" applyNumberFormat="1" applyFont="1" applyFill="1" applyBorder="1" applyAlignment="1">
      <alignment horizontal="center" vertical="center" wrapText="1"/>
    </xf>
    <xf numFmtId="0" fontId="16" fillId="0" borderId="28" xfId="3" applyFont="1" applyFill="1" applyBorder="1" applyAlignment="1">
      <alignment vertical="center" wrapText="1"/>
    </xf>
    <xf numFmtId="166" fontId="35" fillId="0" borderId="28" xfId="5" applyNumberFormat="1" applyFont="1" applyFill="1" applyBorder="1" applyAlignment="1">
      <alignment vertical="center" wrapText="1"/>
    </xf>
    <xf numFmtId="165" fontId="16" fillId="0" borderId="27" xfId="2" applyNumberFormat="1" applyFont="1" applyFill="1" applyBorder="1" applyAlignment="1">
      <alignment horizontal="center" vertical="center" wrapText="1"/>
    </xf>
    <xf numFmtId="0" fontId="16" fillId="0" borderId="28" xfId="2" applyFont="1" applyFill="1" applyBorder="1" applyAlignment="1">
      <alignment vertical="center" wrapText="1"/>
    </xf>
    <xf numFmtId="165" fontId="18" fillId="0" borderId="27" xfId="2" applyNumberFormat="1" applyFont="1" applyFill="1" applyBorder="1" applyAlignment="1">
      <alignment horizontal="center" vertical="center" wrapText="1"/>
    </xf>
    <xf numFmtId="0" fontId="16" fillId="0" borderId="28" xfId="2" applyFont="1" applyFill="1" applyBorder="1" applyAlignment="1">
      <alignment horizontal="center" vertical="center"/>
    </xf>
    <xf numFmtId="0" fontId="36" fillId="0" borderId="27" xfId="1" applyNumberFormat="1" applyFont="1" applyFill="1" applyBorder="1" applyAlignment="1" applyProtection="1">
      <alignment horizontal="center" vertical="center"/>
    </xf>
    <xf numFmtId="0" fontId="34" fillId="0" borderId="28" xfId="1" applyNumberFormat="1" applyFont="1" applyFill="1" applyBorder="1" applyAlignment="1" applyProtection="1">
      <alignment vertical="center" wrapText="1"/>
    </xf>
    <xf numFmtId="0" fontId="36" fillId="0" borderId="28" xfId="1" applyNumberFormat="1" applyFont="1" applyFill="1" applyBorder="1" applyAlignment="1" applyProtection="1">
      <alignment vertical="center" wrapText="1"/>
    </xf>
    <xf numFmtId="0" fontId="36" fillId="0" borderId="28" xfId="1" applyNumberFormat="1" applyFont="1" applyFill="1" applyBorder="1" applyAlignment="1" applyProtection="1">
      <alignment vertical="center"/>
    </xf>
    <xf numFmtId="44" fontId="36" fillId="0" borderId="0" xfId="0" applyNumberFormat="1" applyFont="1"/>
    <xf numFmtId="0" fontId="36" fillId="0" borderId="0" xfId="0" applyFont="1"/>
    <xf numFmtId="0" fontId="38" fillId="0" borderId="0" xfId="5" applyFont="1"/>
    <xf numFmtId="0" fontId="0" fillId="0" borderId="0" xfId="0" applyAlignment="1"/>
    <xf numFmtId="0" fontId="9" fillId="0" borderId="3" xfId="2" applyFont="1" applyBorder="1"/>
    <xf numFmtId="170" fontId="16" fillId="0" borderId="6" xfId="2" applyNumberFormat="1" applyFont="1" applyBorder="1" applyAlignment="1">
      <alignment horizontal="left"/>
    </xf>
    <xf numFmtId="0" fontId="16" fillId="0" borderId="6" xfId="2" applyFont="1" applyBorder="1" applyAlignment="1">
      <alignment horizontal="left"/>
    </xf>
    <xf numFmtId="0" fontId="16" fillId="0" borderId="6" xfId="2" applyNumberFormat="1" applyFont="1" applyBorder="1" applyAlignment="1">
      <alignment horizontal="left"/>
    </xf>
    <xf numFmtId="10" fontId="16" fillId="0" borderId="6" xfId="2" applyNumberFormat="1" applyFont="1" applyBorder="1" applyAlignment="1">
      <alignment horizontal="left"/>
    </xf>
    <xf numFmtId="17" fontId="16" fillId="0" borderId="6" xfId="2" applyNumberFormat="1" applyFont="1" applyBorder="1" applyAlignment="1">
      <alignment horizontal="left"/>
    </xf>
    <xf numFmtId="17" fontId="11" fillId="0" borderId="8" xfId="2" applyNumberFormat="1" applyFont="1" applyBorder="1"/>
    <xf numFmtId="0" fontId="33" fillId="0" borderId="22" xfId="2" applyFont="1" applyBorder="1" applyAlignment="1">
      <alignment horizontal="center"/>
    </xf>
    <xf numFmtId="0" fontId="9" fillId="0" borderId="0" xfId="0" applyFont="1"/>
    <xf numFmtId="44" fontId="9" fillId="0" borderId="0" xfId="0" applyNumberFormat="1" applyFont="1"/>
    <xf numFmtId="173" fontId="9" fillId="0" borderId="0" xfId="0" applyNumberFormat="1" applyFont="1"/>
    <xf numFmtId="43" fontId="16" fillId="0" borderId="0" xfId="14" applyNumberFormat="1" applyFont="1"/>
    <xf numFmtId="173" fontId="36" fillId="0" borderId="0" xfId="0" applyNumberFormat="1" applyFont="1"/>
    <xf numFmtId="168" fontId="39" fillId="0" borderId="0" xfId="14" applyNumberFormat="1" applyFont="1" applyAlignment="1">
      <alignment vertical="center" wrapText="1"/>
    </xf>
    <xf numFmtId="43" fontId="17" fillId="0" borderId="6" xfId="14" applyNumberFormat="1" applyFont="1" applyBorder="1" applyAlignment="1">
      <alignment vertical="center" wrapText="1"/>
    </xf>
    <xf numFmtId="165" fontId="33" fillId="0" borderId="36" xfId="2" applyNumberFormat="1" applyFont="1" applyBorder="1"/>
    <xf numFmtId="165" fontId="33" fillId="0" borderId="33" xfId="2" applyNumberFormat="1" applyFont="1" applyBorder="1" applyAlignment="1">
      <alignment horizontal="center"/>
    </xf>
    <xf numFmtId="165" fontId="16" fillId="2" borderId="37" xfId="3" applyNumberFormat="1" applyFont="1" applyFill="1" applyBorder="1" applyAlignment="1">
      <alignment horizontal="center" vertical="center" wrapText="1"/>
    </xf>
    <xf numFmtId="0" fontId="18" fillId="2" borderId="38" xfId="3" applyFont="1" applyFill="1" applyBorder="1" applyAlignment="1">
      <alignment horizontal="right" vertical="center" wrapText="1"/>
    </xf>
    <xf numFmtId="165" fontId="18" fillId="2" borderId="38" xfId="3" applyNumberFormat="1" applyFont="1" applyFill="1" applyBorder="1" applyAlignment="1">
      <alignment horizontal="center" vertical="center"/>
    </xf>
    <xf numFmtId="44" fontId="16" fillId="0" borderId="40" xfId="8" applyFont="1" applyFill="1" applyBorder="1" applyAlignment="1" applyProtection="1">
      <alignment horizontal="right" vertical="center" wrapText="1"/>
    </xf>
    <xf numFmtId="44" fontId="18" fillId="0" borderId="40" xfId="8" applyFont="1" applyFill="1" applyBorder="1" applyAlignment="1" applyProtection="1">
      <alignment horizontal="right" vertical="center" wrapText="1"/>
    </xf>
    <xf numFmtId="0" fontId="16" fillId="0" borderId="28" xfId="1" applyNumberFormat="1" applyFont="1" applyFill="1" applyBorder="1" applyAlignment="1" applyProtection="1">
      <alignment horizontal="right" vertical="center" wrapText="1"/>
    </xf>
    <xf numFmtId="166" fontId="16" fillId="0" borderId="0" xfId="14" applyNumberFormat="1" applyFont="1"/>
    <xf numFmtId="0" fontId="9" fillId="0" borderId="0" xfId="0" applyFont="1" applyAlignment="1">
      <alignment wrapText="1"/>
    </xf>
    <xf numFmtId="165" fontId="18" fillId="0" borderId="33" xfId="0" applyNumberFormat="1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4" fontId="16" fillId="0" borderId="16" xfId="1" applyNumberFormat="1" applyFont="1" applyFill="1" applyBorder="1"/>
    <xf numFmtId="164" fontId="16" fillId="0" borderId="0" xfId="1" applyFont="1" applyFill="1" applyBorder="1"/>
    <xf numFmtId="164" fontId="9" fillId="0" borderId="0" xfId="1" applyFont="1" applyFill="1" applyBorder="1" applyAlignment="1">
      <alignment horizontal="right"/>
    </xf>
    <xf numFmtId="164" fontId="16" fillId="0" borderId="0" xfId="1" applyFont="1" applyFill="1" applyBorder="1" applyAlignment="1">
      <alignment horizontal="center"/>
    </xf>
    <xf numFmtId="164" fontId="16" fillId="0" borderId="0" xfId="1" applyFont="1" applyFill="1" applyBorder="1" applyAlignment="1">
      <alignment horizontal="right"/>
    </xf>
    <xf numFmtId="164" fontId="40" fillId="0" borderId="0" xfId="1" applyFont="1" applyFill="1" applyBorder="1" applyAlignment="1">
      <alignment horizontal="right"/>
    </xf>
    <xf numFmtId="0" fontId="0" fillId="0" borderId="0" xfId="0" applyFill="1" applyBorder="1"/>
    <xf numFmtId="0" fontId="0" fillId="0" borderId="0" xfId="0" applyFill="1"/>
    <xf numFmtId="0" fontId="33" fillId="0" borderId="13" xfId="2" applyFont="1" applyBorder="1" applyAlignment="1">
      <alignment horizontal="center"/>
    </xf>
    <xf numFmtId="0" fontId="33" fillId="0" borderId="16" xfId="2" applyFont="1" applyBorder="1" applyAlignment="1">
      <alignment horizontal="center"/>
    </xf>
    <xf numFmtId="173" fontId="16" fillId="0" borderId="40" xfId="8" applyNumberFormat="1" applyFont="1" applyFill="1" applyBorder="1" applyAlignment="1" applyProtection="1">
      <alignment horizontal="right" vertical="center"/>
    </xf>
    <xf numFmtId="173" fontId="18" fillId="2" borderId="40" xfId="8" applyNumberFormat="1" applyFont="1" applyFill="1" applyBorder="1" applyAlignment="1">
      <alignment horizontal="right" vertical="center"/>
    </xf>
    <xf numFmtId="173" fontId="18" fillId="0" borderId="40" xfId="8" applyNumberFormat="1" applyFont="1" applyFill="1" applyBorder="1" applyAlignment="1" applyProtection="1">
      <alignment horizontal="right" vertical="center"/>
    </xf>
    <xf numFmtId="165" fontId="16" fillId="2" borderId="34" xfId="3" applyNumberFormat="1" applyFont="1" applyFill="1" applyBorder="1" applyAlignment="1">
      <alignment horizontal="center" vertical="center" wrapText="1"/>
    </xf>
    <xf numFmtId="0" fontId="18" fillId="2" borderId="30" xfId="3" applyFont="1" applyFill="1" applyBorder="1" applyAlignment="1">
      <alignment horizontal="right" vertical="center" wrapText="1"/>
    </xf>
    <xf numFmtId="165" fontId="18" fillId="2" borderId="30" xfId="3" applyNumberFormat="1" applyFont="1" applyFill="1" applyBorder="1" applyAlignment="1">
      <alignment horizontal="center" vertical="center"/>
    </xf>
    <xf numFmtId="0" fontId="16" fillId="2" borderId="30" xfId="1" applyNumberFormat="1" applyFont="1" applyFill="1" applyBorder="1" applyAlignment="1" applyProtection="1">
      <alignment vertical="center"/>
    </xf>
    <xf numFmtId="0" fontId="16" fillId="0" borderId="42" xfId="1" applyNumberFormat="1" applyFont="1" applyFill="1" applyBorder="1" applyAlignment="1" applyProtection="1">
      <alignment horizontal="center" vertical="center"/>
    </xf>
    <xf numFmtId="0" fontId="16" fillId="0" borderId="43" xfId="1" applyNumberFormat="1" applyFont="1" applyFill="1" applyBorder="1" applyAlignment="1" applyProtection="1">
      <alignment horizontal="center" vertical="center"/>
    </xf>
    <xf numFmtId="0" fontId="16" fillId="0" borderId="43" xfId="1" applyNumberFormat="1" applyFont="1" applyFill="1" applyBorder="1" applyAlignment="1" applyProtection="1">
      <alignment horizontal="justify" vertical="center" wrapText="1"/>
    </xf>
    <xf numFmtId="0" fontId="16" fillId="0" borderId="43" xfId="1" applyNumberFormat="1" applyFont="1" applyFill="1" applyBorder="1" applyAlignment="1" applyProtection="1">
      <alignment vertical="center"/>
    </xf>
    <xf numFmtId="44" fontId="16" fillId="0" borderId="44" xfId="8" applyFont="1" applyFill="1" applyBorder="1" applyAlignment="1" applyProtection="1">
      <alignment vertical="center"/>
    </xf>
    <xf numFmtId="173" fontId="18" fillId="2" borderId="41" xfId="8" applyNumberFormat="1" applyFont="1" applyFill="1" applyBorder="1" applyAlignment="1">
      <alignment horizontal="right" vertical="center"/>
    </xf>
    <xf numFmtId="0" fontId="9" fillId="0" borderId="4" xfId="2" applyFont="1" applyFill="1" applyBorder="1" applyAlignment="1">
      <alignment wrapText="1"/>
    </xf>
    <xf numFmtId="0" fontId="31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32" fillId="0" borderId="0" xfId="2" applyFont="1" applyFill="1" applyBorder="1" applyAlignment="1">
      <alignment vertical="center" wrapText="1"/>
    </xf>
    <xf numFmtId="0" fontId="33" fillId="0" borderId="0" xfId="2" applyFont="1" applyFill="1" applyBorder="1" applyAlignment="1">
      <alignment wrapText="1"/>
    </xf>
    <xf numFmtId="0" fontId="30" fillId="0" borderId="9" xfId="2" applyFont="1" applyFill="1" applyBorder="1" applyAlignment="1">
      <alignment horizontal="left" wrapText="1"/>
    </xf>
    <xf numFmtId="0" fontId="33" fillId="0" borderId="24" xfId="2" applyFont="1" applyBorder="1" applyAlignment="1">
      <alignment horizontal="center" wrapText="1"/>
    </xf>
    <xf numFmtId="0" fontId="33" fillId="0" borderId="22" xfId="2" applyFont="1" applyBorder="1" applyAlignment="1">
      <alignment horizontal="center" wrapText="1"/>
    </xf>
    <xf numFmtId="44" fontId="16" fillId="0" borderId="45" xfId="8" applyFont="1" applyFill="1" applyBorder="1" applyAlignment="1" applyProtection="1">
      <alignment vertical="center"/>
    </xf>
    <xf numFmtId="0" fontId="18" fillId="0" borderId="37" xfId="1" applyNumberFormat="1" applyFont="1" applyFill="1" applyBorder="1" applyAlignment="1" applyProtection="1">
      <alignment vertical="center"/>
    </xf>
    <xf numFmtId="0" fontId="18" fillId="0" borderId="38" xfId="1" applyNumberFormat="1" applyFont="1" applyFill="1" applyBorder="1" applyAlignment="1" applyProtection="1">
      <alignment vertical="center"/>
    </xf>
    <xf numFmtId="0" fontId="18" fillId="0" borderId="38" xfId="1" applyNumberFormat="1" applyFont="1" applyFill="1" applyBorder="1" applyAlignment="1" applyProtection="1">
      <alignment vertical="center" wrapText="1"/>
    </xf>
    <xf numFmtId="0" fontId="33" fillId="0" borderId="25" xfId="2" applyFont="1" applyBorder="1" applyAlignment="1">
      <alignment horizontal="center"/>
    </xf>
    <xf numFmtId="0" fontId="33" fillId="0" borderId="47" xfId="2" applyFont="1" applyBorder="1" applyAlignment="1">
      <alignment horizontal="center"/>
    </xf>
    <xf numFmtId="44" fontId="16" fillId="0" borderId="29" xfId="8" applyFont="1" applyFill="1" applyBorder="1" applyAlignment="1" applyProtection="1">
      <alignment horizontal="right" vertical="center" wrapText="1"/>
    </xf>
    <xf numFmtId="173" fontId="16" fillId="0" borderId="29" xfId="8" applyNumberFormat="1" applyFont="1" applyFill="1" applyBorder="1" applyAlignment="1" applyProtection="1">
      <alignment horizontal="right" vertical="center"/>
    </xf>
    <xf numFmtId="173" fontId="16" fillId="2" borderId="29" xfId="8" applyNumberFormat="1" applyFont="1" applyFill="1" applyBorder="1" applyAlignment="1" applyProtection="1">
      <alignment vertical="center"/>
    </xf>
    <xf numFmtId="173" fontId="16" fillId="2" borderId="48" xfId="8" applyNumberFormat="1" applyFont="1" applyFill="1" applyBorder="1" applyAlignment="1" applyProtection="1">
      <alignment vertical="center"/>
    </xf>
    <xf numFmtId="0" fontId="16" fillId="2" borderId="38" xfId="1" applyNumberFormat="1" applyFont="1" applyFill="1" applyBorder="1" applyAlignment="1" applyProtection="1">
      <alignment vertical="center"/>
    </xf>
    <xf numFmtId="173" fontId="16" fillId="2" borderId="49" xfId="8" applyNumberFormat="1" applyFont="1" applyFill="1" applyBorder="1" applyAlignment="1" applyProtection="1">
      <alignment vertical="center"/>
    </xf>
    <xf numFmtId="0" fontId="18" fillId="0" borderId="22" xfId="0" applyFont="1" applyFill="1" applyBorder="1" applyAlignment="1">
      <alignment horizontal="justify" vertical="top" wrapText="1"/>
    </xf>
    <xf numFmtId="4" fontId="16" fillId="0" borderId="22" xfId="1" applyNumberFormat="1" applyFont="1" applyFill="1" applyBorder="1"/>
    <xf numFmtId="4" fontId="16" fillId="0" borderId="47" xfId="1" applyNumberFormat="1" applyFont="1" applyFill="1" applyBorder="1" applyAlignment="1">
      <alignment horizontal="right"/>
    </xf>
    <xf numFmtId="165" fontId="29" fillId="0" borderId="50" xfId="2" applyNumberFormat="1" applyFont="1" applyBorder="1" applyAlignment="1">
      <alignment horizontal="center"/>
    </xf>
    <xf numFmtId="0" fontId="29" fillId="0" borderId="19" xfId="2" applyFont="1" applyBorder="1" applyAlignment="1">
      <alignment horizontal="left" wrapText="1"/>
    </xf>
    <xf numFmtId="0" fontId="29" fillId="0" borderId="19" xfId="2" applyFont="1" applyBorder="1"/>
    <xf numFmtId="0" fontId="29" fillId="0" borderId="19" xfId="2" applyFont="1" applyBorder="1" applyAlignment="1">
      <alignment horizontal="center"/>
    </xf>
    <xf numFmtId="0" fontId="33" fillId="0" borderId="26" xfId="2" applyFont="1" applyBorder="1" applyAlignment="1">
      <alignment horizontal="center"/>
    </xf>
    <xf numFmtId="166" fontId="33" fillId="0" borderId="20" xfId="7" applyFont="1" applyBorder="1" applyAlignment="1">
      <alignment horizontal="center"/>
    </xf>
    <xf numFmtId="167" fontId="24" fillId="0" borderId="28" xfId="1" applyNumberFormat="1" applyFont="1" applyFill="1" applyBorder="1" applyAlignment="1" applyProtection="1">
      <alignment horizontal="right" vertical="center"/>
    </xf>
    <xf numFmtId="0" fontId="18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173" fontId="34" fillId="0" borderId="31" xfId="8" applyNumberFormat="1" applyFont="1" applyFill="1" applyBorder="1" applyAlignment="1" applyProtection="1">
      <alignment horizontal="right" vertical="center"/>
    </xf>
    <xf numFmtId="44" fontId="34" fillId="0" borderId="32" xfId="8" applyNumberFormat="1" applyFont="1" applyFill="1" applyBorder="1" applyAlignment="1" applyProtection="1">
      <alignment horizontal="right" vertical="center"/>
    </xf>
    <xf numFmtId="44" fontId="34" fillId="0" borderId="28" xfId="8" applyFont="1" applyFill="1" applyBorder="1" applyAlignment="1" applyProtection="1">
      <alignment horizontal="center" vertical="center"/>
    </xf>
    <xf numFmtId="44" fontId="34" fillId="0" borderId="29" xfId="8" applyFont="1" applyFill="1" applyBorder="1" applyAlignment="1" applyProtection="1">
      <alignment horizontal="center" vertical="center"/>
    </xf>
    <xf numFmtId="4" fontId="36" fillId="0" borderId="0" xfId="0" applyNumberFormat="1" applyFont="1" applyBorder="1" applyAlignment="1">
      <alignment horizontal="center"/>
    </xf>
    <xf numFmtId="4" fontId="36" fillId="0" borderId="0" xfId="0" applyNumberFormat="1" applyFont="1" applyAlignment="1">
      <alignment horizontal="center"/>
    </xf>
    <xf numFmtId="44" fontId="18" fillId="0" borderId="39" xfId="8" applyFont="1" applyFill="1" applyBorder="1" applyAlignment="1" applyProtection="1">
      <alignment vertical="center"/>
    </xf>
    <xf numFmtId="44" fontId="18" fillId="0" borderId="46" xfId="8" applyFont="1" applyFill="1" applyBorder="1" applyAlignment="1" applyProtection="1">
      <alignment vertical="center"/>
    </xf>
    <xf numFmtId="0" fontId="18" fillId="0" borderId="5" xfId="14" applyFont="1" applyBorder="1" applyAlignment="1">
      <alignment horizontal="left" vertical="center" wrapText="1"/>
    </xf>
    <xf numFmtId="0" fontId="18" fillId="0" borderId="0" xfId="14" applyFont="1" applyBorder="1" applyAlignment="1">
      <alignment horizontal="left" vertical="center" wrapText="1"/>
    </xf>
    <xf numFmtId="0" fontId="18" fillId="0" borderId="23" xfId="14" applyFont="1" applyBorder="1" applyAlignment="1">
      <alignment horizontal="center" vertical="center" wrapText="1"/>
    </xf>
    <xf numFmtId="0" fontId="18" fillId="0" borderId="12" xfId="14" applyFont="1" applyBorder="1" applyAlignment="1">
      <alignment horizontal="center" vertical="center" wrapText="1"/>
    </xf>
    <xf numFmtId="0" fontId="18" fillId="0" borderId="35" xfId="14" applyFont="1" applyBorder="1" applyAlignment="1">
      <alignment horizontal="center" vertical="center" wrapText="1"/>
    </xf>
    <xf numFmtId="44" fontId="39" fillId="0" borderId="0" xfId="14" applyNumberFormat="1" applyFont="1" applyAlignment="1">
      <alignment horizontal="center" vertical="center" wrapText="1"/>
    </xf>
    <xf numFmtId="44" fontId="16" fillId="0" borderId="0" xfId="14" applyNumberFormat="1" applyFont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6" fillId="0" borderId="0" xfId="14" applyFont="1" applyAlignment="1">
      <alignment horizontal="center"/>
    </xf>
    <xf numFmtId="0" fontId="17" fillId="0" borderId="0" xfId="14" applyFont="1" applyAlignment="1">
      <alignment horizontal="center" vertical="center" wrapText="1"/>
    </xf>
    <xf numFmtId="4" fontId="16" fillId="0" borderId="22" xfId="1" applyNumberFormat="1" applyFont="1" applyFill="1" applyBorder="1" applyAlignment="1">
      <alignment vertical="center"/>
    </xf>
  </cellXfs>
  <cellStyles count="33">
    <cellStyle name="Excel Built-in Normal" xfId="26"/>
    <cellStyle name="Moeda" xfId="8" builtinId="4"/>
    <cellStyle name="Moeda 2" xfId="6"/>
    <cellStyle name="Moeda 3" xfId="20"/>
    <cellStyle name="Normal" xfId="0" builtinId="0"/>
    <cellStyle name="Normal 11" xfId="2"/>
    <cellStyle name="Normal 13" xfId="3"/>
    <cellStyle name="Normal 2" xfId="11"/>
    <cellStyle name="Normal 2 2" xfId="16"/>
    <cellStyle name="Normal 2 2 2" xfId="21"/>
    <cellStyle name="Normal 2 3" xfId="22"/>
    <cellStyle name="Normal 2 5" xfId="9"/>
    <cellStyle name="Normal 3" xfId="5"/>
    <cellStyle name="Normal 3 2" xfId="15"/>
    <cellStyle name="Normal 3 3" xfId="28"/>
    <cellStyle name="Normal 4" xfId="12"/>
    <cellStyle name="Normal 5" xfId="14"/>
    <cellStyle name="Normal 5 2" xfId="32"/>
    <cellStyle name="Normal 6" xfId="29"/>
    <cellStyle name="Normal 6 2" xfId="31"/>
    <cellStyle name="Normal 7" xfId="27"/>
    <cellStyle name="Porcentagem" xfId="13" builtinId="5"/>
    <cellStyle name="Separador de milhares 10" xfId="7"/>
    <cellStyle name="Separador de milhares 11" xfId="4"/>
    <cellStyle name="Separador de milhares 2" xfId="23"/>
    <cellStyle name="Separador de milhares 2 2 2 2" xfId="17"/>
    <cellStyle name="Separador de milhares 3 2" xfId="18"/>
    <cellStyle name="Vírgula" xfId="1" builtinId="3"/>
    <cellStyle name="Vírgula 2" xfId="24"/>
    <cellStyle name="Vírgula 2 2" xfId="25"/>
    <cellStyle name="Vírgula 2 7" xfId="10"/>
    <cellStyle name="Vírgula 3" xfId="19"/>
    <cellStyle name="Vírgula 4" xfId="3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PENDRIVE\Users\jussara_5901\Downloads\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ta\PLANILHA%20M&#218;LTIPLA%20V3.0.5_INFRA_INDAIA_REV%2004_ETAPA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ERTIOGA\Nova%20pasta\GIGOV%20ST\REPROGRAMA&#199;&#195;O%20INDAIA\REPROGRAMA&#199;&#195;O_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8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0"/>
  <sheetViews>
    <sheetView topLeftCell="A67" zoomScale="110" zoomScaleNormal="110" zoomScaleSheetLayoutView="100" workbookViewId="0">
      <selection activeCell="H81" sqref="H81"/>
    </sheetView>
  </sheetViews>
  <sheetFormatPr defaultRowHeight="12.75"/>
  <cols>
    <col min="1" max="1" width="9.140625" style="174" customWidth="1"/>
    <col min="2" max="2" width="52.7109375" style="190" customWidth="1"/>
    <col min="3" max="3" width="9" style="174" customWidth="1"/>
    <col min="4" max="4" width="13" style="174" customWidth="1"/>
    <col min="5" max="5" width="12.7109375" style="174" customWidth="1"/>
    <col min="6" max="6" width="16.140625" style="174" customWidth="1"/>
    <col min="7" max="7" width="11.85546875" style="174" customWidth="1"/>
    <col min="8" max="8" width="14.85546875" style="174" customWidth="1"/>
    <col min="9" max="16384" width="9.140625" style="174"/>
  </cols>
  <sheetData>
    <row r="1" spans="1:8" s="164" customFormat="1" ht="14.25">
      <c r="A1" s="118"/>
      <c r="B1" s="216"/>
      <c r="C1" s="119"/>
      <c r="D1" s="120"/>
      <c r="E1" s="120"/>
      <c r="F1" s="166"/>
    </row>
    <row r="2" spans="1:8" s="164" customFormat="1" ht="15.75">
      <c r="A2" s="121"/>
      <c r="B2" s="217"/>
      <c r="C2" s="122"/>
      <c r="D2" s="123"/>
      <c r="E2" s="124"/>
      <c r="F2" s="167"/>
    </row>
    <row r="3" spans="1:8" s="164" customFormat="1" ht="14.25">
      <c r="A3" s="125"/>
      <c r="B3" s="218"/>
      <c r="C3" s="126"/>
      <c r="D3" s="123"/>
      <c r="E3" s="127" t="s">
        <v>16</v>
      </c>
      <c r="F3" s="168" t="s">
        <v>42</v>
      </c>
    </row>
    <row r="4" spans="1:8" s="164" customFormat="1" ht="20.25">
      <c r="A4" s="121"/>
      <c r="B4" s="219" t="s">
        <v>11</v>
      </c>
      <c r="C4" s="128"/>
      <c r="D4" s="123"/>
      <c r="E4" s="127"/>
      <c r="F4" s="169"/>
    </row>
    <row r="5" spans="1:8" s="164" customFormat="1" ht="14.25">
      <c r="A5" s="121"/>
      <c r="B5" s="220"/>
      <c r="C5" s="128"/>
      <c r="D5" s="123"/>
      <c r="E5" s="127"/>
      <c r="F5" s="167"/>
    </row>
    <row r="6" spans="1:8" s="164" customFormat="1" ht="14.25">
      <c r="A6" s="121"/>
      <c r="B6" s="246" t="s">
        <v>49</v>
      </c>
      <c r="C6" s="128"/>
      <c r="D6" s="123"/>
      <c r="E6" s="127" t="s">
        <v>19</v>
      </c>
      <c r="F6" s="170">
        <v>0</v>
      </c>
    </row>
    <row r="7" spans="1:8" s="164" customFormat="1" ht="14.25">
      <c r="A7" s="121"/>
      <c r="B7" s="246" t="s">
        <v>48</v>
      </c>
      <c r="C7" s="126"/>
      <c r="D7" s="123"/>
      <c r="E7" s="129" t="s">
        <v>17</v>
      </c>
      <c r="F7" s="171" t="s">
        <v>18</v>
      </c>
    </row>
    <row r="8" spans="1:8" s="164" customFormat="1" ht="15" thickBot="1">
      <c r="A8" s="130"/>
      <c r="B8" s="221"/>
      <c r="C8" s="131"/>
      <c r="D8" s="132"/>
      <c r="E8" s="132"/>
      <c r="F8" s="172"/>
    </row>
    <row r="9" spans="1:8" s="164" customFormat="1" ht="14.25">
      <c r="A9" s="181"/>
      <c r="B9" s="222"/>
      <c r="C9" s="133"/>
      <c r="D9" s="134"/>
      <c r="E9" s="228" t="s">
        <v>20</v>
      </c>
      <c r="F9" s="201"/>
    </row>
    <row r="10" spans="1:8" s="164" customFormat="1" ht="14.25">
      <c r="A10" s="182" t="s">
        <v>6</v>
      </c>
      <c r="B10" s="223" t="s">
        <v>21</v>
      </c>
      <c r="C10" s="173" t="s">
        <v>22</v>
      </c>
      <c r="D10" s="173" t="s">
        <v>23</v>
      </c>
      <c r="E10" s="229" t="s">
        <v>24</v>
      </c>
      <c r="F10" s="202" t="s">
        <v>25</v>
      </c>
    </row>
    <row r="11" spans="1:8" s="164" customFormat="1" ht="15" thickBot="1">
      <c r="A11" s="239"/>
      <c r="B11" s="240"/>
      <c r="C11" s="241"/>
      <c r="D11" s="242"/>
      <c r="E11" s="243" t="s">
        <v>9</v>
      </c>
      <c r="F11" s="244" t="s">
        <v>9</v>
      </c>
    </row>
    <row r="12" spans="1:8">
      <c r="A12" s="140"/>
      <c r="B12" s="141"/>
      <c r="C12" s="142"/>
      <c r="D12" s="188"/>
      <c r="E12" s="230"/>
      <c r="F12" s="186"/>
    </row>
    <row r="13" spans="1:8">
      <c r="A13" s="140">
        <v>100</v>
      </c>
      <c r="B13" s="141" t="s">
        <v>1</v>
      </c>
      <c r="C13" s="142"/>
      <c r="D13" s="188"/>
      <c r="E13" s="230"/>
      <c r="F13" s="187"/>
    </row>
    <row r="14" spans="1:8">
      <c r="A14" s="140"/>
      <c r="B14" s="141"/>
      <c r="C14" s="142"/>
      <c r="D14" s="188"/>
      <c r="E14" s="230"/>
      <c r="F14" s="187"/>
    </row>
    <row r="15" spans="1:8">
      <c r="A15" s="140"/>
      <c r="B15" s="153" t="s">
        <v>0</v>
      </c>
      <c r="C15" s="142"/>
      <c r="D15" s="188"/>
      <c r="E15" s="230"/>
      <c r="F15" s="187"/>
    </row>
    <row r="16" spans="1:8">
      <c r="A16" s="143">
        <v>101</v>
      </c>
      <c r="B16" s="144" t="s">
        <v>50</v>
      </c>
      <c r="C16" s="145" t="s">
        <v>3</v>
      </c>
      <c r="D16" s="146">
        <v>6</v>
      </c>
      <c r="E16" s="231"/>
      <c r="F16" s="203">
        <f>+D16*E16</f>
        <v>0</v>
      </c>
      <c r="G16" s="175"/>
      <c r="H16" s="176"/>
    </row>
    <row r="17" spans="1:47" ht="24">
      <c r="A17" s="143">
        <v>102</v>
      </c>
      <c r="B17" s="144" t="s">
        <v>51</v>
      </c>
      <c r="C17" s="145" t="s">
        <v>26</v>
      </c>
      <c r="D17" s="146">
        <v>6</v>
      </c>
      <c r="E17" s="231"/>
      <c r="F17" s="203">
        <f t="shared" ref="F17" si="0">+D17*E17</f>
        <v>0</v>
      </c>
      <c r="G17" s="175"/>
      <c r="H17" s="176"/>
    </row>
    <row r="18" spans="1:47">
      <c r="A18" s="143"/>
      <c r="B18" s="144"/>
      <c r="C18" s="145"/>
      <c r="D18" s="146"/>
      <c r="E18" s="231"/>
      <c r="F18" s="203"/>
      <c r="G18" s="175"/>
      <c r="H18" s="176"/>
    </row>
    <row r="19" spans="1:47">
      <c r="A19" s="147"/>
      <c r="B19" s="148" t="s">
        <v>2</v>
      </c>
      <c r="C19" s="149">
        <v>100</v>
      </c>
      <c r="D19" s="150"/>
      <c r="E19" s="232"/>
      <c r="F19" s="204">
        <f>SUM(F16:F18)</f>
        <v>0</v>
      </c>
      <c r="G19" s="175"/>
      <c r="H19" s="176"/>
    </row>
    <row r="20" spans="1:47">
      <c r="A20" s="143"/>
      <c r="B20" s="144"/>
      <c r="C20" s="145"/>
      <c r="D20" s="146"/>
      <c r="E20" s="231"/>
      <c r="F20" s="203"/>
      <c r="G20" s="175"/>
      <c r="H20" s="176"/>
    </row>
    <row r="21" spans="1:47" s="200" customFormat="1">
      <c r="A21" s="191">
        <v>200</v>
      </c>
      <c r="B21" s="236" t="s">
        <v>34</v>
      </c>
      <c r="C21" s="192"/>
      <c r="D21" s="237"/>
      <c r="E21" s="238"/>
      <c r="F21" s="193"/>
      <c r="G21" s="194"/>
      <c r="H21" s="195"/>
      <c r="I21" s="195"/>
      <c r="J21" s="195"/>
      <c r="K21" s="195"/>
      <c r="L21" s="195"/>
      <c r="M21" s="195"/>
      <c r="N21" s="195"/>
      <c r="O21" s="196"/>
      <c r="P21" s="194"/>
      <c r="Q21" s="197"/>
      <c r="R21" s="194"/>
      <c r="S21" s="198"/>
      <c r="T21" s="194"/>
      <c r="U21" s="194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</row>
    <row r="22" spans="1:47" s="200" customFormat="1">
      <c r="A22" s="191"/>
      <c r="B22" s="236"/>
      <c r="C22" s="192"/>
      <c r="D22" s="237"/>
      <c r="E22" s="238"/>
      <c r="F22" s="193"/>
      <c r="G22" s="194"/>
      <c r="H22" s="195"/>
      <c r="I22" s="195"/>
      <c r="J22" s="195"/>
      <c r="K22" s="195"/>
      <c r="L22" s="195"/>
      <c r="M22" s="195"/>
      <c r="N22" s="195"/>
      <c r="O22" s="196"/>
      <c r="P22" s="194"/>
      <c r="Q22" s="197"/>
      <c r="R22" s="194"/>
      <c r="S22" s="198"/>
      <c r="T22" s="194"/>
      <c r="U22" s="194"/>
      <c r="V22" s="199"/>
      <c r="W22" s="199"/>
      <c r="X22" s="199"/>
      <c r="Y22" s="199"/>
      <c r="Z22" s="199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</row>
    <row r="23" spans="1:47" s="200" customFormat="1">
      <c r="A23" s="191"/>
      <c r="B23" s="153" t="s">
        <v>43</v>
      </c>
      <c r="C23" s="145"/>
      <c r="D23" s="237"/>
      <c r="E23" s="238"/>
      <c r="F23" s="193"/>
      <c r="G23" s="194"/>
      <c r="H23" s="195"/>
      <c r="I23" s="195"/>
      <c r="J23" s="195"/>
      <c r="K23" s="195"/>
      <c r="L23" s="195"/>
      <c r="M23" s="195"/>
      <c r="N23" s="195"/>
      <c r="O23" s="196"/>
      <c r="P23" s="194"/>
      <c r="Q23" s="197"/>
      <c r="R23" s="194"/>
      <c r="S23" s="198"/>
      <c r="T23" s="194"/>
      <c r="U23" s="194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O23" s="199"/>
      <c r="AP23" s="199"/>
      <c r="AQ23" s="199"/>
      <c r="AR23" s="199"/>
      <c r="AS23" s="199"/>
      <c r="AT23" s="199"/>
      <c r="AU23" s="199"/>
    </row>
    <row r="24" spans="1:47" ht="24">
      <c r="A24" s="143">
        <v>201</v>
      </c>
      <c r="B24" s="144" t="s">
        <v>52</v>
      </c>
      <c r="C24" s="145" t="s">
        <v>3</v>
      </c>
      <c r="D24" s="266">
        <v>77.45</v>
      </c>
      <c r="E24" s="231"/>
      <c r="F24" s="203">
        <f t="shared" ref="F24:F26" si="1">+D24*E24</f>
        <v>0</v>
      </c>
      <c r="G24" s="175"/>
      <c r="H24" s="176"/>
    </row>
    <row r="25" spans="1:47" ht="24">
      <c r="A25" s="143">
        <v>202</v>
      </c>
      <c r="B25" s="144" t="s">
        <v>53</v>
      </c>
      <c r="C25" s="145" t="s">
        <v>3</v>
      </c>
      <c r="D25" s="266">
        <v>47.01</v>
      </c>
      <c r="E25" s="231"/>
      <c r="F25" s="203">
        <f t="shared" si="1"/>
        <v>0</v>
      </c>
      <c r="G25" s="175"/>
      <c r="H25" s="176"/>
    </row>
    <row r="26" spans="1:47" ht="24">
      <c r="A26" s="143">
        <v>203</v>
      </c>
      <c r="B26" s="144" t="s">
        <v>54</v>
      </c>
      <c r="C26" s="145" t="s">
        <v>3</v>
      </c>
      <c r="D26" s="266">
        <v>47.01</v>
      </c>
      <c r="E26" s="231"/>
      <c r="F26" s="203">
        <f t="shared" si="1"/>
        <v>0</v>
      </c>
      <c r="G26" s="175"/>
      <c r="H26" s="176"/>
    </row>
    <row r="27" spans="1:47">
      <c r="A27" s="143">
        <v>204</v>
      </c>
      <c r="B27" s="144" t="s">
        <v>55</v>
      </c>
      <c r="C27" s="145" t="s">
        <v>12</v>
      </c>
      <c r="D27" s="237">
        <v>12.7</v>
      </c>
      <c r="E27" s="231"/>
      <c r="F27" s="203">
        <f t="shared" ref="F27" si="2">+D27*E27</f>
        <v>0</v>
      </c>
      <c r="G27" s="175"/>
      <c r="H27" s="176"/>
    </row>
    <row r="28" spans="1:47">
      <c r="A28" s="143"/>
      <c r="B28" s="144"/>
      <c r="C28" s="145"/>
      <c r="D28" s="146"/>
      <c r="E28" s="231"/>
      <c r="F28" s="203"/>
      <c r="G28" s="175"/>
      <c r="H28" s="176"/>
    </row>
    <row r="29" spans="1:47">
      <c r="A29" s="147"/>
      <c r="B29" s="148" t="s">
        <v>2</v>
      </c>
      <c r="C29" s="149">
        <v>200</v>
      </c>
      <c r="D29" s="150"/>
      <c r="E29" s="232"/>
      <c r="F29" s="204">
        <f>SUM(F24:F28)</f>
        <v>0</v>
      </c>
      <c r="G29" s="175"/>
      <c r="H29" s="176"/>
    </row>
    <row r="30" spans="1:47">
      <c r="A30" s="143"/>
      <c r="B30" s="144"/>
      <c r="C30" s="145"/>
      <c r="D30" s="146"/>
      <c r="E30" s="231"/>
      <c r="F30" s="203"/>
      <c r="G30" s="175"/>
      <c r="H30" s="176"/>
    </row>
    <row r="31" spans="1:47" s="200" customFormat="1">
      <c r="A31" s="191">
        <v>300</v>
      </c>
      <c r="B31" s="236" t="s">
        <v>40</v>
      </c>
      <c r="C31" s="192"/>
      <c r="D31" s="237"/>
      <c r="E31" s="238"/>
      <c r="F31" s="193"/>
      <c r="G31" s="194"/>
      <c r="H31" s="195"/>
      <c r="I31" s="195"/>
      <c r="J31" s="195"/>
      <c r="K31" s="195"/>
      <c r="L31" s="195"/>
      <c r="M31" s="195"/>
      <c r="N31" s="195"/>
      <c r="O31" s="196"/>
      <c r="P31" s="194"/>
      <c r="Q31" s="197"/>
      <c r="R31" s="194"/>
      <c r="S31" s="198"/>
      <c r="T31" s="194"/>
      <c r="U31" s="194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</row>
    <row r="32" spans="1:47" s="200" customFormat="1">
      <c r="A32" s="191"/>
      <c r="B32" s="236"/>
      <c r="C32" s="192"/>
      <c r="D32" s="237"/>
      <c r="E32" s="238"/>
      <c r="F32" s="193"/>
      <c r="G32" s="194"/>
      <c r="H32" s="195"/>
      <c r="I32" s="195"/>
      <c r="J32" s="195"/>
      <c r="K32" s="195"/>
      <c r="L32" s="195"/>
      <c r="M32" s="195"/>
      <c r="N32" s="195"/>
      <c r="O32" s="196"/>
      <c r="P32" s="194"/>
      <c r="Q32" s="197"/>
      <c r="R32" s="194"/>
      <c r="S32" s="198"/>
      <c r="T32" s="194"/>
      <c r="U32" s="194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</row>
    <row r="33" spans="1:47" s="200" customFormat="1">
      <c r="A33" s="191"/>
      <c r="B33" s="153" t="s">
        <v>35</v>
      </c>
      <c r="C33" s="145"/>
      <c r="D33" s="237"/>
      <c r="E33" s="238"/>
      <c r="F33" s="193"/>
      <c r="G33" s="194"/>
      <c r="H33" s="195"/>
      <c r="I33" s="195"/>
      <c r="J33" s="195"/>
      <c r="K33" s="195"/>
      <c r="L33" s="195"/>
      <c r="M33" s="195"/>
      <c r="N33" s="195"/>
      <c r="O33" s="196"/>
      <c r="P33" s="194"/>
      <c r="Q33" s="197"/>
      <c r="R33" s="194"/>
      <c r="S33" s="198"/>
      <c r="T33" s="194"/>
      <c r="U33" s="194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</row>
    <row r="34" spans="1:47" ht="24">
      <c r="A34" s="143">
        <v>301</v>
      </c>
      <c r="B34" s="144" t="s">
        <v>56</v>
      </c>
      <c r="C34" s="145" t="s">
        <v>12</v>
      </c>
      <c r="D34" s="266">
        <v>136</v>
      </c>
      <c r="E34" s="231"/>
      <c r="F34" s="203">
        <f t="shared" ref="F34" si="3">+D34*E34</f>
        <v>0</v>
      </c>
      <c r="G34" s="175"/>
      <c r="H34" s="176"/>
    </row>
    <row r="35" spans="1:47" ht="24">
      <c r="A35" s="143">
        <v>302</v>
      </c>
      <c r="B35" s="144" t="s">
        <v>57</v>
      </c>
      <c r="C35" s="145" t="s">
        <v>27</v>
      </c>
      <c r="D35" s="266">
        <v>30</v>
      </c>
      <c r="E35" s="231"/>
      <c r="F35" s="203">
        <f>+D35*E35</f>
        <v>0</v>
      </c>
      <c r="G35" s="175"/>
      <c r="H35" s="176"/>
    </row>
    <row r="36" spans="1:47">
      <c r="A36" s="143"/>
      <c r="B36" s="144"/>
      <c r="C36" s="145"/>
      <c r="D36" s="146"/>
      <c r="E36" s="231"/>
      <c r="F36" s="203"/>
      <c r="G36" s="175"/>
      <c r="H36" s="176"/>
    </row>
    <row r="37" spans="1:47">
      <c r="A37" s="147"/>
      <c r="B37" s="148" t="s">
        <v>2</v>
      </c>
      <c r="C37" s="149">
        <v>300</v>
      </c>
      <c r="D37" s="150"/>
      <c r="E37" s="232"/>
      <c r="F37" s="204">
        <f>SUM(F34:F36)</f>
        <v>0</v>
      </c>
      <c r="G37" s="175"/>
      <c r="H37" s="176"/>
    </row>
    <row r="38" spans="1:47">
      <c r="A38" s="143"/>
      <c r="B38" s="144"/>
      <c r="C38" s="145"/>
      <c r="D38" s="146"/>
      <c r="E38" s="231"/>
      <c r="F38" s="203"/>
      <c r="G38" s="175"/>
      <c r="H38" s="176"/>
    </row>
    <row r="39" spans="1:47">
      <c r="A39" s="156">
        <v>400</v>
      </c>
      <c r="B39" s="141" t="s">
        <v>38</v>
      </c>
      <c r="C39" s="142"/>
      <c r="D39" s="146"/>
      <c r="E39" s="231"/>
      <c r="F39" s="205"/>
      <c r="G39" s="175"/>
      <c r="H39" s="176"/>
    </row>
    <row r="40" spans="1:47">
      <c r="A40" s="156"/>
      <c r="B40" s="141"/>
      <c r="C40" s="142"/>
      <c r="D40" s="146"/>
      <c r="E40" s="231"/>
      <c r="F40" s="205"/>
      <c r="G40" s="175"/>
      <c r="H40" s="176"/>
    </row>
    <row r="41" spans="1:47" ht="24">
      <c r="A41" s="143"/>
      <c r="B41" s="153" t="s">
        <v>46</v>
      </c>
      <c r="C41" s="145"/>
      <c r="D41" s="146"/>
      <c r="E41" s="231"/>
      <c r="F41" s="203"/>
      <c r="G41" s="175"/>
      <c r="H41" s="176"/>
    </row>
    <row r="42" spans="1:47">
      <c r="A42" s="143">
        <v>401</v>
      </c>
      <c r="B42" s="144" t="s">
        <v>58</v>
      </c>
      <c r="C42" s="145" t="s">
        <v>3</v>
      </c>
      <c r="D42" s="146">
        <v>64.03</v>
      </c>
      <c r="E42" s="231"/>
      <c r="F42" s="203">
        <f t="shared" ref="F42" si="4">+D42*E42</f>
        <v>0</v>
      </c>
      <c r="G42" s="175"/>
      <c r="H42" s="176"/>
    </row>
    <row r="43" spans="1:47">
      <c r="A43" s="143"/>
      <c r="B43" s="153" t="s">
        <v>37</v>
      </c>
      <c r="C43" s="145"/>
      <c r="D43" s="146"/>
      <c r="E43" s="231"/>
      <c r="F43" s="203"/>
      <c r="G43" s="175"/>
      <c r="H43" s="176"/>
    </row>
    <row r="44" spans="1:47" ht="24">
      <c r="A44" s="143">
        <v>402</v>
      </c>
      <c r="B44" s="144" t="s">
        <v>59</v>
      </c>
      <c r="C44" s="145" t="s">
        <v>3</v>
      </c>
      <c r="D44" s="146">
        <v>77.45</v>
      </c>
      <c r="E44" s="231"/>
      <c r="F44" s="203">
        <f>+D44*E44</f>
        <v>0</v>
      </c>
      <c r="G44" s="175"/>
      <c r="H44" s="176"/>
    </row>
    <row r="45" spans="1:47" ht="24">
      <c r="A45" s="143">
        <v>403</v>
      </c>
      <c r="B45" s="144" t="s">
        <v>60</v>
      </c>
      <c r="C45" s="145" t="s">
        <v>12</v>
      </c>
      <c r="D45" s="146">
        <v>12.7</v>
      </c>
      <c r="E45" s="231"/>
      <c r="F45" s="203">
        <f>+D45*E45</f>
        <v>0</v>
      </c>
      <c r="G45" s="175"/>
      <c r="H45" s="176"/>
    </row>
    <row r="46" spans="1:47">
      <c r="A46" s="143"/>
      <c r="B46" s="153" t="s">
        <v>47</v>
      </c>
      <c r="C46" s="145"/>
      <c r="D46" s="146"/>
      <c r="E46" s="231"/>
      <c r="F46" s="203"/>
      <c r="G46" s="175"/>
      <c r="H46" s="176"/>
    </row>
    <row r="47" spans="1:47" ht="24">
      <c r="A47" s="143">
        <v>404</v>
      </c>
      <c r="B47" s="144" t="s">
        <v>61</v>
      </c>
      <c r="C47" s="145" t="s">
        <v>3</v>
      </c>
      <c r="D47" s="146">
        <v>11.63</v>
      </c>
      <c r="E47" s="231"/>
      <c r="F47" s="203">
        <f t="shared" ref="F47:F49" si="5">+D47*E47</f>
        <v>0</v>
      </c>
      <c r="G47" s="175"/>
      <c r="H47" s="176"/>
    </row>
    <row r="48" spans="1:47">
      <c r="A48" s="143">
        <v>405</v>
      </c>
      <c r="B48" s="144" t="s">
        <v>62</v>
      </c>
      <c r="C48" s="145" t="s">
        <v>3</v>
      </c>
      <c r="D48" s="146">
        <v>11.63</v>
      </c>
      <c r="E48" s="231"/>
      <c r="F48" s="203">
        <f t="shared" si="5"/>
        <v>0</v>
      </c>
      <c r="G48" s="175"/>
      <c r="H48" s="176"/>
    </row>
    <row r="49" spans="1:8">
      <c r="A49" s="143">
        <v>406</v>
      </c>
      <c r="B49" s="144" t="s">
        <v>63</v>
      </c>
      <c r="C49" s="145" t="s">
        <v>3</v>
      </c>
      <c r="D49" s="146">
        <v>11.63</v>
      </c>
      <c r="E49" s="231"/>
      <c r="F49" s="203">
        <f t="shared" si="5"/>
        <v>0</v>
      </c>
      <c r="G49" s="175"/>
      <c r="H49" s="176"/>
    </row>
    <row r="50" spans="1:8">
      <c r="A50" s="143"/>
      <c r="B50" s="144"/>
      <c r="C50" s="145"/>
      <c r="D50" s="245"/>
      <c r="E50" s="231"/>
      <c r="F50" s="203"/>
      <c r="G50" s="175"/>
      <c r="H50" s="176"/>
    </row>
    <row r="51" spans="1:8">
      <c r="A51" s="147"/>
      <c r="B51" s="148" t="s">
        <v>2</v>
      </c>
      <c r="C51" s="149">
        <v>400</v>
      </c>
      <c r="D51" s="150"/>
      <c r="E51" s="232"/>
      <c r="F51" s="204">
        <f>SUM(F42:F50)</f>
        <v>0</v>
      </c>
      <c r="G51" s="175"/>
      <c r="H51" s="176"/>
    </row>
    <row r="52" spans="1:8">
      <c r="A52" s="143"/>
      <c r="B52" s="144"/>
      <c r="C52" s="145"/>
      <c r="D52" s="245"/>
      <c r="E52" s="231"/>
      <c r="F52" s="203"/>
      <c r="G52" s="175"/>
      <c r="H52" s="176"/>
    </row>
    <row r="53" spans="1:8">
      <c r="A53" s="156">
        <v>500</v>
      </c>
      <c r="B53" s="141" t="s">
        <v>39</v>
      </c>
      <c r="C53" s="142"/>
      <c r="D53" s="146"/>
      <c r="E53" s="231"/>
      <c r="F53" s="205"/>
      <c r="G53" s="175"/>
      <c r="H53" s="176"/>
    </row>
    <row r="54" spans="1:8">
      <c r="A54" s="156"/>
      <c r="B54" s="141"/>
      <c r="C54" s="142"/>
      <c r="D54" s="146"/>
      <c r="E54" s="231"/>
      <c r="F54" s="205"/>
      <c r="G54" s="175"/>
      <c r="H54" s="176"/>
    </row>
    <row r="55" spans="1:8" ht="24">
      <c r="A55" s="143"/>
      <c r="B55" s="153" t="s">
        <v>45</v>
      </c>
      <c r="C55" s="145"/>
      <c r="D55" s="146"/>
      <c r="E55" s="231"/>
      <c r="F55" s="203"/>
      <c r="G55" s="175"/>
      <c r="H55" s="176"/>
    </row>
    <row r="56" spans="1:8">
      <c r="A56" s="143">
        <v>501</v>
      </c>
      <c r="B56" s="144" t="s">
        <v>64</v>
      </c>
      <c r="C56" s="145" t="s">
        <v>3</v>
      </c>
      <c r="D56" s="146">
        <v>47.01</v>
      </c>
      <c r="E56" s="231"/>
      <c r="F56" s="203">
        <f t="shared" ref="F56" si="6">+D56*E56</f>
        <v>0</v>
      </c>
      <c r="G56" s="175"/>
      <c r="H56" s="176"/>
    </row>
    <row r="57" spans="1:8" ht="24">
      <c r="A57" s="143">
        <v>502</v>
      </c>
      <c r="B57" s="144" t="s">
        <v>65</v>
      </c>
      <c r="C57" s="145" t="s">
        <v>13</v>
      </c>
      <c r="D57" s="146">
        <v>47.01</v>
      </c>
      <c r="E57" s="231"/>
      <c r="F57" s="203">
        <f>+D57*E57</f>
        <v>0</v>
      </c>
      <c r="G57" s="175"/>
      <c r="H57" s="176"/>
    </row>
    <row r="58" spans="1:8">
      <c r="A58" s="143"/>
      <c r="B58" s="144"/>
      <c r="C58" s="145"/>
      <c r="D58" s="146"/>
      <c r="E58" s="231"/>
      <c r="F58" s="203"/>
      <c r="G58" s="175"/>
      <c r="H58" s="176"/>
    </row>
    <row r="59" spans="1:8">
      <c r="A59" s="147"/>
      <c r="B59" s="148" t="s">
        <v>2</v>
      </c>
      <c r="C59" s="149">
        <v>500</v>
      </c>
      <c r="D59" s="150"/>
      <c r="E59" s="232"/>
      <c r="F59" s="204">
        <f>SUM(F56:F58)</f>
        <v>0</v>
      </c>
      <c r="G59" s="175"/>
      <c r="H59" s="176"/>
    </row>
    <row r="60" spans="1:8">
      <c r="A60" s="151"/>
      <c r="B60" s="152"/>
      <c r="C60" s="142"/>
      <c r="D60" s="146"/>
      <c r="E60" s="231"/>
      <c r="F60" s="205"/>
      <c r="G60" s="175"/>
      <c r="H60" s="176"/>
    </row>
    <row r="61" spans="1:8">
      <c r="A61" s="156">
        <v>600</v>
      </c>
      <c r="B61" s="141" t="s">
        <v>41</v>
      </c>
      <c r="C61" s="142"/>
      <c r="D61" s="146"/>
      <c r="E61" s="231"/>
      <c r="F61" s="205"/>
      <c r="G61" s="175"/>
      <c r="H61" s="176"/>
    </row>
    <row r="62" spans="1:8">
      <c r="A62" s="156"/>
      <c r="B62" s="141"/>
      <c r="C62" s="142"/>
      <c r="D62" s="146"/>
      <c r="E62" s="231"/>
      <c r="F62" s="205"/>
      <c r="G62" s="175"/>
      <c r="H62" s="176"/>
    </row>
    <row r="63" spans="1:8">
      <c r="A63" s="156"/>
      <c r="B63" s="153" t="s">
        <v>44</v>
      </c>
      <c r="C63" s="142"/>
      <c r="D63" s="146"/>
      <c r="E63" s="231"/>
      <c r="F63" s="205"/>
      <c r="G63" s="175"/>
      <c r="H63" s="176"/>
    </row>
    <row r="64" spans="1:8">
      <c r="A64" s="143">
        <v>601</v>
      </c>
      <c r="B64" s="144" t="s">
        <v>66</v>
      </c>
      <c r="C64" s="145" t="s">
        <v>3</v>
      </c>
      <c r="D64" s="146">
        <v>27.6</v>
      </c>
      <c r="E64" s="231"/>
      <c r="F64" s="203">
        <f>+D64*E64</f>
        <v>0</v>
      </c>
      <c r="G64" s="175"/>
      <c r="H64" s="176"/>
    </row>
    <row r="65" spans="1:8">
      <c r="A65" s="156"/>
      <c r="B65" s="153" t="s">
        <v>31</v>
      </c>
      <c r="C65" s="142"/>
      <c r="D65" s="146"/>
      <c r="E65" s="231"/>
      <c r="F65" s="205"/>
      <c r="G65" s="175"/>
      <c r="H65" s="176"/>
    </row>
    <row r="66" spans="1:8">
      <c r="A66" s="143">
        <v>602</v>
      </c>
      <c r="B66" s="144" t="s">
        <v>66</v>
      </c>
      <c r="C66" s="145" t="s">
        <v>3</v>
      </c>
      <c r="D66" s="146">
        <v>493.29</v>
      </c>
      <c r="E66" s="231"/>
      <c r="F66" s="203">
        <f>+D66*E66</f>
        <v>0</v>
      </c>
      <c r="G66" s="175"/>
      <c r="H66" s="176"/>
    </row>
    <row r="67" spans="1:8">
      <c r="A67" s="156"/>
      <c r="B67" s="153" t="s">
        <v>32</v>
      </c>
      <c r="C67" s="142"/>
      <c r="D67" s="146"/>
      <c r="E67" s="231"/>
      <c r="F67" s="205"/>
      <c r="G67" s="175"/>
      <c r="H67" s="176"/>
    </row>
    <row r="68" spans="1:8">
      <c r="A68" s="143">
        <v>603</v>
      </c>
      <c r="B68" s="144" t="s">
        <v>66</v>
      </c>
      <c r="C68" s="145" t="s">
        <v>3</v>
      </c>
      <c r="D68" s="146">
        <v>350.7</v>
      </c>
      <c r="E68" s="231"/>
      <c r="F68" s="203">
        <f>+D68*E68</f>
        <v>0</v>
      </c>
      <c r="G68" s="175"/>
      <c r="H68" s="176"/>
    </row>
    <row r="69" spans="1:8">
      <c r="A69" s="143"/>
      <c r="B69" s="153" t="s">
        <v>28</v>
      </c>
      <c r="C69" s="145"/>
      <c r="D69" s="146"/>
      <c r="E69" s="231"/>
      <c r="F69" s="203"/>
      <c r="G69" s="175"/>
      <c r="H69" s="176"/>
    </row>
    <row r="70" spans="1:8">
      <c r="A70" s="143">
        <v>604</v>
      </c>
      <c r="B70" s="144" t="s">
        <v>67</v>
      </c>
      <c r="C70" s="145" t="s">
        <v>3</v>
      </c>
      <c r="D70" s="146">
        <v>50.4</v>
      </c>
      <c r="E70" s="231"/>
      <c r="F70" s="203">
        <f>+D70*E70</f>
        <v>0</v>
      </c>
      <c r="G70" s="175"/>
      <c r="H70" s="176"/>
    </row>
    <row r="71" spans="1:8">
      <c r="A71" s="143"/>
      <c r="B71" s="144"/>
      <c r="C71" s="145"/>
      <c r="D71" s="146"/>
      <c r="E71" s="231"/>
      <c r="F71" s="203"/>
      <c r="G71" s="175"/>
      <c r="H71" s="176"/>
    </row>
    <row r="72" spans="1:8">
      <c r="A72" s="206"/>
      <c r="B72" s="207" t="s">
        <v>2</v>
      </c>
      <c r="C72" s="208">
        <v>600</v>
      </c>
      <c r="D72" s="209"/>
      <c r="E72" s="233"/>
      <c r="F72" s="204">
        <f>SUM(F64:F71)</f>
        <v>0</v>
      </c>
      <c r="G72" s="175"/>
      <c r="H72" s="176"/>
    </row>
    <row r="73" spans="1:8">
      <c r="A73" s="154"/>
      <c r="B73" s="155"/>
      <c r="C73" s="157"/>
      <c r="D73" s="146"/>
      <c r="E73" s="231"/>
      <c r="F73" s="205"/>
      <c r="G73" s="175"/>
      <c r="H73" s="176"/>
    </row>
    <row r="74" spans="1:8">
      <c r="A74" s="156">
        <v>700</v>
      </c>
      <c r="B74" s="141" t="s">
        <v>29</v>
      </c>
      <c r="C74" s="142"/>
      <c r="D74" s="146"/>
      <c r="E74" s="231"/>
      <c r="F74" s="205"/>
      <c r="G74" s="175"/>
      <c r="H74" s="176"/>
    </row>
    <row r="75" spans="1:8">
      <c r="A75" s="156"/>
      <c r="B75" s="141"/>
      <c r="C75" s="142"/>
      <c r="D75" s="146"/>
      <c r="E75" s="231"/>
      <c r="F75" s="205"/>
      <c r="G75" s="175"/>
      <c r="H75" s="176"/>
    </row>
    <row r="76" spans="1:8">
      <c r="A76" s="156"/>
      <c r="B76" s="153" t="s">
        <v>36</v>
      </c>
      <c r="C76" s="142"/>
      <c r="D76" s="146"/>
      <c r="E76" s="231"/>
      <c r="F76" s="205"/>
      <c r="G76" s="175"/>
      <c r="H76" s="176"/>
    </row>
    <row r="77" spans="1:8">
      <c r="A77" s="143">
        <v>701</v>
      </c>
      <c r="B77" s="144" t="s">
        <v>29</v>
      </c>
      <c r="C77" s="145" t="s">
        <v>3</v>
      </c>
      <c r="D77" s="146">
        <v>320.17</v>
      </c>
      <c r="E77" s="231"/>
      <c r="F77" s="203">
        <f>+D77*E77</f>
        <v>0</v>
      </c>
      <c r="G77" s="175"/>
      <c r="H77" s="176"/>
    </row>
    <row r="78" spans="1:8">
      <c r="A78" s="156"/>
      <c r="B78" s="153" t="s">
        <v>33</v>
      </c>
      <c r="C78" s="157"/>
      <c r="D78" s="146"/>
      <c r="E78" s="231"/>
      <c r="F78" s="205"/>
      <c r="G78" s="175"/>
      <c r="H78" s="176"/>
    </row>
    <row r="79" spans="1:8" ht="36">
      <c r="A79" s="143">
        <v>702</v>
      </c>
      <c r="B79" s="144" t="s">
        <v>68</v>
      </c>
      <c r="C79" s="145" t="s">
        <v>14</v>
      </c>
      <c r="D79" s="146">
        <v>12</v>
      </c>
      <c r="E79" s="231"/>
      <c r="F79" s="203">
        <f t="shared" ref="F79" si="7">+D79*E79</f>
        <v>0</v>
      </c>
      <c r="G79" s="175"/>
      <c r="H79" s="176"/>
    </row>
    <row r="80" spans="1:8">
      <c r="A80" s="143"/>
      <c r="B80" s="144"/>
      <c r="C80" s="145"/>
      <c r="D80" s="146"/>
      <c r="E80" s="231"/>
      <c r="F80" s="203"/>
      <c r="G80" s="175"/>
      <c r="H80" s="176"/>
    </row>
    <row r="81" spans="1:8" ht="13.5" thickBot="1">
      <c r="A81" s="183"/>
      <c r="B81" s="184" t="s">
        <v>2</v>
      </c>
      <c r="C81" s="185">
        <v>700</v>
      </c>
      <c r="D81" s="234"/>
      <c r="E81" s="235"/>
      <c r="F81" s="215">
        <f>SUM(F77:F80)</f>
        <v>0</v>
      </c>
      <c r="G81" s="175"/>
      <c r="H81" s="176"/>
    </row>
    <row r="82" spans="1:8">
      <c r="A82" s="210"/>
      <c r="B82" s="212"/>
      <c r="C82" s="211"/>
      <c r="D82" s="213"/>
      <c r="E82" s="214"/>
      <c r="F82" s="224"/>
      <c r="H82" s="176"/>
    </row>
    <row r="83" spans="1:8" s="163" customFormat="1" ht="19.5">
      <c r="A83" s="158"/>
      <c r="B83" s="159" t="s">
        <v>30</v>
      </c>
      <c r="C83" s="160"/>
      <c r="D83" s="161"/>
      <c r="E83" s="248">
        <f>F19+F29+F37+F51+F59+F72+F81</f>
        <v>0</v>
      </c>
      <c r="F83" s="249"/>
      <c r="G83" s="162"/>
      <c r="H83" s="176"/>
    </row>
    <row r="84" spans="1:8" s="163" customFormat="1" ht="19.5">
      <c r="A84" s="158"/>
      <c r="B84" s="159" t="s">
        <v>69</v>
      </c>
      <c r="C84" s="160"/>
      <c r="D84" s="161"/>
      <c r="E84" s="250">
        <f>E83*0</f>
        <v>0</v>
      </c>
      <c r="F84" s="251"/>
      <c r="H84" s="178"/>
    </row>
    <row r="85" spans="1:8" s="163" customFormat="1" ht="19.5">
      <c r="A85" s="158"/>
      <c r="B85" s="159" t="s">
        <v>15</v>
      </c>
      <c r="C85" s="160"/>
      <c r="D85" s="161"/>
      <c r="E85" s="250">
        <f>E83+E84</f>
        <v>0</v>
      </c>
      <c r="F85" s="251"/>
      <c r="G85" s="252"/>
      <c r="H85" s="253"/>
    </row>
    <row r="86" spans="1:8" ht="13.5" thickBot="1">
      <c r="A86" s="225"/>
      <c r="B86" s="227"/>
      <c r="C86" s="226"/>
      <c r="D86" s="226"/>
      <c r="E86" s="254"/>
      <c r="F86" s="255"/>
    </row>
    <row r="88" spans="1:8">
      <c r="F88" s="175"/>
    </row>
    <row r="90" spans="1:8">
      <c r="E90" s="247"/>
      <c r="F90" s="247"/>
    </row>
  </sheetData>
  <mergeCells count="6">
    <mergeCell ref="E90:F90"/>
    <mergeCell ref="E83:F83"/>
    <mergeCell ref="E84:F84"/>
    <mergeCell ref="E85:F85"/>
    <mergeCell ref="G85:H85"/>
    <mergeCell ref="E86:F86"/>
  </mergeCells>
  <pageMargins left="0.78740157480314965" right="0.39370078740157483" top="0.39370078740157483" bottom="0.3937007874015748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6"/>
  <sheetViews>
    <sheetView tabSelected="1" topLeftCell="B1" zoomScaleNormal="100" zoomScaleSheetLayoutView="100" workbookViewId="0">
      <selection activeCell="I21" sqref="I21"/>
    </sheetView>
  </sheetViews>
  <sheetFormatPr defaultRowHeight="12"/>
  <cols>
    <col min="1" max="1" width="6.7109375" style="4" customWidth="1"/>
    <col min="2" max="2" width="30.7109375" style="4" customWidth="1"/>
    <col min="3" max="14" width="12.28515625" style="4" customWidth="1"/>
    <col min="15" max="15" width="15.7109375" style="4" customWidth="1"/>
    <col min="16" max="16" width="20.5703125" style="4" customWidth="1"/>
    <col min="17" max="17" width="24.5703125" style="5" customWidth="1"/>
    <col min="18" max="18" width="9.140625" style="4" customWidth="1"/>
    <col min="19" max="19" width="24.5703125" style="4" customWidth="1"/>
    <col min="20" max="262" width="9.140625" style="4"/>
    <col min="263" max="263" width="6.7109375" style="4" customWidth="1"/>
    <col min="264" max="264" width="30.7109375" style="4" customWidth="1"/>
    <col min="265" max="270" width="10.7109375" style="4" customWidth="1"/>
    <col min="271" max="271" width="15.7109375" style="4" customWidth="1"/>
    <col min="272" max="272" width="9.140625" style="4"/>
    <col min="273" max="273" width="24.5703125" style="4" customWidth="1"/>
    <col min="274" max="518" width="9.140625" style="4"/>
    <col min="519" max="519" width="6.7109375" style="4" customWidth="1"/>
    <col min="520" max="520" width="30.7109375" style="4" customWidth="1"/>
    <col min="521" max="526" width="10.7109375" style="4" customWidth="1"/>
    <col min="527" max="527" width="15.7109375" style="4" customWidth="1"/>
    <col min="528" max="528" width="9.140625" style="4"/>
    <col min="529" max="529" width="24.5703125" style="4" customWidth="1"/>
    <col min="530" max="774" width="9.140625" style="4"/>
    <col min="775" max="775" width="6.7109375" style="4" customWidth="1"/>
    <col min="776" max="776" width="30.7109375" style="4" customWidth="1"/>
    <col min="777" max="782" width="10.7109375" style="4" customWidth="1"/>
    <col min="783" max="783" width="15.7109375" style="4" customWidth="1"/>
    <col min="784" max="784" width="9.140625" style="4"/>
    <col min="785" max="785" width="24.5703125" style="4" customWidth="1"/>
    <col min="786" max="1030" width="9.140625" style="4"/>
    <col min="1031" max="1031" width="6.7109375" style="4" customWidth="1"/>
    <col min="1032" max="1032" width="30.7109375" style="4" customWidth="1"/>
    <col min="1033" max="1038" width="10.7109375" style="4" customWidth="1"/>
    <col min="1039" max="1039" width="15.7109375" style="4" customWidth="1"/>
    <col min="1040" max="1040" width="9.140625" style="4"/>
    <col min="1041" max="1041" width="24.5703125" style="4" customWidth="1"/>
    <col min="1042" max="1286" width="9.140625" style="4"/>
    <col min="1287" max="1287" width="6.7109375" style="4" customWidth="1"/>
    <col min="1288" max="1288" width="30.7109375" style="4" customWidth="1"/>
    <col min="1289" max="1294" width="10.7109375" style="4" customWidth="1"/>
    <col min="1295" max="1295" width="15.7109375" style="4" customWidth="1"/>
    <col min="1296" max="1296" width="9.140625" style="4"/>
    <col min="1297" max="1297" width="24.5703125" style="4" customWidth="1"/>
    <col min="1298" max="1542" width="9.140625" style="4"/>
    <col min="1543" max="1543" width="6.7109375" style="4" customWidth="1"/>
    <col min="1544" max="1544" width="30.7109375" style="4" customWidth="1"/>
    <col min="1545" max="1550" width="10.7109375" style="4" customWidth="1"/>
    <col min="1551" max="1551" width="15.7109375" style="4" customWidth="1"/>
    <col min="1552" max="1552" width="9.140625" style="4"/>
    <col min="1553" max="1553" width="24.5703125" style="4" customWidth="1"/>
    <col min="1554" max="1798" width="9.140625" style="4"/>
    <col min="1799" max="1799" width="6.7109375" style="4" customWidth="1"/>
    <col min="1800" max="1800" width="30.7109375" style="4" customWidth="1"/>
    <col min="1801" max="1806" width="10.7109375" style="4" customWidth="1"/>
    <col min="1807" max="1807" width="15.7109375" style="4" customWidth="1"/>
    <col min="1808" max="1808" width="9.140625" style="4"/>
    <col min="1809" max="1809" width="24.5703125" style="4" customWidth="1"/>
    <col min="1810" max="2054" width="9.140625" style="4"/>
    <col min="2055" max="2055" width="6.7109375" style="4" customWidth="1"/>
    <col min="2056" max="2056" width="30.7109375" style="4" customWidth="1"/>
    <col min="2057" max="2062" width="10.7109375" style="4" customWidth="1"/>
    <col min="2063" max="2063" width="15.7109375" style="4" customWidth="1"/>
    <col min="2064" max="2064" width="9.140625" style="4"/>
    <col min="2065" max="2065" width="24.5703125" style="4" customWidth="1"/>
    <col min="2066" max="2310" width="9.140625" style="4"/>
    <col min="2311" max="2311" width="6.7109375" style="4" customWidth="1"/>
    <col min="2312" max="2312" width="30.7109375" style="4" customWidth="1"/>
    <col min="2313" max="2318" width="10.7109375" style="4" customWidth="1"/>
    <col min="2319" max="2319" width="15.7109375" style="4" customWidth="1"/>
    <col min="2320" max="2320" width="9.140625" style="4"/>
    <col min="2321" max="2321" width="24.5703125" style="4" customWidth="1"/>
    <col min="2322" max="2566" width="9.140625" style="4"/>
    <col min="2567" max="2567" width="6.7109375" style="4" customWidth="1"/>
    <col min="2568" max="2568" width="30.7109375" style="4" customWidth="1"/>
    <col min="2569" max="2574" width="10.7109375" style="4" customWidth="1"/>
    <col min="2575" max="2575" width="15.7109375" style="4" customWidth="1"/>
    <col min="2576" max="2576" width="9.140625" style="4"/>
    <col min="2577" max="2577" width="24.5703125" style="4" customWidth="1"/>
    <col min="2578" max="2822" width="9.140625" style="4"/>
    <col min="2823" max="2823" width="6.7109375" style="4" customWidth="1"/>
    <col min="2824" max="2824" width="30.7109375" style="4" customWidth="1"/>
    <col min="2825" max="2830" width="10.7109375" style="4" customWidth="1"/>
    <col min="2831" max="2831" width="15.7109375" style="4" customWidth="1"/>
    <col min="2832" max="2832" width="9.140625" style="4"/>
    <col min="2833" max="2833" width="24.5703125" style="4" customWidth="1"/>
    <col min="2834" max="3078" width="9.140625" style="4"/>
    <col min="3079" max="3079" width="6.7109375" style="4" customWidth="1"/>
    <col min="3080" max="3080" width="30.7109375" style="4" customWidth="1"/>
    <col min="3081" max="3086" width="10.7109375" style="4" customWidth="1"/>
    <col min="3087" max="3087" width="15.7109375" style="4" customWidth="1"/>
    <col min="3088" max="3088" width="9.140625" style="4"/>
    <col min="3089" max="3089" width="24.5703125" style="4" customWidth="1"/>
    <col min="3090" max="3334" width="9.140625" style="4"/>
    <col min="3335" max="3335" width="6.7109375" style="4" customWidth="1"/>
    <col min="3336" max="3336" width="30.7109375" style="4" customWidth="1"/>
    <col min="3337" max="3342" width="10.7109375" style="4" customWidth="1"/>
    <col min="3343" max="3343" width="15.7109375" style="4" customWidth="1"/>
    <col min="3344" max="3344" width="9.140625" style="4"/>
    <col min="3345" max="3345" width="24.5703125" style="4" customWidth="1"/>
    <col min="3346" max="3590" width="9.140625" style="4"/>
    <col min="3591" max="3591" width="6.7109375" style="4" customWidth="1"/>
    <col min="3592" max="3592" width="30.7109375" style="4" customWidth="1"/>
    <col min="3593" max="3598" width="10.7109375" style="4" customWidth="1"/>
    <col min="3599" max="3599" width="15.7109375" style="4" customWidth="1"/>
    <col min="3600" max="3600" width="9.140625" style="4"/>
    <col min="3601" max="3601" width="24.5703125" style="4" customWidth="1"/>
    <col min="3602" max="3846" width="9.140625" style="4"/>
    <col min="3847" max="3847" width="6.7109375" style="4" customWidth="1"/>
    <col min="3848" max="3848" width="30.7109375" style="4" customWidth="1"/>
    <col min="3849" max="3854" width="10.7109375" style="4" customWidth="1"/>
    <col min="3855" max="3855" width="15.7109375" style="4" customWidth="1"/>
    <col min="3856" max="3856" width="9.140625" style="4"/>
    <col min="3857" max="3857" width="24.5703125" style="4" customWidth="1"/>
    <col min="3858" max="4102" width="9.140625" style="4"/>
    <col min="4103" max="4103" width="6.7109375" style="4" customWidth="1"/>
    <col min="4104" max="4104" width="30.7109375" style="4" customWidth="1"/>
    <col min="4105" max="4110" width="10.7109375" style="4" customWidth="1"/>
    <col min="4111" max="4111" width="15.7109375" style="4" customWidth="1"/>
    <col min="4112" max="4112" width="9.140625" style="4"/>
    <col min="4113" max="4113" width="24.5703125" style="4" customWidth="1"/>
    <col min="4114" max="4358" width="9.140625" style="4"/>
    <col min="4359" max="4359" width="6.7109375" style="4" customWidth="1"/>
    <col min="4360" max="4360" width="30.7109375" style="4" customWidth="1"/>
    <col min="4361" max="4366" width="10.7109375" style="4" customWidth="1"/>
    <col min="4367" max="4367" width="15.7109375" style="4" customWidth="1"/>
    <col min="4368" max="4368" width="9.140625" style="4"/>
    <col min="4369" max="4369" width="24.5703125" style="4" customWidth="1"/>
    <col min="4370" max="4614" width="9.140625" style="4"/>
    <col min="4615" max="4615" width="6.7109375" style="4" customWidth="1"/>
    <col min="4616" max="4616" width="30.7109375" style="4" customWidth="1"/>
    <col min="4617" max="4622" width="10.7109375" style="4" customWidth="1"/>
    <col min="4623" max="4623" width="15.7109375" style="4" customWidth="1"/>
    <col min="4624" max="4624" width="9.140625" style="4"/>
    <col min="4625" max="4625" width="24.5703125" style="4" customWidth="1"/>
    <col min="4626" max="4870" width="9.140625" style="4"/>
    <col min="4871" max="4871" width="6.7109375" style="4" customWidth="1"/>
    <col min="4872" max="4872" width="30.7109375" style="4" customWidth="1"/>
    <col min="4873" max="4878" width="10.7109375" style="4" customWidth="1"/>
    <col min="4879" max="4879" width="15.7109375" style="4" customWidth="1"/>
    <col min="4880" max="4880" width="9.140625" style="4"/>
    <col min="4881" max="4881" width="24.5703125" style="4" customWidth="1"/>
    <col min="4882" max="5126" width="9.140625" style="4"/>
    <col min="5127" max="5127" width="6.7109375" style="4" customWidth="1"/>
    <col min="5128" max="5128" width="30.7109375" style="4" customWidth="1"/>
    <col min="5129" max="5134" width="10.7109375" style="4" customWidth="1"/>
    <col min="5135" max="5135" width="15.7109375" style="4" customWidth="1"/>
    <col min="5136" max="5136" width="9.140625" style="4"/>
    <col min="5137" max="5137" width="24.5703125" style="4" customWidth="1"/>
    <col min="5138" max="5382" width="9.140625" style="4"/>
    <col min="5383" max="5383" width="6.7109375" style="4" customWidth="1"/>
    <col min="5384" max="5384" width="30.7109375" style="4" customWidth="1"/>
    <col min="5385" max="5390" width="10.7109375" style="4" customWidth="1"/>
    <col min="5391" max="5391" width="15.7109375" style="4" customWidth="1"/>
    <col min="5392" max="5392" width="9.140625" style="4"/>
    <col min="5393" max="5393" width="24.5703125" style="4" customWidth="1"/>
    <col min="5394" max="5638" width="9.140625" style="4"/>
    <col min="5639" max="5639" width="6.7109375" style="4" customWidth="1"/>
    <col min="5640" max="5640" width="30.7109375" style="4" customWidth="1"/>
    <col min="5641" max="5646" width="10.7109375" style="4" customWidth="1"/>
    <col min="5647" max="5647" width="15.7109375" style="4" customWidth="1"/>
    <col min="5648" max="5648" width="9.140625" style="4"/>
    <col min="5649" max="5649" width="24.5703125" style="4" customWidth="1"/>
    <col min="5650" max="5894" width="9.140625" style="4"/>
    <col min="5895" max="5895" width="6.7109375" style="4" customWidth="1"/>
    <col min="5896" max="5896" width="30.7109375" style="4" customWidth="1"/>
    <col min="5897" max="5902" width="10.7109375" style="4" customWidth="1"/>
    <col min="5903" max="5903" width="15.7109375" style="4" customWidth="1"/>
    <col min="5904" max="5904" width="9.140625" style="4"/>
    <col min="5905" max="5905" width="24.5703125" style="4" customWidth="1"/>
    <col min="5906" max="6150" width="9.140625" style="4"/>
    <col min="6151" max="6151" width="6.7109375" style="4" customWidth="1"/>
    <col min="6152" max="6152" width="30.7109375" style="4" customWidth="1"/>
    <col min="6153" max="6158" width="10.7109375" style="4" customWidth="1"/>
    <col min="6159" max="6159" width="15.7109375" style="4" customWidth="1"/>
    <col min="6160" max="6160" width="9.140625" style="4"/>
    <col min="6161" max="6161" width="24.5703125" style="4" customWidth="1"/>
    <col min="6162" max="6406" width="9.140625" style="4"/>
    <col min="6407" max="6407" width="6.7109375" style="4" customWidth="1"/>
    <col min="6408" max="6408" width="30.7109375" style="4" customWidth="1"/>
    <col min="6409" max="6414" width="10.7109375" style="4" customWidth="1"/>
    <col min="6415" max="6415" width="15.7109375" style="4" customWidth="1"/>
    <col min="6416" max="6416" width="9.140625" style="4"/>
    <col min="6417" max="6417" width="24.5703125" style="4" customWidth="1"/>
    <col min="6418" max="6662" width="9.140625" style="4"/>
    <col min="6663" max="6663" width="6.7109375" style="4" customWidth="1"/>
    <col min="6664" max="6664" width="30.7109375" style="4" customWidth="1"/>
    <col min="6665" max="6670" width="10.7109375" style="4" customWidth="1"/>
    <col min="6671" max="6671" width="15.7109375" style="4" customWidth="1"/>
    <col min="6672" max="6672" width="9.140625" style="4"/>
    <col min="6673" max="6673" width="24.5703125" style="4" customWidth="1"/>
    <col min="6674" max="6918" width="9.140625" style="4"/>
    <col min="6919" max="6919" width="6.7109375" style="4" customWidth="1"/>
    <col min="6920" max="6920" width="30.7109375" style="4" customWidth="1"/>
    <col min="6921" max="6926" width="10.7109375" style="4" customWidth="1"/>
    <col min="6927" max="6927" width="15.7109375" style="4" customWidth="1"/>
    <col min="6928" max="6928" width="9.140625" style="4"/>
    <col min="6929" max="6929" width="24.5703125" style="4" customWidth="1"/>
    <col min="6930" max="7174" width="9.140625" style="4"/>
    <col min="7175" max="7175" width="6.7109375" style="4" customWidth="1"/>
    <col min="7176" max="7176" width="30.7109375" style="4" customWidth="1"/>
    <col min="7177" max="7182" width="10.7109375" style="4" customWidth="1"/>
    <col min="7183" max="7183" width="15.7109375" style="4" customWidth="1"/>
    <col min="7184" max="7184" width="9.140625" style="4"/>
    <col min="7185" max="7185" width="24.5703125" style="4" customWidth="1"/>
    <col min="7186" max="7430" width="9.140625" style="4"/>
    <col min="7431" max="7431" width="6.7109375" style="4" customWidth="1"/>
    <col min="7432" max="7432" width="30.7109375" style="4" customWidth="1"/>
    <col min="7433" max="7438" width="10.7109375" style="4" customWidth="1"/>
    <col min="7439" max="7439" width="15.7109375" style="4" customWidth="1"/>
    <col min="7440" max="7440" width="9.140625" style="4"/>
    <col min="7441" max="7441" width="24.5703125" style="4" customWidth="1"/>
    <col min="7442" max="7686" width="9.140625" style="4"/>
    <col min="7687" max="7687" width="6.7109375" style="4" customWidth="1"/>
    <col min="7688" max="7688" width="30.7109375" style="4" customWidth="1"/>
    <col min="7689" max="7694" width="10.7109375" style="4" customWidth="1"/>
    <col min="7695" max="7695" width="15.7109375" style="4" customWidth="1"/>
    <col min="7696" max="7696" width="9.140625" style="4"/>
    <col min="7697" max="7697" width="24.5703125" style="4" customWidth="1"/>
    <col min="7698" max="7942" width="9.140625" style="4"/>
    <col min="7943" max="7943" width="6.7109375" style="4" customWidth="1"/>
    <col min="7944" max="7944" width="30.7109375" style="4" customWidth="1"/>
    <col min="7945" max="7950" width="10.7109375" style="4" customWidth="1"/>
    <col min="7951" max="7951" width="15.7109375" style="4" customWidth="1"/>
    <col min="7952" max="7952" width="9.140625" style="4"/>
    <col min="7953" max="7953" width="24.5703125" style="4" customWidth="1"/>
    <col min="7954" max="8198" width="9.140625" style="4"/>
    <col min="8199" max="8199" width="6.7109375" style="4" customWidth="1"/>
    <col min="8200" max="8200" width="30.7109375" style="4" customWidth="1"/>
    <col min="8201" max="8206" width="10.7109375" style="4" customWidth="1"/>
    <col min="8207" max="8207" width="15.7109375" style="4" customWidth="1"/>
    <col min="8208" max="8208" width="9.140625" style="4"/>
    <col min="8209" max="8209" width="24.5703125" style="4" customWidth="1"/>
    <col min="8210" max="8454" width="9.140625" style="4"/>
    <col min="8455" max="8455" width="6.7109375" style="4" customWidth="1"/>
    <col min="8456" max="8456" width="30.7109375" style="4" customWidth="1"/>
    <col min="8457" max="8462" width="10.7109375" style="4" customWidth="1"/>
    <col min="8463" max="8463" width="15.7109375" style="4" customWidth="1"/>
    <col min="8464" max="8464" width="9.140625" style="4"/>
    <col min="8465" max="8465" width="24.5703125" style="4" customWidth="1"/>
    <col min="8466" max="8710" width="9.140625" style="4"/>
    <col min="8711" max="8711" width="6.7109375" style="4" customWidth="1"/>
    <col min="8712" max="8712" width="30.7109375" style="4" customWidth="1"/>
    <col min="8713" max="8718" width="10.7109375" style="4" customWidth="1"/>
    <col min="8719" max="8719" width="15.7109375" style="4" customWidth="1"/>
    <col min="8720" max="8720" width="9.140625" style="4"/>
    <col min="8721" max="8721" width="24.5703125" style="4" customWidth="1"/>
    <col min="8722" max="8966" width="9.140625" style="4"/>
    <col min="8967" max="8967" width="6.7109375" style="4" customWidth="1"/>
    <col min="8968" max="8968" width="30.7109375" style="4" customWidth="1"/>
    <col min="8969" max="8974" width="10.7109375" style="4" customWidth="1"/>
    <col min="8975" max="8975" width="15.7109375" style="4" customWidth="1"/>
    <col min="8976" max="8976" width="9.140625" style="4"/>
    <col min="8977" max="8977" width="24.5703125" style="4" customWidth="1"/>
    <col min="8978" max="9222" width="9.140625" style="4"/>
    <col min="9223" max="9223" width="6.7109375" style="4" customWidth="1"/>
    <col min="9224" max="9224" width="30.7109375" style="4" customWidth="1"/>
    <col min="9225" max="9230" width="10.7109375" style="4" customWidth="1"/>
    <col min="9231" max="9231" width="15.7109375" style="4" customWidth="1"/>
    <col min="9232" max="9232" width="9.140625" style="4"/>
    <col min="9233" max="9233" width="24.5703125" style="4" customWidth="1"/>
    <col min="9234" max="9478" width="9.140625" style="4"/>
    <col min="9479" max="9479" width="6.7109375" style="4" customWidth="1"/>
    <col min="9480" max="9480" width="30.7109375" style="4" customWidth="1"/>
    <col min="9481" max="9486" width="10.7109375" style="4" customWidth="1"/>
    <col min="9487" max="9487" width="15.7109375" style="4" customWidth="1"/>
    <col min="9488" max="9488" width="9.140625" style="4"/>
    <col min="9489" max="9489" width="24.5703125" style="4" customWidth="1"/>
    <col min="9490" max="9734" width="9.140625" style="4"/>
    <col min="9735" max="9735" width="6.7109375" style="4" customWidth="1"/>
    <col min="9736" max="9736" width="30.7109375" style="4" customWidth="1"/>
    <col min="9737" max="9742" width="10.7109375" style="4" customWidth="1"/>
    <col min="9743" max="9743" width="15.7109375" style="4" customWidth="1"/>
    <col min="9744" max="9744" width="9.140625" style="4"/>
    <col min="9745" max="9745" width="24.5703125" style="4" customWidth="1"/>
    <col min="9746" max="9990" width="9.140625" style="4"/>
    <col min="9991" max="9991" width="6.7109375" style="4" customWidth="1"/>
    <col min="9992" max="9992" width="30.7109375" style="4" customWidth="1"/>
    <col min="9993" max="9998" width="10.7109375" style="4" customWidth="1"/>
    <col min="9999" max="9999" width="15.7109375" style="4" customWidth="1"/>
    <col min="10000" max="10000" width="9.140625" style="4"/>
    <col min="10001" max="10001" width="24.5703125" style="4" customWidth="1"/>
    <col min="10002" max="10246" width="9.140625" style="4"/>
    <col min="10247" max="10247" width="6.7109375" style="4" customWidth="1"/>
    <col min="10248" max="10248" width="30.7109375" style="4" customWidth="1"/>
    <col min="10249" max="10254" width="10.7109375" style="4" customWidth="1"/>
    <col min="10255" max="10255" width="15.7109375" style="4" customWidth="1"/>
    <col min="10256" max="10256" width="9.140625" style="4"/>
    <col min="10257" max="10257" width="24.5703125" style="4" customWidth="1"/>
    <col min="10258" max="10502" width="9.140625" style="4"/>
    <col min="10503" max="10503" width="6.7109375" style="4" customWidth="1"/>
    <col min="10504" max="10504" width="30.7109375" style="4" customWidth="1"/>
    <col min="10505" max="10510" width="10.7109375" style="4" customWidth="1"/>
    <col min="10511" max="10511" width="15.7109375" style="4" customWidth="1"/>
    <col min="10512" max="10512" width="9.140625" style="4"/>
    <col min="10513" max="10513" width="24.5703125" style="4" customWidth="1"/>
    <col min="10514" max="10758" width="9.140625" style="4"/>
    <col min="10759" max="10759" width="6.7109375" style="4" customWidth="1"/>
    <col min="10760" max="10760" width="30.7109375" style="4" customWidth="1"/>
    <col min="10761" max="10766" width="10.7109375" style="4" customWidth="1"/>
    <col min="10767" max="10767" width="15.7109375" style="4" customWidth="1"/>
    <col min="10768" max="10768" width="9.140625" style="4"/>
    <col min="10769" max="10769" width="24.5703125" style="4" customWidth="1"/>
    <col min="10770" max="11014" width="9.140625" style="4"/>
    <col min="11015" max="11015" width="6.7109375" style="4" customWidth="1"/>
    <col min="11016" max="11016" width="30.7109375" style="4" customWidth="1"/>
    <col min="11017" max="11022" width="10.7109375" style="4" customWidth="1"/>
    <col min="11023" max="11023" width="15.7109375" style="4" customWidth="1"/>
    <col min="11024" max="11024" width="9.140625" style="4"/>
    <col min="11025" max="11025" width="24.5703125" style="4" customWidth="1"/>
    <col min="11026" max="11270" width="9.140625" style="4"/>
    <col min="11271" max="11271" width="6.7109375" style="4" customWidth="1"/>
    <col min="11272" max="11272" width="30.7109375" style="4" customWidth="1"/>
    <col min="11273" max="11278" width="10.7109375" style="4" customWidth="1"/>
    <col min="11279" max="11279" width="15.7109375" style="4" customWidth="1"/>
    <col min="11280" max="11280" width="9.140625" style="4"/>
    <col min="11281" max="11281" width="24.5703125" style="4" customWidth="1"/>
    <col min="11282" max="11526" width="9.140625" style="4"/>
    <col min="11527" max="11527" width="6.7109375" style="4" customWidth="1"/>
    <col min="11528" max="11528" width="30.7109375" style="4" customWidth="1"/>
    <col min="11529" max="11534" width="10.7109375" style="4" customWidth="1"/>
    <col min="11535" max="11535" width="15.7109375" style="4" customWidth="1"/>
    <col min="11536" max="11536" width="9.140625" style="4"/>
    <col min="11537" max="11537" width="24.5703125" style="4" customWidth="1"/>
    <col min="11538" max="11782" width="9.140625" style="4"/>
    <col min="11783" max="11783" width="6.7109375" style="4" customWidth="1"/>
    <col min="11784" max="11784" width="30.7109375" style="4" customWidth="1"/>
    <col min="11785" max="11790" width="10.7109375" style="4" customWidth="1"/>
    <col min="11791" max="11791" width="15.7109375" style="4" customWidth="1"/>
    <col min="11792" max="11792" width="9.140625" style="4"/>
    <col min="11793" max="11793" width="24.5703125" style="4" customWidth="1"/>
    <col min="11794" max="12038" width="9.140625" style="4"/>
    <col min="12039" max="12039" width="6.7109375" style="4" customWidth="1"/>
    <col min="12040" max="12040" width="30.7109375" style="4" customWidth="1"/>
    <col min="12041" max="12046" width="10.7109375" style="4" customWidth="1"/>
    <col min="12047" max="12047" width="15.7109375" style="4" customWidth="1"/>
    <col min="12048" max="12048" width="9.140625" style="4"/>
    <col min="12049" max="12049" width="24.5703125" style="4" customWidth="1"/>
    <col min="12050" max="12294" width="9.140625" style="4"/>
    <col min="12295" max="12295" width="6.7109375" style="4" customWidth="1"/>
    <col min="12296" max="12296" width="30.7109375" style="4" customWidth="1"/>
    <col min="12297" max="12302" width="10.7109375" style="4" customWidth="1"/>
    <col min="12303" max="12303" width="15.7109375" style="4" customWidth="1"/>
    <col min="12304" max="12304" width="9.140625" style="4"/>
    <col min="12305" max="12305" width="24.5703125" style="4" customWidth="1"/>
    <col min="12306" max="12550" width="9.140625" style="4"/>
    <col min="12551" max="12551" width="6.7109375" style="4" customWidth="1"/>
    <col min="12552" max="12552" width="30.7109375" style="4" customWidth="1"/>
    <col min="12553" max="12558" width="10.7109375" style="4" customWidth="1"/>
    <col min="12559" max="12559" width="15.7109375" style="4" customWidth="1"/>
    <col min="12560" max="12560" width="9.140625" style="4"/>
    <col min="12561" max="12561" width="24.5703125" style="4" customWidth="1"/>
    <col min="12562" max="12806" width="9.140625" style="4"/>
    <col min="12807" max="12807" width="6.7109375" style="4" customWidth="1"/>
    <col min="12808" max="12808" width="30.7109375" style="4" customWidth="1"/>
    <col min="12809" max="12814" width="10.7109375" style="4" customWidth="1"/>
    <col min="12815" max="12815" width="15.7109375" style="4" customWidth="1"/>
    <col min="12816" max="12816" width="9.140625" style="4"/>
    <col min="12817" max="12817" width="24.5703125" style="4" customWidth="1"/>
    <col min="12818" max="13062" width="9.140625" style="4"/>
    <col min="13063" max="13063" width="6.7109375" style="4" customWidth="1"/>
    <col min="13064" max="13064" width="30.7109375" style="4" customWidth="1"/>
    <col min="13065" max="13070" width="10.7109375" style="4" customWidth="1"/>
    <col min="13071" max="13071" width="15.7109375" style="4" customWidth="1"/>
    <col min="13072" max="13072" width="9.140625" style="4"/>
    <col min="13073" max="13073" width="24.5703125" style="4" customWidth="1"/>
    <col min="13074" max="13318" width="9.140625" style="4"/>
    <col min="13319" max="13319" width="6.7109375" style="4" customWidth="1"/>
    <col min="13320" max="13320" width="30.7109375" style="4" customWidth="1"/>
    <col min="13321" max="13326" width="10.7109375" style="4" customWidth="1"/>
    <col min="13327" max="13327" width="15.7109375" style="4" customWidth="1"/>
    <col min="13328" max="13328" width="9.140625" style="4"/>
    <col min="13329" max="13329" width="24.5703125" style="4" customWidth="1"/>
    <col min="13330" max="13574" width="9.140625" style="4"/>
    <col min="13575" max="13575" width="6.7109375" style="4" customWidth="1"/>
    <col min="13576" max="13576" width="30.7109375" style="4" customWidth="1"/>
    <col min="13577" max="13582" width="10.7109375" style="4" customWidth="1"/>
    <col min="13583" max="13583" width="15.7109375" style="4" customWidth="1"/>
    <col min="13584" max="13584" width="9.140625" style="4"/>
    <col min="13585" max="13585" width="24.5703125" style="4" customWidth="1"/>
    <col min="13586" max="13830" width="9.140625" style="4"/>
    <col min="13831" max="13831" width="6.7109375" style="4" customWidth="1"/>
    <col min="13832" max="13832" width="30.7109375" style="4" customWidth="1"/>
    <col min="13833" max="13838" width="10.7109375" style="4" customWidth="1"/>
    <col min="13839" max="13839" width="15.7109375" style="4" customWidth="1"/>
    <col min="13840" max="13840" width="9.140625" style="4"/>
    <col min="13841" max="13841" width="24.5703125" style="4" customWidth="1"/>
    <col min="13842" max="14086" width="9.140625" style="4"/>
    <col min="14087" max="14087" width="6.7109375" style="4" customWidth="1"/>
    <col min="14088" max="14088" width="30.7109375" style="4" customWidth="1"/>
    <col min="14089" max="14094" width="10.7109375" style="4" customWidth="1"/>
    <col min="14095" max="14095" width="15.7109375" style="4" customWidth="1"/>
    <col min="14096" max="14096" width="9.140625" style="4"/>
    <col min="14097" max="14097" width="24.5703125" style="4" customWidth="1"/>
    <col min="14098" max="14342" width="9.140625" style="4"/>
    <col min="14343" max="14343" width="6.7109375" style="4" customWidth="1"/>
    <col min="14344" max="14344" width="30.7109375" style="4" customWidth="1"/>
    <col min="14345" max="14350" width="10.7109375" style="4" customWidth="1"/>
    <col min="14351" max="14351" width="15.7109375" style="4" customWidth="1"/>
    <col min="14352" max="14352" width="9.140625" style="4"/>
    <col min="14353" max="14353" width="24.5703125" style="4" customWidth="1"/>
    <col min="14354" max="14598" width="9.140625" style="4"/>
    <col min="14599" max="14599" width="6.7109375" style="4" customWidth="1"/>
    <col min="14600" max="14600" width="30.7109375" style="4" customWidth="1"/>
    <col min="14601" max="14606" width="10.7109375" style="4" customWidth="1"/>
    <col min="14607" max="14607" width="15.7109375" style="4" customWidth="1"/>
    <col min="14608" max="14608" width="9.140625" style="4"/>
    <col min="14609" max="14609" width="24.5703125" style="4" customWidth="1"/>
    <col min="14610" max="14854" width="9.140625" style="4"/>
    <col min="14855" max="14855" width="6.7109375" style="4" customWidth="1"/>
    <col min="14856" max="14856" width="30.7109375" style="4" customWidth="1"/>
    <col min="14857" max="14862" width="10.7109375" style="4" customWidth="1"/>
    <col min="14863" max="14863" width="15.7109375" style="4" customWidth="1"/>
    <col min="14864" max="14864" width="9.140625" style="4"/>
    <col min="14865" max="14865" width="24.5703125" style="4" customWidth="1"/>
    <col min="14866" max="15110" width="9.140625" style="4"/>
    <col min="15111" max="15111" width="6.7109375" style="4" customWidth="1"/>
    <col min="15112" max="15112" width="30.7109375" style="4" customWidth="1"/>
    <col min="15113" max="15118" width="10.7109375" style="4" customWidth="1"/>
    <col min="15119" max="15119" width="15.7109375" style="4" customWidth="1"/>
    <col min="15120" max="15120" width="9.140625" style="4"/>
    <col min="15121" max="15121" width="24.5703125" style="4" customWidth="1"/>
    <col min="15122" max="15366" width="9.140625" style="4"/>
    <col min="15367" max="15367" width="6.7109375" style="4" customWidth="1"/>
    <col min="15368" max="15368" width="30.7109375" style="4" customWidth="1"/>
    <col min="15369" max="15374" width="10.7109375" style="4" customWidth="1"/>
    <col min="15375" max="15375" width="15.7109375" style="4" customWidth="1"/>
    <col min="15376" max="15376" width="9.140625" style="4"/>
    <col min="15377" max="15377" width="24.5703125" style="4" customWidth="1"/>
    <col min="15378" max="15622" width="9.140625" style="4"/>
    <col min="15623" max="15623" width="6.7109375" style="4" customWidth="1"/>
    <col min="15624" max="15624" width="30.7109375" style="4" customWidth="1"/>
    <col min="15625" max="15630" width="10.7109375" style="4" customWidth="1"/>
    <col min="15631" max="15631" width="15.7109375" style="4" customWidth="1"/>
    <col min="15632" max="15632" width="9.140625" style="4"/>
    <col min="15633" max="15633" width="24.5703125" style="4" customWidth="1"/>
    <col min="15634" max="15878" width="9.140625" style="4"/>
    <col min="15879" max="15879" width="6.7109375" style="4" customWidth="1"/>
    <col min="15880" max="15880" width="30.7109375" style="4" customWidth="1"/>
    <col min="15881" max="15886" width="10.7109375" style="4" customWidth="1"/>
    <col min="15887" max="15887" width="15.7109375" style="4" customWidth="1"/>
    <col min="15888" max="15888" width="9.140625" style="4"/>
    <col min="15889" max="15889" width="24.5703125" style="4" customWidth="1"/>
    <col min="15890" max="16134" width="9.140625" style="4"/>
    <col min="16135" max="16135" width="6.7109375" style="4" customWidth="1"/>
    <col min="16136" max="16136" width="30.7109375" style="4" customWidth="1"/>
    <col min="16137" max="16142" width="10.7109375" style="4" customWidth="1"/>
    <col min="16143" max="16143" width="15.7109375" style="4" customWidth="1"/>
    <col min="16144" max="16144" width="9.140625" style="4"/>
    <col min="16145" max="16145" width="24.5703125" style="4" customWidth="1"/>
    <col min="16146" max="16384" width="9.140625" style="4"/>
  </cols>
  <sheetData>
    <row r="1" spans="1:19">
      <c r="A1" s="1"/>
      <c r="B1" s="2"/>
      <c r="C1" s="3"/>
      <c r="D1" s="3"/>
      <c r="E1" s="3"/>
      <c r="F1" s="3"/>
      <c r="G1" s="3"/>
      <c r="H1" s="139"/>
      <c r="I1" s="3"/>
      <c r="J1" s="3"/>
      <c r="K1" s="3"/>
      <c r="L1" s="3"/>
      <c r="M1" s="3"/>
      <c r="N1" s="139"/>
      <c r="O1" s="2"/>
    </row>
    <row r="2" spans="1:19" ht="13.5">
      <c r="A2" s="6"/>
      <c r="B2" s="7"/>
      <c r="C2" s="8"/>
      <c r="D2" s="9"/>
      <c r="E2" s="10"/>
      <c r="F2" s="11"/>
      <c r="G2" s="11"/>
      <c r="I2" s="8"/>
      <c r="J2" s="9"/>
      <c r="K2" s="10"/>
      <c r="L2" s="11"/>
      <c r="M2" s="11"/>
      <c r="O2" s="13"/>
    </row>
    <row r="3" spans="1:19" ht="13.5">
      <c r="A3" s="14"/>
      <c r="B3" s="7"/>
      <c r="C3" s="8"/>
      <c r="D3" s="9"/>
      <c r="E3" s="9"/>
      <c r="F3" s="11"/>
      <c r="G3" s="11"/>
      <c r="I3" s="8"/>
      <c r="J3" s="9"/>
      <c r="K3" s="9"/>
      <c r="L3" s="11"/>
      <c r="M3" s="11"/>
      <c r="O3" s="15"/>
    </row>
    <row r="4" spans="1:19" ht="13.5">
      <c r="A4" s="12"/>
      <c r="B4" s="7"/>
      <c r="C4" s="8" t="s">
        <v>4</v>
      </c>
      <c r="D4" s="11"/>
      <c r="E4" s="11"/>
      <c r="F4" s="11"/>
      <c r="G4" s="11"/>
      <c r="I4" s="8"/>
      <c r="J4" s="11"/>
      <c r="K4" s="11"/>
      <c r="L4" s="11"/>
      <c r="M4" s="11"/>
      <c r="O4" s="13"/>
    </row>
    <row r="5" spans="1:19" ht="13.5">
      <c r="A5" s="14"/>
      <c r="B5" s="7"/>
      <c r="C5" s="16"/>
      <c r="D5" s="17"/>
      <c r="E5" s="17"/>
      <c r="F5" s="17"/>
      <c r="G5" s="17"/>
      <c r="I5" s="16"/>
      <c r="J5" s="17"/>
      <c r="K5" s="17"/>
      <c r="L5" s="17"/>
      <c r="M5" s="17"/>
      <c r="O5" s="18"/>
    </row>
    <row r="6" spans="1:19" ht="13.5">
      <c r="A6" s="6"/>
      <c r="B6" s="7"/>
      <c r="C6" s="256" t="s">
        <v>49</v>
      </c>
      <c r="D6" s="257"/>
      <c r="E6" s="257"/>
      <c r="F6" s="257"/>
      <c r="G6" s="257"/>
      <c r="H6" s="257"/>
      <c r="I6" s="257"/>
      <c r="J6" s="257"/>
      <c r="K6" s="257"/>
      <c r="L6" s="165"/>
      <c r="M6" s="165"/>
      <c r="N6" s="165"/>
      <c r="O6" s="19"/>
    </row>
    <row r="7" spans="1:19" ht="13.5">
      <c r="A7" s="6"/>
      <c r="B7" s="7"/>
      <c r="C7" s="20"/>
      <c r="D7" s="11"/>
      <c r="E7" s="11"/>
      <c r="F7" s="11"/>
      <c r="G7" s="11"/>
      <c r="H7" s="117"/>
      <c r="I7" s="20"/>
      <c r="J7" s="11"/>
      <c r="K7" s="11"/>
      <c r="L7" s="11"/>
      <c r="M7" s="11"/>
      <c r="N7" s="117"/>
      <c r="O7" s="18"/>
    </row>
    <row r="8" spans="1:19" ht="13.5">
      <c r="A8" s="6"/>
      <c r="B8" s="7"/>
      <c r="C8" s="20" t="s">
        <v>48</v>
      </c>
      <c r="D8" s="11"/>
      <c r="E8" s="11"/>
      <c r="F8" s="11"/>
      <c r="G8" s="11"/>
      <c r="H8" s="117"/>
      <c r="I8" s="20"/>
      <c r="J8" s="11"/>
      <c r="K8" s="11"/>
      <c r="L8" s="11"/>
      <c r="M8" s="11"/>
      <c r="N8" s="117"/>
      <c r="O8" s="18"/>
    </row>
    <row r="9" spans="1:19" ht="14.25" thickBot="1">
      <c r="A9" s="21"/>
      <c r="B9" s="22"/>
      <c r="C9" s="23"/>
      <c r="D9" s="23"/>
      <c r="E9" s="23"/>
      <c r="F9" s="24"/>
      <c r="G9" s="24"/>
      <c r="H9" s="85"/>
      <c r="I9" s="23"/>
      <c r="J9" s="23"/>
      <c r="K9" s="23"/>
      <c r="L9" s="24"/>
      <c r="M9" s="24"/>
      <c r="N9" s="85"/>
      <c r="O9" s="25"/>
    </row>
    <row r="10" spans="1:19" ht="8.25" customHeight="1" thickBot="1">
      <c r="A10" s="26"/>
      <c r="C10" s="27"/>
      <c r="D10" s="28"/>
      <c r="E10" s="28"/>
      <c r="F10" s="29"/>
      <c r="G10" s="29"/>
      <c r="H10" s="29"/>
      <c r="I10" s="27"/>
      <c r="J10" s="28"/>
      <c r="K10" s="28"/>
      <c r="L10" s="29"/>
      <c r="M10" s="29"/>
      <c r="N10" s="29"/>
      <c r="O10" s="30"/>
    </row>
    <row r="11" spans="1:19" ht="12.75" customHeight="1">
      <c r="A11" s="31"/>
      <c r="B11" s="32"/>
      <c r="C11" s="258" t="s">
        <v>5</v>
      </c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60"/>
      <c r="O11" s="33"/>
    </row>
    <row r="12" spans="1:19">
      <c r="A12" s="34" t="s">
        <v>6</v>
      </c>
      <c r="B12" s="35" t="s">
        <v>7</v>
      </c>
      <c r="C12" s="36">
        <v>1</v>
      </c>
      <c r="D12" s="36">
        <v>2</v>
      </c>
      <c r="E12" s="37">
        <v>3</v>
      </c>
      <c r="F12" s="36"/>
      <c r="G12" s="36"/>
      <c r="H12" s="36"/>
      <c r="I12" s="36"/>
      <c r="J12" s="36"/>
      <c r="K12" s="36"/>
      <c r="L12" s="36"/>
      <c r="M12" s="36"/>
      <c r="N12" s="36"/>
      <c r="O12" s="38" t="s">
        <v>8</v>
      </c>
    </row>
    <row r="13" spans="1:19" ht="14.25" thickBot="1">
      <c r="A13" s="39"/>
      <c r="B13" s="40"/>
      <c r="C13" s="41">
        <v>30</v>
      </c>
      <c r="D13" s="41">
        <v>60</v>
      </c>
      <c r="E13" s="42">
        <v>90</v>
      </c>
      <c r="F13" s="41"/>
      <c r="G13" s="41"/>
      <c r="H13" s="41"/>
      <c r="I13" s="41"/>
      <c r="J13" s="41"/>
      <c r="K13" s="42"/>
      <c r="L13" s="41"/>
      <c r="M13" s="41"/>
      <c r="N13" s="41"/>
      <c r="O13" s="43" t="s">
        <v>9</v>
      </c>
    </row>
    <row r="14" spans="1:19" ht="13.5">
      <c r="A14" s="44"/>
      <c r="B14" s="45"/>
      <c r="C14" s="46"/>
      <c r="D14" s="46"/>
      <c r="E14" s="47"/>
      <c r="F14" s="48"/>
      <c r="G14" s="49"/>
      <c r="H14" s="48"/>
      <c r="I14" s="46"/>
      <c r="J14" s="46"/>
      <c r="K14" s="47"/>
      <c r="L14" s="48"/>
      <c r="M14" s="49"/>
      <c r="N14" s="48"/>
      <c r="O14" s="50"/>
    </row>
    <row r="15" spans="1:19" ht="12.75">
      <c r="A15" s="156">
        <v>100</v>
      </c>
      <c r="B15" s="52" t="s">
        <v>1</v>
      </c>
      <c r="C15" s="53">
        <v>0</v>
      </c>
      <c r="D15" s="53">
        <v>0</v>
      </c>
      <c r="E15" s="53">
        <v>0</v>
      </c>
      <c r="F15" s="55"/>
      <c r="G15" s="55"/>
      <c r="H15" s="55"/>
      <c r="I15" s="55"/>
      <c r="J15" s="55"/>
      <c r="K15" s="55"/>
      <c r="L15" s="55"/>
      <c r="M15" s="55"/>
      <c r="N15" s="55"/>
      <c r="O15" s="54">
        <f>SUM(C15:N15)</f>
        <v>0</v>
      </c>
    </row>
    <row r="16" spans="1:19" ht="12.75">
      <c r="A16" s="51"/>
      <c r="B16" s="52"/>
      <c r="C16" s="55">
        <f t="shared" ref="C16:D16" si="0">$O16*C15</f>
        <v>0</v>
      </c>
      <c r="D16" s="55">
        <f t="shared" si="0"/>
        <v>0</v>
      </c>
      <c r="E16" s="55">
        <f t="shared" ref="E16" si="1">$O16*E15</f>
        <v>0</v>
      </c>
      <c r="F16" s="55"/>
      <c r="G16" s="55"/>
      <c r="H16" s="55"/>
      <c r="I16" s="55"/>
      <c r="J16" s="55"/>
      <c r="K16" s="55"/>
      <c r="L16" s="55"/>
      <c r="M16" s="55"/>
      <c r="N16" s="55"/>
      <c r="O16" s="56">
        <f>Planilha!F19*(Planilha!$F$6+1)</f>
        <v>0</v>
      </c>
      <c r="P16" s="189"/>
      <c r="S16" s="177"/>
    </row>
    <row r="17" spans="1:19" ht="5.25" customHeight="1">
      <c r="A17" s="51"/>
      <c r="B17" s="52"/>
      <c r="C17" s="57"/>
      <c r="D17" s="57"/>
      <c r="E17" s="58"/>
      <c r="F17" s="58"/>
      <c r="G17" s="58"/>
      <c r="H17" s="58"/>
      <c r="I17" s="57"/>
      <c r="J17" s="57"/>
      <c r="K17" s="58"/>
      <c r="L17" s="58"/>
      <c r="M17" s="58"/>
      <c r="N17" s="58"/>
      <c r="O17" s="59"/>
    </row>
    <row r="18" spans="1:19" ht="12.75">
      <c r="A18" s="156">
        <v>200</v>
      </c>
      <c r="B18" s="52" t="s">
        <v>34</v>
      </c>
      <c r="C18" s="53">
        <v>0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54">
        <f>SUM(C18:N18)</f>
        <v>0</v>
      </c>
      <c r="R18" s="135"/>
    </row>
    <row r="19" spans="1:19" ht="12.75">
      <c r="A19" s="51"/>
      <c r="B19" s="52"/>
      <c r="C19" s="55">
        <f>$O19*C18</f>
        <v>0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>
        <f>Planilha!F29*(Planilha!$F$6+1)</f>
        <v>0</v>
      </c>
      <c r="S19" s="177"/>
    </row>
    <row r="20" spans="1:19" ht="5.25" customHeight="1">
      <c r="A20" s="51"/>
      <c r="B20" s="52"/>
      <c r="C20" s="57"/>
      <c r="D20" s="57"/>
      <c r="E20" s="55"/>
      <c r="F20" s="57"/>
      <c r="G20" s="55"/>
      <c r="H20" s="55"/>
      <c r="I20" s="57"/>
      <c r="J20" s="57"/>
      <c r="K20" s="55"/>
      <c r="L20" s="57"/>
      <c r="M20" s="55"/>
      <c r="N20" s="55"/>
      <c r="O20" s="56"/>
    </row>
    <row r="21" spans="1:19" ht="12.75">
      <c r="A21" s="156">
        <v>300</v>
      </c>
      <c r="B21" s="52" t="s">
        <v>40</v>
      </c>
      <c r="C21" s="53">
        <v>0</v>
      </c>
      <c r="D21" s="53">
        <v>0</v>
      </c>
      <c r="E21" s="53">
        <v>0</v>
      </c>
      <c r="F21" s="60"/>
      <c r="G21" s="60"/>
      <c r="H21" s="60"/>
      <c r="I21" s="60"/>
      <c r="J21" s="60"/>
      <c r="K21" s="60"/>
      <c r="L21" s="60"/>
      <c r="M21" s="60"/>
      <c r="N21" s="60"/>
      <c r="O21" s="54">
        <f>SUM(C21:N21)</f>
        <v>0</v>
      </c>
    </row>
    <row r="22" spans="1:19" ht="12.75">
      <c r="A22" s="51"/>
      <c r="B22" s="52"/>
      <c r="C22" s="55">
        <f>$O22*C21</f>
        <v>0</v>
      </c>
      <c r="D22" s="55">
        <f>$O22*D21</f>
        <v>0</v>
      </c>
      <c r="E22" s="55">
        <f t="shared" ref="E22" si="2">$O22*E21</f>
        <v>0</v>
      </c>
      <c r="F22" s="55"/>
      <c r="G22" s="55"/>
      <c r="H22" s="55"/>
      <c r="I22" s="55"/>
      <c r="J22" s="55"/>
      <c r="K22" s="55"/>
      <c r="L22" s="55"/>
      <c r="M22" s="55"/>
      <c r="N22" s="55"/>
      <c r="O22" s="56">
        <f>Planilha!F37*(Planilha!$F$6+1)</f>
        <v>0</v>
      </c>
      <c r="S22" s="177"/>
    </row>
    <row r="23" spans="1:19" ht="5.25" customHeight="1">
      <c r="A23" s="51"/>
      <c r="B23" s="52"/>
      <c r="C23" s="57"/>
      <c r="D23" s="57"/>
      <c r="E23" s="55"/>
      <c r="F23" s="61"/>
      <c r="G23" s="55"/>
      <c r="H23" s="55"/>
      <c r="I23" s="57"/>
      <c r="J23" s="57"/>
      <c r="K23" s="55"/>
      <c r="L23" s="61"/>
      <c r="M23" s="55"/>
      <c r="N23" s="55"/>
      <c r="O23" s="56"/>
    </row>
    <row r="24" spans="1:19" ht="12.75">
      <c r="A24" s="156">
        <v>400</v>
      </c>
      <c r="B24" s="52" t="s">
        <v>38</v>
      </c>
      <c r="C24" s="53">
        <v>0</v>
      </c>
      <c r="D24" s="53">
        <v>0</v>
      </c>
      <c r="E24" s="55"/>
      <c r="F24" s="60"/>
      <c r="G24" s="60"/>
      <c r="H24" s="60"/>
      <c r="I24" s="60"/>
      <c r="J24" s="60"/>
      <c r="K24" s="60"/>
      <c r="L24" s="60"/>
      <c r="M24" s="60"/>
      <c r="N24" s="60"/>
      <c r="O24" s="54">
        <f>SUM(C24:N24)</f>
        <v>0</v>
      </c>
    </row>
    <row r="25" spans="1:19" ht="12.75">
      <c r="A25" s="51"/>
      <c r="B25" s="52"/>
      <c r="C25" s="55">
        <f>$O25*C24</f>
        <v>0</v>
      </c>
      <c r="D25" s="55">
        <f>$O25*D24</f>
        <v>0</v>
      </c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6">
        <f>Planilha!F51*(Planilha!$F$6+1)</f>
        <v>0</v>
      </c>
      <c r="S25" s="177"/>
    </row>
    <row r="26" spans="1:19" ht="5.25" customHeight="1">
      <c r="A26" s="51"/>
      <c r="B26" s="52"/>
      <c r="C26" s="57"/>
      <c r="D26" s="57"/>
      <c r="E26" s="55"/>
      <c r="F26" s="61"/>
      <c r="G26" s="55"/>
      <c r="H26" s="55"/>
      <c r="I26" s="57"/>
      <c r="J26" s="57"/>
      <c r="K26" s="55"/>
      <c r="L26" s="61"/>
      <c r="M26" s="55"/>
      <c r="N26" s="55"/>
      <c r="O26" s="56"/>
    </row>
    <row r="27" spans="1:19" ht="12.75">
      <c r="A27" s="156">
        <v>500</v>
      </c>
      <c r="B27" s="52" t="s">
        <v>39</v>
      </c>
      <c r="C27" s="60"/>
      <c r="D27" s="53">
        <v>0</v>
      </c>
      <c r="E27" s="53">
        <v>0</v>
      </c>
      <c r="F27" s="55"/>
      <c r="G27" s="55"/>
      <c r="H27" s="55"/>
      <c r="I27" s="55"/>
      <c r="J27" s="55"/>
      <c r="K27" s="55"/>
      <c r="L27" s="60"/>
      <c r="M27" s="60"/>
      <c r="N27" s="60"/>
      <c r="O27" s="54">
        <f>SUM(C27:N27)</f>
        <v>0</v>
      </c>
    </row>
    <row r="28" spans="1:19" ht="12.75">
      <c r="A28" s="51"/>
      <c r="B28" s="52"/>
      <c r="C28" s="55"/>
      <c r="D28" s="55">
        <f>$O28*D27</f>
        <v>0</v>
      </c>
      <c r="E28" s="55">
        <f>$O28*E27</f>
        <v>0</v>
      </c>
      <c r="F28" s="55"/>
      <c r="G28" s="55"/>
      <c r="H28" s="55"/>
      <c r="I28" s="55"/>
      <c r="J28" s="55"/>
      <c r="K28" s="55"/>
      <c r="L28" s="55"/>
      <c r="M28" s="55"/>
      <c r="N28" s="55"/>
      <c r="O28" s="56">
        <f>Planilha!F59*(Planilha!$F$6+1)</f>
        <v>0</v>
      </c>
      <c r="S28" s="177"/>
    </row>
    <row r="29" spans="1:19" ht="5.25" customHeight="1">
      <c r="A29" s="51"/>
      <c r="B29" s="52"/>
      <c r="C29" s="57"/>
      <c r="D29" s="57"/>
      <c r="E29" s="55"/>
      <c r="F29" s="55"/>
      <c r="G29" s="55"/>
      <c r="H29" s="55"/>
      <c r="I29" s="57"/>
      <c r="J29" s="57"/>
      <c r="K29" s="55"/>
      <c r="L29" s="55"/>
      <c r="M29" s="55"/>
      <c r="N29" s="55"/>
      <c r="O29" s="56"/>
      <c r="S29" s="177"/>
    </row>
    <row r="30" spans="1:19" ht="12.75">
      <c r="A30" s="156">
        <v>600</v>
      </c>
      <c r="B30" s="52" t="s">
        <v>41</v>
      </c>
      <c r="C30" s="60"/>
      <c r="D30" s="53">
        <v>0</v>
      </c>
      <c r="E30" s="53">
        <v>0</v>
      </c>
      <c r="F30" s="55"/>
      <c r="G30" s="55"/>
      <c r="H30" s="55"/>
      <c r="I30" s="55"/>
      <c r="J30" s="55"/>
      <c r="K30" s="55"/>
      <c r="L30" s="60"/>
      <c r="M30" s="60"/>
      <c r="N30" s="60"/>
      <c r="O30" s="54">
        <f>SUM(C30:N30)</f>
        <v>0</v>
      </c>
    </row>
    <row r="31" spans="1:19" ht="12.75">
      <c r="A31" s="51"/>
      <c r="B31" s="52"/>
      <c r="C31" s="55"/>
      <c r="D31" s="55">
        <f>$O31*D30</f>
        <v>0</v>
      </c>
      <c r="E31" s="55">
        <f>$O31*E30</f>
        <v>0</v>
      </c>
      <c r="F31" s="55"/>
      <c r="G31" s="55"/>
      <c r="H31" s="55"/>
      <c r="I31" s="55"/>
      <c r="J31" s="55"/>
      <c r="K31" s="55"/>
      <c r="L31" s="55"/>
      <c r="M31" s="55"/>
      <c r="N31" s="55"/>
      <c r="O31" s="56">
        <f>Planilha!F72*(Planilha!$F$6+1)</f>
        <v>0</v>
      </c>
      <c r="S31" s="177"/>
    </row>
    <row r="32" spans="1:19" ht="5.25" customHeight="1">
      <c r="A32" s="51"/>
      <c r="B32" s="52"/>
      <c r="C32" s="57"/>
      <c r="D32" s="57"/>
      <c r="E32" s="55"/>
      <c r="F32" s="61"/>
      <c r="G32" s="55"/>
      <c r="H32" s="55"/>
      <c r="I32" s="57"/>
      <c r="J32" s="57"/>
      <c r="K32" s="55"/>
      <c r="L32" s="61"/>
      <c r="M32" s="55"/>
      <c r="N32" s="55"/>
      <c r="O32" s="56"/>
      <c r="S32" s="177"/>
    </row>
    <row r="33" spans="1:19" ht="12.75">
      <c r="A33" s="156">
        <v>700</v>
      </c>
      <c r="B33" s="52" t="s">
        <v>29</v>
      </c>
      <c r="C33" s="60"/>
      <c r="D33" s="60"/>
      <c r="E33" s="53">
        <v>0</v>
      </c>
      <c r="F33" s="60"/>
      <c r="G33" s="60"/>
      <c r="H33" s="60"/>
      <c r="I33" s="60"/>
      <c r="J33" s="60"/>
      <c r="K33" s="55"/>
      <c r="L33" s="61"/>
      <c r="M33" s="60"/>
      <c r="N33" s="60"/>
      <c r="O33" s="54">
        <f>SUM(C33:N33)</f>
        <v>0</v>
      </c>
      <c r="S33" s="177"/>
    </row>
    <row r="34" spans="1:19" ht="12.75">
      <c r="A34" s="51"/>
      <c r="B34" s="52"/>
      <c r="C34" s="55"/>
      <c r="D34" s="55"/>
      <c r="E34" s="55">
        <f>$O34*E33</f>
        <v>0</v>
      </c>
      <c r="F34" s="55"/>
      <c r="G34" s="55"/>
      <c r="H34" s="55"/>
      <c r="I34" s="55"/>
      <c r="J34" s="55"/>
      <c r="K34" s="55"/>
      <c r="L34" s="55"/>
      <c r="M34" s="55"/>
      <c r="N34" s="55"/>
      <c r="O34" s="56">
        <f>Planilha!F81*(Planilha!$F$6+1)</f>
        <v>0</v>
      </c>
      <c r="S34" s="177"/>
    </row>
    <row r="35" spans="1:19" ht="5.25" customHeight="1" thickBot="1">
      <c r="A35" s="51"/>
      <c r="B35" s="52"/>
      <c r="C35" s="57"/>
      <c r="D35" s="57"/>
      <c r="E35" s="55"/>
      <c r="F35" s="61"/>
      <c r="G35" s="55"/>
      <c r="H35" s="55"/>
      <c r="I35" s="57"/>
      <c r="J35" s="57"/>
      <c r="K35" s="55"/>
      <c r="L35" s="61"/>
      <c r="M35" s="55"/>
      <c r="N35" s="55"/>
      <c r="O35" s="56"/>
      <c r="S35" s="177"/>
    </row>
    <row r="36" spans="1:19">
      <c r="A36" s="62"/>
      <c r="B36" s="63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36"/>
      <c r="O36" s="65"/>
    </row>
    <row r="37" spans="1:19">
      <c r="A37" s="66"/>
      <c r="B37" s="67" t="s">
        <v>10</v>
      </c>
      <c r="C37" s="68">
        <f>C16+C19+C22+C25+C28+C31+C34</f>
        <v>0</v>
      </c>
      <c r="D37" s="68">
        <f t="shared" ref="D37:E37" si="3">D16+D19+D22+D25+D28+D31+D34</f>
        <v>0</v>
      </c>
      <c r="E37" s="68">
        <f t="shared" si="3"/>
        <v>0</v>
      </c>
      <c r="F37" s="68"/>
      <c r="G37" s="68"/>
      <c r="H37" s="68"/>
      <c r="I37" s="68"/>
      <c r="J37" s="68"/>
      <c r="K37" s="68"/>
      <c r="L37" s="68"/>
      <c r="M37" s="68"/>
      <c r="N37" s="68"/>
      <c r="O37" s="138">
        <f>C37+D37+E37+F37+G37+H37+I37+J37+K37+L37+M37+N37</f>
        <v>0</v>
      </c>
      <c r="P37" s="189"/>
    </row>
    <row r="38" spans="1:19" ht="12.75" thickBot="1">
      <c r="A38" s="69"/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137"/>
      <c r="O38" s="72"/>
    </row>
    <row r="39" spans="1:19" ht="13.5">
      <c r="A39" s="74"/>
      <c r="B39" s="67"/>
      <c r="C39" s="75"/>
      <c r="D39" s="75"/>
      <c r="E39" s="75"/>
      <c r="F39" s="76"/>
      <c r="G39" s="179"/>
      <c r="H39" s="179"/>
      <c r="I39" s="75"/>
      <c r="J39" s="75"/>
      <c r="K39" s="75"/>
      <c r="L39" s="76"/>
      <c r="M39" s="76"/>
      <c r="N39" s="76"/>
      <c r="O39" s="77"/>
      <c r="Q39" s="73"/>
    </row>
    <row r="40" spans="1:19" ht="13.5">
      <c r="A40" s="74"/>
      <c r="B40" s="67"/>
      <c r="C40" s="75"/>
      <c r="D40" s="75"/>
      <c r="E40" s="265"/>
      <c r="F40" s="265"/>
      <c r="G40" s="261"/>
      <c r="H40" s="261"/>
      <c r="I40" s="75"/>
      <c r="J40" s="75"/>
      <c r="K40" s="265"/>
      <c r="L40" s="265"/>
      <c r="M40" s="261"/>
      <c r="N40" s="261"/>
      <c r="O40" s="180"/>
      <c r="Q40" s="73"/>
    </row>
    <row r="41" spans="1:19" ht="13.5">
      <c r="A41" s="78"/>
      <c r="B41" s="20"/>
      <c r="C41" s="20"/>
      <c r="D41" s="79"/>
      <c r="E41" s="264"/>
      <c r="F41" s="264"/>
      <c r="G41" s="262"/>
      <c r="H41" s="263"/>
      <c r="I41" s="20"/>
      <c r="J41" s="79"/>
      <c r="K41" s="264"/>
      <c r="L41" s="264"/>
      <c r="M41" s="262"/>
      <c r="N41" s="263"/>
      <c r="O41" s="80"/>
      <c r="Q41" s="73"/>
    </row>
    <row r="42" spans="1:19">
      <c r="A42" s="81"/>
      <c r="B42" s="16"/>
      <c r="C42" s="16"/>
      <c r="D42" s="82"/>
      <c r="E42" s="264"/>
      <c r="F42" s="264"/>
      <c r="G42" s="262"/>
      <c r="H42" s="263"/>
      <c r="I42" s="16"/>
      <c r="J42" s="82"/>
      <c r="K42" s="264"/>
      <c r="L42" s="264"/>
      <c r="M42" s="262"/>
      <c r="N42" s="263"/>
      <c r="O42" s="83"/>
      <c r="Q42" s="73"/>
    </row>
    <row r="43" spans="1:19">
      <c r="A43" s="81"/>
      <c r="B43" s="16"/>
      <c r="C43" s="16"/>
      <c r="D43" s="82"/>
      <c r="F43" s="16"/>
      <c r="G43" s="16"/>
      <c r="H43" s="16"/>
      <c r="I43" s="16"/>
      <c r="J43" s="82"/>
      <c r="L43" s="16"/>
      <c r="M43" s="16"/>
      <c r="N43" s="16"/>
      <c r="O43" s="83"/>
      <c r="Q43" s="73"/>
    </row>
    <row r="44" spans="1:19">
      <c r="A44" s="81"/>
      <c r="B44" s="16"/>
      <c r="C44" s="16"/>
      <c r="D44" s="82"/>
      <c r="F44" s="16"/>
      <c r="G44" s="16"/>
      <c r="H44" s="16"/>
      <c r="I44" s="16"/>
      <c r="J44" s="82"/>
      <c r="L44" s="16"/>
      <c r="M44" s="16"/>
      <c r="N44" s="16"/>
      <c r="O44" s="83"/>
      <c r="Q44" s="73"/>
    </row>
    <row r="45" spans="1:19">
      <c r="A45" s="81"/>
      <c r="B45" s="16"/>
      <c r="C45" s="16"/>
      <c r="D45" s="82"/>
      <c r="F45" s="16"/>
      <c r="G45" s="16"/>
      <c r="H45" s="16"/>
      <c r="I45" s="16"/>
      <c r="J45" s="82"/>
      <c r="L45" s="16"/>
      <c r="M45" s="16"/>
      <c r="N45" s="16"/>
      <c r="O45" s="83"/>
      <c r="Q45" s="73"/>
    </row>
    <row r="46" spans="1:19">
      <c r="A46" s="81"/>
      <c r="B46" s="16"/>
      <c r="C46" s="16"/>
      <c r="D46" s="82"/>
      <c r="F46" s="16"/>
      <c r="G46" s="16"/>
      <c r="H46" s="16"/>
      <c r="I46" s="16"/>
      <c r="J46" s="82"/>
      <c r="L46" s="16"/>
      <c r="M46" s="16"/>
      <c r="N46" s="16"/>
      <c r="O46" s="83"/>
      <c r="Q46" s="73"/>
    </row>
    <row r="47" spans="1:19">
      <c r="A47" s="81"/>
      <c r="B47" s="16"/>
      <c r="C47" s="16"/>
      <c r="D47" s="82"/>
      <c r="F47" s="16"/>
      <c r="G47" s="16"/>
      <c r="H47" s="16"/>
      <c r="I47" s="16"/>
      <c r="J47" s="82"/>
      <c r="L47" s="16"/>
      <c r="M47" s="16"/>
      <c r="N47" s="16"/>
      <c r="O47" s="83"/>
      <c r="Q47" s="73"/>
    </row>
    <row r="48" spans="1:19" ht="12.75" thickBo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6"/>
      <c r="Q48" s="73"/>
    </row>
    <row r="49" spans="1:15">
      <c r="A49" s="87"/>
      <c r="B49" s="88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</row>
    <row r="50" spans="1:1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pans="1:15" ht="13.5">
      <c r="A51" s="9"/>
      <c r="O51" s="90"/>
    </row>
    <row r="52" spans="1:15" ht="13.5">
      <c r="A52" s="17"/>
      <c r="O52" s="16"/>
    </row>
    <row r="53" spans="1:15" ht="13.5">
      <c r="A53" s="11"/>
      <c r="B53" s="20"/>
      <c r="C53" s="20"/>
      <c r="D53" s="11"/>
      <c r="E53" s="11"/>
      <c r="F53" s="91"/>
      <c r="G53" s="91"/>
      <c r="H53" s="91"/>
      <c r="I53" s="20"/>
      <c r="J53" s="11"/>
      <c r="K53" s="11"/>
      <c r="L53" s="91"/>
      <c r="M53" s="91"/>
      <c r="N53" s="91"/>
      <c r="O53" s="92"/>
    </row>
    <row r="54" spans="1:15" ht="13.5">
      <c r="A54" s="17"/>
      <c r="B54" s="16"/>
      <c r="C54" s="16"/>
      <c r="D54" s="17"/>
      <c r="E54" s="17"/>
      <c r="F54" s="17"/>
      <c r="G54" s="17"/>
      <c r="H54" s="17"/>
      <c r="I54" s="16"/>
      <c r="J54" s="17"/>
      <c r="K54" s="17"/>
      <c r="L54" s="17"/>
      <c r="M54" s="17"/>
      <c r="N54" s="17"/>
      <c r="O54" s="16"/>
    </row>
    <row r="55" spans="1:15" ht="13.5">
      <c r="A55" s="9"/>
      <c r="B55" s="20"/>
      <c r="C55" s="20"/>
      <c r="D55" s="11"/>
      <c r="E55" s="11"/>
      <c r="F55" s="11"/>
      <c r="G55" s="11"/>
      <c r="H55" s="11"/>
      <c r="I55" s="20"/>
      <c r="J55" s="11"/>
      <c r="K55" s="11"/>
      <c r="L55" s="11"/>
      <c r="M55" s="11"/>
      <c r="N55" s="11"/>
      <c r="O55" s="9"/>
    </row>
    <row r="56" spans="1:15" ht="13.5">
      <c r="A56" s="9"/>
      <c r="B56" s="20"/>
      <c r="C56" s="20"/>
      <c r="D56" s="11"/>
      <c r="E56" s="11"/>
      <c r="F56" s="11"/>
      <c r="G56" s="11"/>
      <c r="H56" s="11"/>
      <c r="I56" s="20"/>
      <c r="J56" s="11"/>
      <c r="K56" s="11"/>
      <c r="L56" s="11"/>
      <c r="M56" s="11"/>
      <c r="N56" s="11"/>
      <c r="O56" s="9"/>
    </row>
    <row r="57" spans="1:15" ht="13.5">
      <c r="A57" s="9"/>
      <c r="B57" s="20"/>
      <c r="C57" s="20"/>
      <c r="D57" s="11"/>
      <c r="E57" s="11"/>
      <c r="F57" s="11"/>
      <c r="G57" s="11"/>
      <c r="H57" s="11"/>
      <c r="I57" s="20"/>
      <c r="J57" s="11"/>
      <c r="K57" s="11"/>
      <c r="L57" s="11"/>
      <c r="M57" s="11"/>
      <c r="N57" s="11"/>
      <c r="O57" s="9"/>
    </row>
    <row r="58" spans="1:15" ht="13.5">
      <c r="A58" s="9"/>
      <c r="B58" s="20"/>
      <c r="C58" s="20"/>
      <c r="D58" s="11"/>
      <c r="E58" s="11"/>
      <c r="F58" s="11"/>
      <c r="G58" s="11"/>
      <c r="H58" s="11"/>
      <c r="I58" s="20"/>
      <c r="J58" s="11"/>
      <c r="K58" s="11"/>
      <c r="L58" s="11"/>
      <c r="M58" s="11"/>
      <c r="N58" s="11"/>
      <c r="O58" s="9"/>
    </row>
    <row r="59" spans="1:15" ht="13.5">
      <c r="A59" s="9"/>
      <c r="B59" s="20"/>
      <c r="C59" s="20"/>
      <c r="D59" s="11"/>
      <c r="E59" s="11"/>
      <c r="F59" s="11"/>
      <c r="G59" s="11"/>
      <c r="H59" s="11"/>
      <c r="I59" s="20"/>
      <c r="J59" s="11"/>
      <c r="K59" s="11"/>
      <c r="L59" s="11"/>
      <c r="M59" s="11"/>
      <c r="N59" s="11"/>
      <c r="O59" s="9"/>
    </row>
    <row r="60" spans="1:15" ht="13.5">
      <c r="A60" s="17"/>
      <c r="B60" s="16"/>
      <c r="C60" s="9"/>
      <c r="D60" s="9"/>
      <c r="E60" s="9"/>
      <c r="F60" s="11"/>
      <c r="G60" s="11"/>
      <c r="H60" s="11"/>
      <c r="I60" s="9"/>
      <c r="J60" s="9"/>
      <c r="K60" s="9"/>
      <c r="L60" s="11"/>
      <c r="M60" s="11"/>
      <c r="N60" s="11"/>
      <c r="O60" s="17"/>
    </row>
    <row r="61" spans="1:15" ht="13.5">
      <c r="A61" s="29"/>
      <c r="C61" s="27"/>
      <c r="D61" s="28"/>
      <c r="E61" s="28"/>
      <c r="F61" s="29"/>
      <c r="G61" s="29"/>
      <c r="H61" s="29"/>
      <c r="I61" s="27"/>
      <c r="J61" s="28"/>
      <c r="K61" s="28"/>
      <c r="L61" s="29"/>
      <c r="M61" s="29"/>
      <c r="N61" s="29"/>
      <c r="O61" s="28"/>
    </row>
    <row r="62" spans="1:15" ht="13.5">
      <c r="A62" s="93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</row>
    <row r="63" spans="1:15">
      <c r="A63" s="94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</row>
    <row r="64" spans="1:15" ht="13.5">
      <c r="A64" s="94"/>
      <c r="B64" s="95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</row>
    <row r="65" spans="1:15">
      <c r="A65" s="87"/>
      <c r="B65" s="88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</row>
    <row r="66" spans="1:15">
      <c r="A66" s="87"/>
      <c r="B66" s="96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89"/>
    </row>
    <row r="67" spans="1:15">
      <c r="A67" s="87"/>
      <c r="B67" s="96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</row>
    <row r="68" spans="1:15">
      <c r="A68" s="87"/>
      <c r="B68" s="96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8"/>
    </row>
    <row r="69" spans="1:15">
      <c r="A69" s="87"/>
      <c r="B69" s="96"/>
      <c r="C69" s="97"/>
      <c r="D69" s="97"/>
      <c r="E69" s="100"/>
      <c r="F69" s="100"/>
      <c r="G69" s="100"/>
      <c r="H69" s="100"/>
      <c r="I69" s="97"/>
      <c r="J69" s="97"/>
      <c r="K69" s="100"/>
      <c r="L69" s="100"/>
      <c r="M69" s="100"/>
      <c r="N69" s="100"/>
      <c r="O69" s="89"/>
    </row>
    <row r="70" spans="1:15">
      <c r="A70" s="87"/>
      <c r="B70" s="96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</row>
    <row r="71" spans="1:15">
      <c r="A71" s="87"/>
      <c r="B71" s="96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8"/>
    </row>
    <row r="72" spans="1:15">
      <c r="A72" s="87"/>
      <c r="B72" s="96"/>
      <c r="C72" s="97"/>
      <c r="D72" s="97"/>
      <c r="E72" s="97"/>
      <c r="F72" s="100"/>
      <c r="G72" s="100"/>
      <c r="H72" s="100"/>
      <c r="I72" s="97"/>
      <c r="J72" s="97"/>
      <c r="K72" s="97"/>
      <c r="L72" s="100"/>
      <c r="M72" s="100"/>
      <c r="N72" s="100"/>
      <c r="O72" s="89"/>
    </row>
    <row r="73" spans="1:15">
      <c r="A73" s="87"/>
      <c r="B73" s="96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</row>
    <row r="74" spans="1:15">
      <c r="A74" s="87"/>
      <c r="B74" s="9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8"/>
    </row>
    <row r="75" spans="1:15">
      <c r="A75" s="101"/>
      <c r="B75" s="96"/>
      <c r="C75" s="98"/>
      <c r="D75" s="102"/>
      <c r="E75" s="102"/>
      <c r="F75" s="103"/>
      <c r="G75" s="103"/>
      <c r="H75" s="103"/>
      <c r="I75" s="98"/>
      <c r="J75" s="102"/>
      <c r="K75" s="102"/>
      <c r="L75" s="103"/>
      <c r="M75" s="103"/>
      <c r="N75" s="103"/>
      <c r="O75" s="103"/>
    </row>
    <row r="76" spans="1:15">
      <c r="A76" s="103"/>
      <c r="B76" s="67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</row>
    <row r="77" spans="1:15">
      <c r="A77" s="103"/>
      <c r="B77" s="67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</row>
    <row r="78" spans="1:15" ht="13.5">
      <c r="A78" s="103"/>
      <c r="B78" s="96"/>
      <c r="C78" s="98"/>
      <c r="D78" s="105"/>
      <c r="E78" s="105"/>
      <c r="F78" s="105"/>
      <c r="G78" s="105"/>
      <c r="H78" s="105"/>
      <c r="I78" s="98"/>
      <c r="J78" s="105"/>
      <c r="K78" s="105"/>
      <c r="L78" s="105"/>
      <c r="M78" s="105"/>
      <c r="N78" s="105"/>
      <c r="O78" s="103"/>
    </row>
    <row r="79" spans="1:15">
      <c r="A79" s="103"/>
      <c r="B79" s="67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103"/>
    </row>
    <row r="80" spans="1:15" ht="13.5">
      <c r="A80" s="76"/>
      <c r="B80" s="67"/>
      <c r="C80" s="75"/>
      <c r="D80" s="75"/>
      <c r="E80" s="75"/>
      <c r="F80" s="76"/>
      <c r="G80" s="76"/>
      <c r="H80" s="76"/>
      <c r="I80" s="75"/>
      <c r="J80" s="75"/>
      <c r="K80" s="75"/>
      <c r="L80" s="76"/>
      <c r="M80" s="76"/>
      <c r="N80" s="76"/>
      <c r="O80" s="75"/>
    </row>
    <row r="81" spans="1:15" ht="13.5">
      <c r="A81" s="75"/>
      <c r="B81" s="67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6"/>
    </row>
    <row r="82" spans="1:15" ht="13.5">
      <c r="A82" s="67"/>
      <c r="B82" s="75"/>
      <c r="C82" s="67"/>
      <c r="D82" s="107"/>
      <c r="E82" s="107"/>
      <c r="F82" s="107"/>
      <c r="G82" s="107"/>
      <c r="H82" s="107"/>
      <c r="I82" s="67"/>
      <c r="J82" s="107"/>
      <c r="K82" s="107"/>
      <c r="L82" s="107"/>
      <c r="M82" s="107"/>
      <c r="N82" s="107"/>
      <c r="O82" s="107"/>
    </row>
    <row r="83" spans="1:15">
      <c r="A83" s="67"/>
      <c r="B83" s="6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100"/>
    </row>
    <row r="84" spans="1:15" ht="13.5">
      <c r="A84" s="108"/>
      <c r="B84" s="109"/>
      <c r="C84" s="108"/>
      <c r="D84" s="82"/>
      <c r="E84" s="82"/>
      <c r="F84" s="82"/>
      <c r="G84" s="82"/>
      <c r="H84" s="82"/>
      <c r="I84" s="108"/>
      <c r="J84" s="82"/>
      <c r="K84" s="82"/>
      <c r="L84" s="82"/>
      <c r="M84" s="82"/>
      <c r="N84" s="82"/>
      <c r="O84" s="82"/>
    </row>
    <row r="85" spans="1:15" ht="13.5">
      <c r="A85" s="108"/>
      <c r="B85" s="109"/>
      <c r="C85" s="110"/>
      <c r="D85" s="79"/>
      <c r="E85" s="79"/>
      <c r="F85" s="79"/>
      <c r="G85" s="79"/>
      <c r="H85" s="79"/>
      <c r="I85" s="110"/>
      <c r="J85" s="79"/>
      <c r="K85" s="79"/>
      <c r="L85" s="79"/>
      <c r="M85" s="79"/>
      <c r="N85" s="79"/>
      <c r="O85" s="82"/>
    </row>
    <row r="86" spans="1:15" ht="13.5">
      <c r="A86" s="108"/>
      <c r="B86" s="109"/>
      <c r="C86" s="110"/>
      <c r="D86" s="79"/>
      <c r="E86" s="79"/>
      <c r="F86" s="79"/>
      <c r="G86" s="79"/>
      <c r="H86" s="79"/>
      <c r="I86" s="110"/>
      <c r="J86" s="79"/>
      <c r="K86" s="79"/>
      <c r="L86" s="79"/>
      <c r="M86" s="79"/>
      <c r="N86" s="79"/>
      <c r="O86" s="82"/>
    </row>
    <row r="87" spans="1:15">
      <c r="A87" s="108"/>
      <c r="O87" s="82"/>
    </row>
    <row r="88" spans="1:15">
      <c r="A88" s="108"/>
      <c r="O88" s="82"/>
    </row>
    <row r="89" spans="1:15">
      <c r="A89" s="108"/>
      <c r="B89" s="16"/>
      <c r="C89" s="96"/>
      <c r="D89" s="16"/>
      <c r="E89" s="82"/>
      <c r="F89" s="82"/>
      <c r="G89" s="82"/>
      <c r="H89" s="82"/>
      <c r="I89" s="96"/>
      <c r="J89" s="16"/>
      <c r="K89" s="82"/>
      <c r="L89" s="82"/>
      <c r="M89" s="82"/>
      <c r="N89" s="82"/>
      <c r="O89" s="82"/>
    </row>
    <row r="90" spans="1:15">
      <c r="A90" s="108"/>
      <c r="B90" s="16"/>
      <c r="C90" s="96"/>
      <c r="D90" s="16"/>
      <c r="E90" s="82"/>
      <c r="F90" s="82"/>
      <c r="G90" s="82"/>
      <c r="H90" s="82"/>
      <c r="I90" s="96"/>
      <c r="J90" s="16"/>
      <c r="K90" s="82"/>
      <c r="L90" s="82"/>
      <c r="M90" s="82"/>
      <c r="N90" s="82"/>
      <c r="O90" s="82"/>
    </row>
    <row r="91" spans="1:15">
      <c r="A91" s="108"/>
      <c r="B91" s="16"/>
      <c r="C91" s="96"/>
      <c r="D91" s="16"/>
      <c r="E91" s="82"/>
      <c r="F91" s="82"/>
      <c r="G91" s="82"/>
      <c r="H91" s="82"/>
      <c r="I91" s="96"/>
      <c r="J91" s="16"/>
      <c r="K91" s="82"/>
      <c r="L91" s="82"/>
      <c r="M91" s="82"/>
      <c r="N91" s="82"/>
      <c r="O91" s="82"/>
    </row>
    <row r="92" spans="1:15">
      <c r="A92" s="108"/>
      <c r="B92" s="16"/>
      <c r="C92" s="96"/>
      <c r="D92" s="16"/>
      <c r="E92" s="82"/>
      <c r="F92" s="82"/>
      <c r="G92" s="82"/>
      <c r="H92" s="82"/>
      <c r="I92" s="96"/>
      <c r="J92" s="16"/>
      <c r="K92" s="82"/>
      <c r="L92" s="82"/>
      <c r="M92" s="82"/>
      <c r="N92" s="82"/>
      <c r="O92" s="82"/>
    </row>
    <row r="93" spans="1:15">
      <c r="A93" s="108"/>
      <c r="C93" s="20"/>
      <c r="D93" s="20"/>
      <c r="E93" s="79"/>
      <c r="I93" s="20"/>
      <c r="J93" s="20"/>
      <c r="K93" s="79"/>
      <c r="O93" s="82"/>
    </row>
    <row r="94" spans="1:15">
      <c r="A94" s="108"/>
      <c r="C94" s="16"/>
      <c r="D94" s="16"/>
      <c r="E94" s="82"/>
      <c r="I94" s="16"/>
      <c r="J94" s="16"/>
      <c r="K94" s="82"/>
      <c r="O94" s="82"/>
    </row>
    <row r="95" spans="1:15">
      <c r="A95" s="108"/>
      <c r="B95" s="16"/>
      <c r="C95" s="96"/>
      <c r="D95" s="16"/>
      <c r="E95" s="82"/>
      <c r="F95" s="82"/>
      <c r="G95" s="82"/>
      <c r="H95" s="82"/>
      <c r="I95" s="96"/>
      <c r="J95" s="16"/>
      <c r="K95" s="82"/>
      <c r="L95" s="82"/>
      <c r="M95" s="82"/>
      <c r="N95" s="82"/>
      <c r="O95" s="82"/>
    </row>
    <row r="96" spans="1:15" ht="13.5">
      <c r="A96" s="111"/>
      <c r="B96" s="112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0"/>
    </row>
    <row r="99" spans="3:26"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</row>
    <row r="101" spans="3:26"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</row>
    <row r="106" spans="3:26">
      <c r="R106" s="116"/>
      <c r="S106" s="116"/>
      <c r="T106" s="116"/>
      <c r="U106" s="116"/>
      <c r="V106" s="116"/>
      <c r="W106" s="116"/>
      <c r="X106" s="116"/>
      <c r="Y106" s="116"/>
      <c r="Z106" s="116"/>
    </row>
  </sheetData>
  <mergeCells count="14">
    <mergeCell ref="C6:K6"/>
    <mergeCell ref="C11:N11"/>
    <mergeCell ref="G40:H40"/>
    <mergeCell ref="G42:H42"/>
    <mergeCell ref="G41:H41"/>
    <mergeCell ref="E42:F42"/>
    <mergeCell ref="E41:F41"/>
    <mergeCell ref="E40:F40"/>
    <mergeCell ref="K40:L40"/>
    <mergeCell ref="M40:N40"/>
    <mergeCell ref="K41:L41"/>
    <mergeCell ref="M41:N41"/>
    <mergeCell ref="K42:L42"/>
    <mergeCell ref="M42:N42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51" orientation="portrait" r:id="rId1"/>
  <rowBreaks count="1" manualBreakCount="1">
    <brk id="5" max="14" man="1"/>
  </rowBreaks>
  <colBreaks count="1" manualBreakCount="1">
    <brk id="8" max="1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 Lucia Luchese</cp:lastModifiedBy>
  <cp:lastPrinted>2024-04-08T16:16:19Z</cp:lastPrinted>
  <dcterms:created xsi:type="dcterms:W3CDTF">2012-07-23T19:03:05Z</dcterms:created>
  <dcterms:modified xsi:type="dcterms:W3CDTF">2024-04-08T16:20:36Z</dcterms:modified>
</cp:coreProperties>
</file>