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MB\LICITAÇÕES\2026\PROC 1255-2026 - BIODIGESTOR\DLC\"/>
    </mc:Choice>
  </mc:AlternateContent>
  <xr:revisionPtr revIDLastSave="0" documentId="13_ncr:1_{3D21614D-5BC1-4668-80ED-32964026E344}" xr6:coauthVersionLast="47" xr6:coauthVersionMax="47" xr10:uidLastSave="{00000000-0000-0000-0000-000000000000}"/>
  <bookViews>
    <workbookView xWindow="-120" yWindow="-120" windowWidth="29040" windowHeight="15720" tabRatio="790" xr2:uid="{00000000-000D-0000-FFFF-FFFF00000000}"/>
  </bookViews>
  <sheets>
    <sheet name="Planilha" sheetId="19" r:id="rId1"/>
    <sheet name="cronograma" sheetId="2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xlnm.Print_Area_1">0</definedName>
    <definedName name="__xlnm.Print_Titles_1">0</definedName>
    <definedName name="__xlnm_Print_Area_1">0</definedName>
    <definedName name="__xlnm_Print_Titles_1">0</definedName>
    <definedName name="_xlnm._FilterDatabase" localSheetId="0" hidden="1">Planilha!$A$7:$F$7</definedName>
    <definedName name="a">"#ref!"</definedName>
    <definedName name="_xlnm.Print_Area" localSheetId="1">cronograma!$A$1:$I$37</definedName>
    <definedName name="_xlnm.Print_Area" localSheetId="0">Planilha!$A$1:$F$90</definedName>
    <definedName name="BDI.Opcao" hidden="1">[1]DADOS!$F$18</definedName>
    <definedName name="BDI.TipoObra" hidden="1">[1]BDI!$A$138:$A$146</definedName>
    <definedName name="CICLOVIA_3">"#ref!"</definedName>
    <definedName name="CICLOVIA_3_2">"#ref!"</definedName>
    <definedName name="CICLOVIA_3_4">"#ref!"</definedName>
    <definedName name="CICLOVIA_3_5">"#ref!"</definedName>
    <definedName name="CONCATENAR" localSheetId="1">CONCATENATE(#REF!," ",#REF!)</definedName>
    <definedName name="CONCATENAR" localSheetId="0">CONCATENATE(#REF!," ",#REF!)</definedName>
    <definedName name="CONCATENAR">CONCATENATE(#REF!," ",#REF!)</definedName>
    <definedName name="CP">"#ref!"</definedName>
    <definedName name="Dados.Lista.BDI">[2]DADOS!$T$37:$X$37</definedName>
    <definedName name="DATABASE" localSheetId="1">#REF!</definedName>
    <definedName name="DATABASE" localSheetId="0">#REF!</definedName>
    <definedName name="DATABASE">#REF!</definedName>
    <definedName name="DATAEMISSAO" localSheetId="1">#REF!</definedName>
    <definedName name="DATAEMISSAO" localSheetId="0">#REF!</definedName>
    <definedName name="DATAEMISSAO">#REF!</definedName>
    <definedName name="DATART" localSheetId="1">#REF!</definedName>
    <definedName name="DATART" localSheetId="0">#REF!</definedName>
    <definedName name="DATART">#REF!</definedName>
    <definedName name="DESONERACAO" localSheetId="1" hidden="1">IF(OR(Import.Desoneracao="DESONERADO",Import.Desoneracao="SIM"),"SIM","NÃO")</definedName>
    <definedName name="DESONERACAO" hidden="1">IF(OR(Import.Desoneracao="DESONERADO",Import.Desoneracao="SIM"),"SIM","NÃO")</definedName>
    <definedName name="e">"#ref!"</definedName>
    <definedName name="EMPRESAS">OFFSET([3]Cotações!$B$25,0,0):OFFSET([3]Cotações!$H$29,-1,0)</definedName>
    <definedName name="Excel_BuiltIn__FilterDatabase">"#ref!"</definedName>
    <definedName name="Excel_BuiltIn_Print_Area_1">"#ref!"</definedName>
    <definedName name="Excel_BuiltIn_Print_Area_1_1">"#ref!"</definedName>
    <definedName name="Excel_BuiltIn_Print_Area_1_1_1">"#ref!"</definedName>
    <definedName name="Excel_BuiltIn_Print_Area_2">"#ref!"</definedName>
    <definedName name="Excel_BuiltIn_Print_Area_2_1">"#ref!"</definedName>
    <definedName name="Excel_BuiltIn_Print_Area_3">"#ref!"</definedName>
    <definedName name="Excel_BuiltIn_Print_Area_3_1">"#ref!"</definedName>
    <definedName name="Excel_BuiltIn_Print_Area_3_1_1">"#ref!"</definedName>
    <definedName name="Excel_BuiltIn_Print_Area_4">"#ref!"</definedName>
    <definedName name="Excel_BuiltIn_Print_Area_4_1">"#ref!"</definedName>
    <definedName name="Excel_BuiltIn_Print_Area_5">"#ref!"</definedName>
    <definedName name="Excel_BuiltIn_Print_Area_6">"#ref!"</definedName>
    <definedName name="Excel_BuiltIn_Print_Area_7">"#ref!"</definedName>
    <definedName name="Excel_BuiltIn_Print_Titles_2">"#ref!"</definedName>
    <definedName name="Excel_BuiltIn_Print_Titles_2_1">"#ref!"</definedName>
    <definedName name="Excel_BuiltIn_Print_Titles_2_1_1">"#ref!"</definedName>
    <definedName name="Excel_BuiltIn_Print_Titles_3">"#ref!"</definedName>
    <definedName name="Excel_BuiltIn_Print_Titles_3_1">"#ref!"</definedName>
    <definedName name="Excel_BuiltIn_Print_Titles_4">"#ref!"</definedName>
    <definedName name="Excel_BuiltIn_Print_Titles_5">"#ref!"</definedName>
    <definedName name="Excel_BuiltIn_Print_Titles_5_1">"#ref!"</definedName>
    <definedName name="Excel_BuiltIn_Print_Titles_6">"#ref!"</definedName>
    <definedName name="Excel_BuiltIn_Print_Titles_6_2">"#ref!"</definedName>
    <definedName name="Excel_BuiltIn_Print_Titles_6_4">"#ref!"</definedName>
    <definedName name="Excel_BuiltIn_Print_Titles_6_5">"#ref!"</definedName>
    <definedName name="Excel_BuiltIn_Print_Titles_7">"#ref!"</definedName>
    <definedName name="Import.Apelido" hidden="1">[1]DADOS!$F$16</definedName>
    <definedName name="Import.DataBase" hidden="1">OFFSET([4]DADOS!$D$19,0,-1)</definedName>
    <definedName name="Import.DescLote" hidden="1">[1]DADOS!$F$17</definedName>
    <definedName name="Import.Desoneracao" hidden="1">OFFSET([5]DADOS!$G$18,0,-1)</definedName>
    <definedName name="Import.Município" hidden="1">[5]DADOS!$F$6</definedName>
    <definedName name="INDICES">[3]Cotações!$B$22:OFFSET([3]Cotações!$I$24,-1,0)</definedName>
    <definedName name="LOCALIDADE" localSheetId="1">#REF!</definedName>
    <definedName name="LOCALIDADE" localSheetId="0">#REF!</definedName>
    <definedName name="LOCALIDADE">#REF!</definedName>
    <definedName name="MEMÓRIA" localSheetId="1">ROUND([6]Planilha!$P1,15-13*[6]Planilha!#REF!)</definedName>
    <definedName name="MEMÓRIA" localSheetId="0">ROUND([6]Planilha!$P1,15-13*[6]Planilha!#REF!)</definedName>
    <definedName name="MEMÓRIA">ROUND([6]Planilha!$P1,15-13*[6]Planilha!#REF!)</definedName>
    <definedName name="NCOMPOSICOES">0</definedName>
    <definedName name="NCOTACOES">0</definedName>
    <definedName name="NEMPRESAS">3</definedName>
    <definedName name="NINDICES">1</definedName>
    <definedName name="NRELATORIOS">COUNTA([3]Relatórios!$A:$A)-2</definedName>
    <definedName name="NumerEmpresa">3</definedName>
    <definedName name="NumerIndice">1</definedName>
    <definedName name="Objeto">"Referência"</definedName>
    <definedName name="plan6">"#ref!"</definedName>
    <definedName name="PO.CustoUnitario" localSheetId="1">ROUND([7]Planilha!$P1,15-13*[7]Planilha!#REF!)</definedName>
    <definedName name="PO.CustoUnitario" localSheetId="0">ROUND([7]Planilha!$P1,15-13*[7]Planilha!#REF!)</definedName>
    <definedName name="PO.CustoUnitario">ROUND([7]Planilha!$P1,15-13*[7]Planilha!#REF!)</definedName>
    <definedName name="PO.PrecoUnitario">[7]Planilha!$R1</definedName>
    <definedName name="PO.Quantidade" localSheetId="0">ROUND([7]Planilha!$O1,15-13*[7]Planilha!#REF!)</definedName>
    <definedName name="PO.Quantidade">ROUND([7]Planilha!$O1,15-13*[7]Planilha!#REF!)</definedName>
    <definedName name="RelatoriosFontes" localSheetId="1">OFFSET([3]Relatórios!$A$5,1,0,NRELATORIOS)</definedName>
    <definedName name="RelatoriosFontes">OFFSET([3]Relatórios!$A$5,1,0,NRELATORIOS)</definedName>
    <definedName name="SENHAGT" hidden="1">"PM2CAIXA"</definedName>
    <definedName name="SomaAgrup">SUMIF(OFFSET([7]Planilha!$A1,1,0,[7]Planilha!$B1),"S",OFFSET([7]Planilha!A1,1,0,[7]Planilha!$B1))</definedName>
    <definedName name="TESTE">"#ref!"</definedName>
    <definedName name="teste2">"#ref!"</definedName>
    <definedName name="TipoOrçamento">"LICITADO"</definedName>
    <definedName name="_xlnm.Print_Titles" localSheetId="1">cronograma!$1:$13</definedName>
    <definedName name="_xlnm.Print_Titles" localSheetId="0">Planilha!$1:$10</definedName>
    <definedName name="VTOTAL1" localSheetId="1">ROUND(PO.Quantidade*PO.PrecoUnitario,15-13*[7]Planilha!$X$7)</definedName>
    <definedName name="VTOTAL1" localSheetId="0">ROUND(Planilha!PO.Quantidade*[0]!PO.PrecoUnitario,15-13*[7]Planilha!$X$7)</definedName>
    <definedName name="VTOTAL1">ROUND(PO.Quantidade*PO.PrecoUnitario,15-13*[7]Planilha!$X$7)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3" i="23" l="1"/>
  <c r="G33" i="23"/>
  <c r="E87" i="19"/>
  <c r="I32" i="23" l="1"/>
  <c r="I29" i="23"/>
  <c r="I24" i="23"/>
  <c r="I21" i="23"/>
  <c r="I17" i="23"/>
  <c r="F79" i="19" l="1"/>
  <c r="F42" i="19" l="1"/>
  <c r="F27" i="19" l="1"/>
  <c r="F28" i="19" l="1"/>
  <c r="F67" i="19"/>
  <c r="F30" i="19"/>
  <c r="F31" i="19" l="1"/>
  <c r="F68" i="19" l="1"/>
  <c r="F69" i="19"/>
  <c r="F70" i="19" l="1"/>
  <c r="F71" i="19" l="1"/>
  <c r="F74" i="19" l="1"/>
  <c r="F72" i="19"/>
  <c r="F15" i="19" l="1"/>
  <c r="F18" i="19" l="1"/>
  <c r="F16" i="19"/>
  <c r="F20" i="19" s="1"/>
  <c r="F32" i="19"/>
  <c r="F26" i="19"/>
  <c r="F56" i="19"/>
  <c r="I18" i="23" l="1"/>
  <c r="C18" i="23" s="1"/>
  <c r="F57" i="19"/>
  <c r="F18" i="23" l="1"/>
  <c r="G18" i="23"/>
  <c r="H18" i="23"/>
  <c r="D18" i="23"/>
  <c r="E18" i="23"/>
  <c r="F58" i="19"/>
  <c r="F43" i="19" l="1"/>
  <c r="F46" i="19" l="1"/>
  <c r="F76" i="19"/>
  <c r="F44" i="19"/>
  <c r="F47" i="19" l="1"/>
  <c r="F48" i="19"/>
  <c r="F50" i="19" s="1"/>
  <c r="I25" i="23" l="1"/>
  <c r="F59" i="19"/>
  <c r="H25" i="23" l="1"/>
  <c r="G25" i="23"/>
  <c r="E25" i="23"/>
  <c r="D25" i="23"/>
  <c r="F60" i="19"/>
  <c r="F61" i="19" l="1"/>
  <c r="F63" i="19" s="1"/>
  <c r="I30" i="23" l="1"/>
  <c r="E30" i="23" l="1"/>
  <c r="E36" i="23" s="1"/>
  <c r="F30" i="23"/>
  <c r="F78" i="19"/>
  <c r="F34" i="19"/>
  <c r="F80" i="19" l="1"/>
  <c r="F82" i="19"/>
  <c r="F84" i="19" l="1"/>
  <c r="I33" i="23" s="1"/>
  <c r="F36" i="19"/>
  <c r="F38" i="19" s="1"/>
  <c r="G36" i="23" l="1"/>
  <c r="H36" i="23"/>
  <c r="F33" i="23"/>
  <c r="F36" i="23" s="1"/>
  <c r="E86" i="19"/>
  <c r="I22" i="23"/>
  <c r="E88" i="19" l="1"/>
  <c r="D22" i="23"/>
  <c r="D36" i="23" s="1"/>
  <c r="C22" i="23"/>
  <c r="C36" i="23" s="1"/>
  <c r="I36" i="23" s="1"/>
  <c r="E89" i="19" l="1"/>
</calcChain>
</file>

<file path=xl/sharedStrings.xml><?xml version="1.0" encoding="utf-8"?>
<sst xmlns="http://schemas.openxmlformats.org/spreadsheetml/2006/main" count="142" uniqueCount="82">
  <si>
    <t>SERVIÇOS PRELIMINARES</t>
  </si>
  <si>
    <t>CANTEIRO DE OBRAS</t>
  </si>
  <si>
    <t>TOTAL DO ITEM</t>
  </si>
  <si>
    <t/>
  </si>
  <si>
    <t>M2</t>
  </si>
  <si>
    <t>CRONOGRAMA FÍSICO - FINANCEIRO</t>
  </si>
  <si>
    <t>MESES</t>
  </si>
  <si>
    <t>Item</t>
  </si>
  <si>
    <t>ETAPAS DE SERVIÇOS</t>
  </si>
  <si>
    <t>VALOR</t>
  </si>
  <si>
    <t>R$</t>
  </si>
  <si>
    <t>VALOR TOTAL DOS SERVIÇOS</t>
  </si>
  <si>
    <t>PLANILHA ORÇAMENTÁRIA</t>
  </si>
  <si>
    <t>M</t>
  </si>
  <si>
    <t>UN</t>
  </si>
  <si>
    <t>KG</t>
  </si>
  <si>
    <t>M3</t>
  </si>
  <si>
    <t>TOTAL GERAL</t>
  </si>
  <si>
    <t>Prazo:</t>
  </si>
  <si>
    <t>L.S.:</t>
  </si>
  <si>
    <t>B.D.I.:</t>
  </si>
  <si>
    <t>Custo</t>
  </si>
  <si>
    <t>Descrição dos Serviços</t>
  </si>
  <si>
    <t>Unid.</t>
  </si>
  <si>
    <t>Quant.</t>
  </si>
  <si>
    <t>Unitário</t>
  </si>
  <si>
    <t>Preço Total</t>
  </si>
  <si>
    <t>A</t>
  </si>
  <si>
    <t>C</t>
  </si>
  <si>
    <t>UNMES</t>
  </si>
  <si>
    <t>HPXh</t>
  </si>
  <si>
    <t>B</t>
  </si>
  <si>
    <t>6 meses</t>
  </si>
  <si>
    <t>PREPARAÇÃO DO TERRENO</t>
  </si>
  <si>
    <t>ABERTURA E PREPARAÇÃO DE VALAS</t>
  </si>
  <si>
    <t>FORNECIMENTO E ASSENTAMENTO DE TUBOS</t>
  </si>
  <si>
    <t>CAIXAS DE INSPEÇÃO EM CONCRETO PRÉ-MOLDADO</t>
  </si>
  <si>
    <t>INSTALAÇÕES HIDRAÚLICAS</t>
  </si>
  <si>
    <t>TRATAMENTO DE EFLUENTES</t>
  </si>
  <si>
    <t>TRATAMENTO E DISPOSIÇÃO FINAL DO EFLUENTE</t>
  </si>
  <si>
    <t>SISTEMAS DE TRATAMENTO</t>
  </si>
  <si>
    <t>DISPOSIÇÃO DO EFLUENTE</t>
  </si>
  <si>
    <t>CAIXAS DE SECAGEM</t>
  </si>
  <si>
    <t>CAVAS DE INFILTRAÇÃO COM ARVORE FRUTÍFERA</t>
  </si>
  <si>
    <t>PREENCHIMENTO INFERIOR COM MATERIAL DA LIMPEZA DE TERRENO</t>
  </si>
  <si>
    <t>PREENCHIMENTO SUPERIOR COM MATERIAL DA LIMPEZA DE TERRENO</t>
  </si>
  <si>
    <t>REBAIXAMENTO DE LENÇOL</t>
  </si>
  <si>
    <t xml:space="preserve">TOTAL </t>
  </si>
  <si>
    <t>TOTAL (RESIDÊNCIA)</t>
  </si>
  <si>
    <t>LASTRO</t>
  </si>
  <si>
    <t>ESCORAS</t>
  </si>
  <si>
    <t>LOCAL: ALDEIA INDÍGENA RIO SILVEIRAS</t>
  </si>
  <si>
    <t>OBRA: TRATAMENTO DE ESGOTO DE CONJUNTO HABITACIONAL</t>
  </si>
  <si>
    <t>ESGOTAMENTO DE RESÍDUOS</t>
  </si>
  <si>
    <t>ABERTURA DE VALA PARA INFILTRAÇÃO (ø 1,50 A 3,00 M)</t>
  </si>
  <si>
    <t>ABERTURA DE VALAS PARA TUBULAÇÃO</t>
  </si>
  <si>
    <t>EQUIPAMENTO - BIODIGESTOR CAPACIDADE MÍNIMA - 1500 LITROS</t>
  </si>
  <si>
    <t>PLACA DE IDENTIFICAÇÃO PARA OBRA</t>
  </si>
  <si>
    <t>LOCAÇÃO DE CONTAINER TIPO SANITÁRIO COM 2 VASOS SANITÁRIOS, 2 LAVATÓRIOS, 2 MICTÓRIOS E 4 PONTOS PARA CHUVEIRO - ÁREA MÍNIMA DE 13,80 M²</t>
  </si>
  <si>
    <t>LIMPEZA MECANIZADA DO TERRENO, INCLUSIVE TRONCOS ATÉ 15 CM DE DIÂMETRO, COM CAMINHÃO À DISPOSIÇÃO DENTRO E FORA DA OBRA, COM TRANSPORTE NO RAIO DE ATÉ 1 KM</t>
  </si>
  <si>
    <t>ESCAVAÇÃO E CARGA MECANIZADA EM SOLO DE 1ª CATEGORIA, EM CAMPO ABERTO</t>
  </si>
  <si>
    <t>REATERRO COMPACTADO MECANIZADO DE VALA OU CAVA COM COMPACTADOR</t>
  </si>
  <si>
    <t>CARGA E REMOÇÃO DE TERRA ATÉ A DISTÂNCIA MÉDIA DE 1 KM</t>
  </si>
  <si>
    <t>ESCAVAÇÃO MANUAL EM SOLO DE 1ª E 2ª CATEGORIA EM VALA OU CAVA ATÉ 1,5 M</t>
  </si>
  <si>
    <t>ESCORAMENTO DE SOLO PONTALETADO</t>
  </si>
  <si>
    <t>LASTRO DE AREIA</t>
  </si>
  <si>
    <t>REGISTRO DE GAVETA EM LATÃO FUNDIDO SEM ACABAMENTO, DN= 2 1/2´</t>
  </si>
  <si>
    <t>CAIXA DE GORDURA EM ALVENARIA, 600 X 600 X 600 MM</t>
  </si>
  <si>
    <t>LASTRO DE PEDRA BRITADA</t>
  </si>
  <si>
    <t>CONCRETO USINADO, FCK = 30 MPA - PARA BOMBEAMENTO</t>
  </si>
  <si>
    <t>ESCAVAÇÃO MANUAL EM SOLO DE 1ª E 2ª CATEGORIA EM VALA OU CAVA ALÉM DE 1,5 M</t>
  </si>
  <si>
    <t>ARGAMASSA GRAUTE</t>
  </si>
  <si>
    <t>ARMADURA EM BARRA DE AÇO CA-50 (A OU B) FYK = 500 MPA</t>
  </si>
  <si>
    <t>ALVENARIA DE BLOCO DE CONCRETO DE VEDAÇÃO DE 9 CM - CLASSE C</t>
  </si>
  <si>
    <t>FORMA PLANA EM COMPENSADO PARA ESTRUTURA CONVENCIONAL</t>
  </si>
  <si>
    <t>ATERRO MANUAL APILOADO DE ÁREA INTERNA COM MAÇO DE 30 KG</t>
  </si>
  <si>
    <t>REATERRO MANUAL APILOADO SEM CONTROLE DE COMPACTAÇÃO</t>
  </si>
  <si>
    <t>ARBUSTO AZALÉA - H= 0,60 A 0,80 M</t>
  </si>
  <si>
    <t>ESGOTAMENTO DE ÁGUAS SUPERFICIAIS COM BOMBA DE SUPERFÍCIE OU SUBMERSA</t>
  </si>
  <si>
    <t>TUBO DE PVC RÍGIDO PXB COM VIROLA, LINHA ESGOTO SÉRIE REFORÇADA ´R´, DN= 75MM</t>
  </si>
  <si>
    <t>TUBO DE PVC RÍGIDO PXB COM VIROLA, LINHA ESGOTO SÉRIE REFORÇADA ´R´, DN= 100MM</t>
  </si>
  <si>
    <t>BDI 00,00%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</si>
</sst>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;\-#,##0.00\ ;&quot; -&quot;#\ ;@\ "/>
    <numFmt numFmtId="165" formatCode="00\.00"/>
    <numFmt numFmtId="166" formatCode="_(* #,##0.00_);_(* \(#,##0.00\);_(* &quot;-&quot;??_);_(@_)"/>
    <numFmt numFmtId="167" formatCode="#,##0.00_ ;\-#,##0.00\ "/>
    <numFmt numFmtId="168" formatCode="mm/yy"/>
    <numFmt numFmtId="169" formatCode="_(* #,##0_);_(* \(#,##0\);_(* &quot;-&quot;??_);_(@_)"/>
    <numFmt numFmtId="170" formatCode="[$-416]mmm\-yy;@"/>
    <numFmt numFmtId="171" formatCode="_(&quot;Cr$&quot;* #,##0.00_);_(&quot;Cr$&quot;* \(#,##0.00\);_(&quot;Cr$&quot;* &quot;-&quot;??_);_(@_)"/>
    <numFmt numFmtId="172" formatCode="&quot;R$&quot;\ #,##0.00"/>
    <numFmt numFmtId="173" formatCode="_(&quot;R$ &quot;* #,##0.00_);_(&quot;R$ &quot;* \(#,##0.00\);_(&quot;R$ &quot;* \-??_);_(@_)"/>
  </numFmts>
  <fonts count="4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ang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10"/>
      <color indexed="8"/>
      <name val="Arial"/>
      <family val="2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 Unicode MS"/>
      <family val="2"/>
    </font>
    <font>
      <b/>
      <sz val="9"/>
      <name val="Arial"/>
      <family val="2"/>
    </font>
    <font>
      <b/>
      <sz val="9"/>
      <color indexed="8"/>
      <name val="Arial Unicode MS"/>
      <family val="2"/>
    </font>
    <font>
      <sz val="9"/>
      <name val="Arial Unicode MS"/>
      <family val="2"/>
    </font>
    <font>
      <b/>
      <sz val="9"/>
      <color rgb="FFFF0000"/>
      <name val="Arial"/>
      <family val="2"/>
    </font>
    <font>
      <sz val="9"/>
      <color indexed="30"/>
      <name val="Arial"/>
      <family val="2"/>
    </font>
    <font>
      <b/>
      <sz val="9"/>
      <color indexed="12"/>
      <name val="Arial"/>
      <family val="2"/>
    </font>
    <font>
      <sz val="9"/>
      <color rgb="FFFF0000"/>
      <name val="Arial"/>
      <family val="2"/>
    </font>
    <font>
      <b/>
      <sz val="9"/>
      <color indexed="8"/>
      <name val="Arial"/>
      <family val="2"/>
    </font>
    <font>
      <sz val="9"/>
      <color indexed="12"/>
      <name val="Arial"/>
      <family val="2"/>
    </font>
    <font>
      <sz val="9"/>
      <color indexed="6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15"/>
      <name val="Arial"/>
      <family val="2"/>
    </font>
    <font>
      <i/>
      <sz val="9"/>
      <name val="Arial"/>
      <family val="2"/>
    </font>
    <font>
      <sz val="15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1"/>
      <color indexed="8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6">
    <xf numFmtId="0" fontId="0" fillId="0" borderId="0"/>
    <xf numFmtId="164" fontId="9" fillId="0" borderId="0" applyFill="0" applyBorder="0" applyAlignment="0" applyProtection="0"/>
    <xf numFmtId="0" fontId="10" fillId="0" borderId="0"/>
    <xf numFmtId="0" fontId="10" fillId="0" borderId="0"/>
    <xf numFmtId="166" fontId="10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166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7" fillId="0" borderId="0"/>
    <xf numFmtId="0" fontId="15" fillId="0" borderId="0"/>
    <xf numFmtId="9" fontId="10" fillId="0" borderId="0" applyFont="0" applyFill="0" applyBorder="0" applyAlignment="0" applyProtection="0"/>
    <xf numFmtId="0" fontId="16" fillId="0" borderId="0"/>
    <xf numFmtId="0" fontId="6" fillId="0" borderId="0"/>
    <xf numFmtId="0" fontId="6" fillId="0" borderId="0"/>
    <xf numFmtId="0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10" fillId="0" borderId="0" applyFont="0" applyFill="0" applyBorder="0" applyAlignment="0" applyProtection="0"/>
    <xf numFmtId="0" fontId="4" fillId="0" borderId="0"/>
    <xf numFmtId="0" fontId="14" fillId="0" borderId="0" applyProtection="0"/>
    <xf numFmtId="166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37" fillId="0" borderId="0"/>
    <xf numFmtId="0" fontId="10" fillId="0" borderId="0"/>
    <xf numFmtId="0" fontId="11" fillId="0" borderId="0"/>
    <xf numFmtId="0" fontId="3" fillId="0" borderId="0"/>
    <xf numFmtId="166" fontId="3" fillId="0" borderId="0" applyFont="0" applyFill="0" applyBorder="0" applyAlignment="0" applyProtection="0"/>
    <xf numFmtId="0" fontId="2" fillId="0" borderId="0"/>
    <xf numFmtId="0" fontId="39" fillId="0" borderId="0"/>
    <xf numFmtId="0" fontId="1" fillId="0" borderId="0"/>
    <xf numFmtId="166" fontId="1" fillId="0" borderId="0" applyFont="0" applyFill="0" applyBorder="0" applyAlignment="0" applyProtection="0"/>
    <xf numFmtId="0" fontId="10" fillId="0" borderId="0"/>
  </cellStyleXfs>
  <cellXfs count="256">
    <xf numFmtId="0" fontId="0" fillId="0" borderId="0" xfId="0"/>
    <xf numFmtId="166" fontId="17" fillId="0" borderId="21" xfId="7" applyFont="1" applyFill="1" applyBorder="1" applyAlignment="1" applyProtection="1"/>
    <xf numFmtId="10" fontId="19" fillId="2" borderId="21" xfId="13" applyNumberFormat="1" applyFont="1" applyFill="1" applyBorder="1" applyAlignment="1">
      <alignment horizontal="center" vertical="center" wrapText="1"/>
    </xf>
    <xf numFmtId="10" fontId="17" fillId="0" borderId="16" xfId="13" applyNumberFormat="1" applyFont="1" applyBorder="1" applyAlignment="1">
      <alignment horizontal="right" vertical="center" wrapText="1"/>
    </xf>
    <xf numFmtId="166" fontId="17" fillId="0" borderId="21" xfId="7" applyFont="1" applyFill="1" applyBorder="1" applyAlignment="1">
      <alignment vertical="center" wrapText="1"/>
    </xf>
    <xf numFmtId="166" fontId="19" fillId="0" borderId="16" xfId="7" applyFont="1" applyFill="1" applyBorder="1" applyAlignment="1">
      <alignment horizontal="right" vertical="center" wrapText="1"/>
    </xf>
    <xf numFmtId="166" fontId="17" fillId="0" borderId="21" xfId="7" applyFont="1" applyFill="1" applyBorder="1" applyAlignment="1">
      <alignment horizontal="center" vertical="center" wrapText="1"/>
    </xf>
    <xf numFmtId="10" fontId="19" fillId="0" borderId="21" xfId="13" applyNumberFormat="1" applyFont="1" applyFill="1" applyBorder="1" applyAlignment="1">
      <alignment horizontal="center" vertical="center" wrapText="1"/>
    </xf>
    <xf numFmtId="166" fontId="23" fillId="0" borderId="21" xfId="7" applyFont="1" applyFill="1" applyBorder="1" applyAlignment="1" applyProtection="1">
      <alignment horizontal="center" vertical="center" wrapText="1"/>
    </xf>
    <xf numFmtId="166" fontId="17" fillId="0" borderId="2" xfId="7" applyFont="1" applyFill="1" applyBorder="1" applyAlignment="1" applyProtection="1">
      <alignment vertical="center" wrapText="1"/>
    </xf>
    <xf numFmtId="166" fontId="17" fillId="0" borderId="11" xfId="7" applyFont="1" applyFill="1" applyBorder="1" applyAlignment="1">
      <alignment vertical="center" wrapText="1"/>
    </xf>
    <xf numFmtId="166" fontId="17" fillId="0" borderId="13" xfId="7" applyFont="1" applyFill="1" applyBorder="1" applyAlignment="1">
      <alignment vertical="center" wrapText="1"/>
    </xf>
    <xf numFmtId="166" fontId="17" fillId="0" borderId="5" xfId="7" applyFont="1" applyFill="1" applyBorder="1" applyAlignment="1" applyProtection="1">
      <alignment vertical="center" wrapText="1"/>
    </xf>
    <xf numFmtId="166" fontId="19" fillId="0" borderId="21" xfId="7" applyFont="1" applyFill="1" applyBorder="1" applyAlignment="1">
      <alignment vertical="center" wrapText="1"/>
    </xf>
    <xf numFmtId="169" fontId="17" fillId="0" borderId="18" xfId="7" applyNumberFormat="1" applyFont="1" applyFill="1" applyBorder="1" applyAlignment="1">
      <alignment horizontal="center" vertical="center" wrapText="1"/>
    </xf>
    <xf numFmtId="166" fontId="17" fillId="0" borderId="20" xfId="7" applyFont="1" applyFill="1" applyBorder="1" applyAlignment="1">
      <alignment horizontal="right" vertical="center" wrapText="1"/>
    </xf>
    <xf numFmtId="2" fontId="17" fillId="0" borderId="0" xfId="7" applyNumberFormat="1" applyFont="1"/>
    <xf numFmtId="10" fontId="17" fillId="0" borderId="0" xfId="13" applyNumberFormat="1" applyFont="1" applyFill="1" applyBorder="1" applyAlignment="1">
      <alignment vertical="center" wrapText="1"/>
    </xf>
    <xf numFmtId="10" fontId="17" fillId="0" borderId="0" xfId="13" applyNumberFormat="1" applyFont="1" applyFill="1" applyBorder="1" applyAlignment="1">
      <alignment horizontal="center" vertical="center" wrapText="1"/>
    </xf>
    <xf numFmtId="166" fontId="17" fillId="0" borderId="0" xfId="7" applyFont="1" applyFill="1" applyBorder="1" applyAlignment="1">
      <alignment vertical="center" wrapText="1"/>
    </xf>
    <xf numFmtId="169" fontId="17" fillId="0" borderId="0" xfId="7" applyNumberFormat="1" applyFont="1" applyFill="1" applyBorder="1" applyAlignment="1">
      <alignment vertical="center" wrapText="1"/>
    </xf>
    <xf numFmtId="10" fontId="19" fillId="0" borderId="0" xfId="13" applyNumberFormat="1" applyFont="1" applyFill="1" applyBorder="1" applyAlignment="1">
      <alignment horizontal="center" vertical="center" wrapText="1"/>
    </xf>
    <xf numFmtId="166" fontId="28" fillId="0" borderId="0" xfId="7" applyFont="1" applyFill="1" applyBorder="1" applyAlignment="1" applyProtection="1">
      <alignment vertical="center" wrapText="1"/>
    </xf>
    <xf numFmtId="166" fontId="17" fillId="0" borderId="0" xfId="7" applyFont="1" applyFill="1" applyBorder="1" applyAlignment="1" applyProtection="1">
      <alignment vertical="center" wrapText="1"/>
    </xf>
    <xf numFmtId="166" fontId="19" fillId="0" borderId="0" xfId="7" applyFont="1" applyFill="1" applyBorder="1" applyAlignment="1">
      <alignment vertical="center" wrapText="1"/>
    </xf>
    <xf numFmtId="10" fontId="19" fillId="0" borderId="0" xfId="13" applyNumberFormat="1" applyFont="1" applyBorder="1" applyAlignment="1">
      <alignment horizontal="center"/>
    </xf>
    <xf numFmtId="169" fontId="17" fillId="0" borderId="0" xfId="7" applyNumberFormat="1" applyFont="1"/>
    <xf numFmtId="165" fontId="10" fillId="0" borderId="2" xfId="2" applyNumberFormat="1" applyBorder="1" applyAlignment="1">
      <alignment horizontal="center"/>
    </xf>
    <xf numFmtId="43" fontId="17" fillId="0" borderId="4" xfId="7" applyNumberFormat="1" applyFont="1" applyFill="1" applyBorder="1"/>
    <xf numFmtId="0" fontId="17" fillId="0" borderId="4" xfId="2" applyFont="1" applyBorder="1"/>
    <xf numFmtId="165" fontId="30" fillId="0" borderId="5" xfId="2" applyNumberFormat="1" applyFont="1" applyBorder="1" applyAlignment="1">
      <alignment horizontal="center" vertical="center"/>
    </xf>
    <xf numFmtId="43" fontId="26" fillId="0" borderId="0" xfId="7" applyNumberFormat="1" applyFont="1" applyFill="1" applyBorder="1"/>
    <xf numFmtId="0" fontId="17" fillId="0" borderId="0" xfId="2" applyFont="1"/>
    <xf numFmtId="17" fontId="26" fillId="0" borderId="0" xfId="2" applyNumberFormat="1" applyFont="1"/>
    <xf numFmtId="165" fontId="10" fillId="0" borderId="5" xfId="2" applyNumberFormat="1" applyBorder="1" applyAlignment="1">
      <alignment horizontal="center" vertical="center"/>
    </xf>
    <xf numFmtId="43" fontId="17" fillId="0" borderId="0" xfId="7" applyNumberFormat="1" applyFont="1" applyFill="1" applyBorder="1"/>
    <xf numFmtId="0" fontId="19" fillId="0" borderId="0" xfId="2" applyFont="1"/>
    <xf numFmtId="43" fontId="19" fillId="0" borderId="0" xfId="7" applyNumberFormat="1" applyFont="1" applyFill="1" applyBorder="1"/>
    <xf numFmtId="17" fontId="19" fillId="0" borderId="0" xfId="2" applyNumberFormat="1" applyFont="1"/>
    <xf numFmtId="165" fontId="30" fillId="0" borderId="7" xfId="2" applyNumberFormat="1" applyFont="1" applyBorder="1" applyAlignment="1">
      <alignment horizontal="center"/>
    </xf>
    <xf numFmtId="43" fontId="17" fillId="0" borderId="9" xfId="7" applyNumberFormat="1" applyFont="1" applyFill="1" applyBorder="1"/>
    <xf numFmtId="0" fontId="17" fillId="0" borderId="9" xfId="2" applyFont="1" applyBorder="1"/>
    <xf numFmtId="0" fontId="33" fillId="0" borderId="24" xfId="2" applyFont="1" applyBorder="1"/>
    <xf numFmtId="0" fontId="33" fillId="0" borderId="24" xfId="2" applyFont="1" applyBorder="1" applyAlignment="1">
      <alignment horizontal="center"/>
    </xf>
    <xf numFmtId="166" fontId="19" fillId="0" borderId="16" xfId="7" applyFont="1" applyFill="1" applyBorder="1" applyAlignment="1">
      <alignment vertical="center" wrapText="1"/>
    </xf>
    <xf numFmtId="165" fontId="19" fillId="0" borderId="27" xfId="3" applyNumberFormat="1" applyFont="1" applyBorder="1" applyAlignment="1">
      <alignment horizontal="center" vertical="center"/>
    </xf>
    <xf numFmtId="0" fontId="19" fillId="0" borderId="28" xfId="3" applyFont="1" applyBorder="1" applyAlignment="1">
      <alignment vertical="center" wrapText="1"/>
    </xf>
    <xf numFmtId="0" fontId="17" fillId="0" borderId="28" xfId="3" applyFont="1" applyBorder="1" applyAlignment="1">
      <alignment horizontal="center" vertical="center"/>
    </xf>
    <xf numFmtId="165" fontId="17" fillId="0" borderId="27" xfId="3" applyNumberFormat="1" applyFont="1" applyBorder="1" applyAlignment="1">
      <alignment horizontal="center" vertical="center"/>
    </xf>
    <xf numFmtId="166" fontId="17" fillId="0" borderId="28" xfId="5" applyNumberFormat="1" applyFont="1" applyBorder="1" applyAlignment="1">
      <alignment vertical="center" wrapText="1"/>
    </xf>
    <xf numFmtId="166" fontId="17" fillId="0" borderId="28" xfId="5" applyNumberFormat="1" applyFont="1" applyBorder="1" applyAlignment="1">
      <alignment horizontal="center" vertical="center" wrapText="1"/>
    </xf>
    <xf numFmtId="167" fontId="17" fillId="0" borderId="28" xfId="1" applyNumberFormat="1" applyFont="1" applyFill="1" applyBorder="1" applyAlignment="1" applyProtection="1">
      <alignment horizontal="right" vertical="center"/>
    </xf>
    <xf numFmtId="165" fontId="17" fillId="2" borderId="27" xfId="3" applyNumberFormat="1" applyFont="1" applyFill="1" applyBorder="1" applyAlignment="1">
      <alignment horizontal="center" vertical="center" wrapText="1"/>
    </xf>
    <xf numFmtId="0" fontId="19" fillId="2" borderId="28" xfId="3" applyFont="1" applyFill="1" applyBorder="1" applyAlignment="1">
      <alignment horizontal="right" vertical="center" wrapText="1"/>
    </xf>
    <xf numFmtId="165" fontId="19" fillId="2" borderId="28" xfId="3" applyNumberFormat="1" applyFont="1" applyFill="1" applyBorder="1" applyAlignment="1">
      <alignment horizontal="center" vertical="center"/>
    </xf>
    <xf numFmtId="165" fontId="17" fillId="0" borderId="27" xfId="3" applyNumberFormat="1" applyFont="1" applyBorder="1" applyAlignment="1">
      <alignment horizontal="center" vertical="center" wrapText="1"/>
    </xf>
    <xf numFmtId="0" fontId="19" fillId="0" borderId="28" xfId="3" applyFont="1" applyBorder="1" applyAlignment="1">
      <alignment horizontal="right" vertical="center" wrapText="1"/>
    </xf>
    <xf numFmtId="165" fontId="19" fillId="0" borderId="28" xfId="3" applyNumberFormat="1" applyFont="1" applyBorder="1" applyAlignment="1">
      <alignment horizontal="center" vertical="center"/>
    </xf>
    <xf numFmtId="165" fontId="19" fillId="0" borderId="28" xfId="3" applyNumberFormat="1" applyFont="1" applyBorder="1" applyAlignment="1">
      <alignment horizontal="center"/>
    </xf>
    <xf numFmtId="165" fontId="19" fillId="2" borderId="28" xfId="3" applyNumberFormat="1" applyFont="1" applyFill="1" applyBorder="1" applyAlignment="1">
      <alignment horizontal="center"/>
    </xf>
    <xf numFmtId="0" fontId="17" fillId="0" borderId="28" xfId="2" applyFont="1" applyBorder="1" applyAlignment="1">
      <alignment horizontal="center" vertical="center"/>
    </xf>
    <xf numFmtId="165" fontId="19" fillId="0" borderId="27" xfId="2" applyNumberFormat="1" applyFont="1" applyBorder="1" applyAlignment="1">
      <alignment horizontal="center" vertical="center" wrapText="1"/>
    </xf>
    <xf numFmtId="0" fontId="19" fillId="0" borderId="28" xfId="2" applyFont="1" applyBorder="1" applyAlignment="1">
      <alignment horizontal="center" vertical="center"/>
    </xf>
    <xf numFmtId="0" fontId="19" fillId="0" borderId="28" xfId="2" applyFont="1" applyBorder="1" applyAlignment="1">
      <alignment vertical="center" wrapText="1"/>
    </xf>
    <xf numFmtId="0" fontId="34" fillId="0" borderId="30" xfId="2" applyFont="1" applyBorder="1" applyAlignment="1">
      <alignment vertical="center"/>
    </xf>
    <xf numFmtId="0" fontId="36" fillId="0" borderId="27" xfId="1" applyNumberFormat="1" applyFont="1" applyFill="1" applyBorder="1" applyAlignment="1" applyProtection="1">
      <alignment horizontal="center" vertical="center"/>
    </xf>
    <xf numFmtId="0" fontId="34" fillId="0" borderId="28" xfId="1" applyNumberFormat="1" applyFont="1" applyFill="1" applyBorder="1" applyAlignment="1" applyProtection="1">
      <alignment vertical="center" wrapText="1"/>
    </xf>
    <xf numFmtId="0" fontId="36" fillId="0" borderId="28" xfId="1" applyNumberFormat="1" applyFont="1" applyFill="1" applyBorder="1" applyAlignment="1" applyProtection="1">
      <alignment vertical="center" wrapText="1"/>
    </xf>
    <xf numFmtId="0" fontId="36" fillId="0" borderId="28" xfId="1" applyNumberFormat="1" applyFont="1" applyFill="1" applyBorder="1" applyAlignment="1" applyProtection="1">
      <alignment vertical="center"/>
    </xf>
    <xf numFmtId="0" fontId="36" fillId="0" borderId="0" xfId="0" applyFont="1"/>
    <xf numFmtId="0" fontId="38" fillId="0" borderId="0" xfId="5" applyFont="1"/>
    <xf numFmtId="0" fontId="10" fillId="0" borderId="3" xfId="2" applyBorder="1"/>
    <xf numFmtId="170" fontId="17" fillId="0" borderId="6" xfId="2" applyNumberFormat="1" applyFont="1" applyBorder="1" applyAlignment="1">
      <alignment horizontal="left"/>
    </xf>
    <xf numFmtId="0" fontId="17" fillId="0" borderId="6" xfId="2" applyFont="1" applyBorder="1" applyAlignment="1">
      <alignment horizontal="left"/>
    </xf>
    <xf numFmtId="10" fontId="17" fillId="0" borderId="6" xfId="2" applyNumberFormat="1" applyFont="1" applyBorder="1" applyAlignment="1">
      <alignment horizontal="left"/>
    </xf>
    <xf numFmtId="17" fontId="17" fillId="0" borderId="6" xfId="2" applyNumberFormat="1" applyFont="1" applyBorder="1" applyAlignment="1">
      <alignment horizontal="left"/>
    </xf>
    <xf numFmtId="17" fontId="12" fillId="0" borderId="8" xfId="2" applyNumberFormat="1" applyFont="1" applyBorder="1"/>
    <xf numFmtId="0" fontId="33" fillId="0" borderId="22" xfId="2" applyFont="1" applyBorder="1" applyAlignment="1">
      <alignment horizontal="center"/>
    </xf>
    <xf numFmtId="0" fontId="33" fillId="0" borderId="22" xfId="2" applyFont="1" applyBorder="1" applyAlignment="1">
      <alignment horizontal="center" wrapText="1"/>
    </xf>
    <xf numFmtId="0" fontId="10" fillId="0" borderId="0" xfId="0" applyFont="1"/>
    <xf numFmtId="165" fontId="33" fillId="0" borderId="34" xfId="2" applyNumberFormat="1" applyFont="1" applyBorder="1"/>
    <xf numFmtId="165" fontId="33" fillId="0" borderId="33" xfId="2" applyNumberFormat="1" applyFont="1" applyBorder="1" applyAlignment="1">
      <alignment horizontal="center"/>
    </xf>
    <xf numFmtId="165" fontId="17" fillId="2" borderId="35" xfId="3" applyNumberFormat="1" applyFont="1" applyFill="1" applyBorder="1" applyAlignment="1">
      <alignment horizontal="center" vertical="center" wrapText="1"/>
    </xf>
    <xf numFmtId="0" fontId="19" fillId="2" borderId="36" xfId="3" applyFont="1" applyFill="1" applyBorder="1" applyAlignment="1">
      <alignment horizontal="right" vertical="center" wrapText="1"/>
    </xf>
    <xf numFmtId="165" fontId="19" fillId="2" borderId="36" xfId="3" applyNumberFormat="1" applyFont="1" applyFill="1" applyBorder="1" applyAlignment="1">
      <alignment horizontal="center" vertical="center"/>
    </xf>
    <xf numFmtId="44" fontId="17" fillId="0" borderId="39" xfId="8" applyFont="1" applyFill="1" applyBorder="1" applyAlignment="1" applyProtection="1">
      <alignment horizontal="right" vertical="center" wrapText="1"/>
    </xf>
    <xf numFmtId="44" fontId="19" fillId="0" borderId="39" xfId="8" applyFont="1" applyFill="1" applyBorder="1" applyAlignment="1" applyProtection="1">
      <alignment horizontal="right" vertical="center" wrapText="1"/>
    </xf>
    <xf numFmtId="0" fontId="36" fillId="0" borderId="30" xfId="1" applyNumberFormat="1" applyFont="1" applyFill="1" applyBorder="1" applyAlignment="1" applyProtection="1">
      <alignment horizontal="center" vertical="center"/>
    </xf>
    <xf numFmtId="0" fontId="17" fillId="0" borderId="28" xfId="1" applyNumberFormat="1" applyFont="1" applyFill="1" applyBorder="1" applyAlignment="1" applyProtection="1">
      <alignment horizontal="right" vertical="center" wrapText="1"/>
    </xf>
    <xf numFmtId="0" fontId="10" fillId="0" borderId="0" xfId="0" applyFont="1" applyAlignment="1">
      <alignment wrapText="1"/>
    </xf>
    <xf numFmtId="0" fontId="33" fillId="0" borderId="13" xfId="2" applyFont="1" applyBorder="1" applyAlignment="1">
      <alignment horizontal="center"/>
    </xf>
    <xf numFmtId="0" fontId="33" fillId="0" borderId="16" xfId="2" applyFont="1" applyBorder="1" applyAlignment="1">
      <alignment horizontal="center"/>
    </xf>
    <xf numFmtId="172" fontId="17" fillId="0" borderId="39" xfId="8" applyNumberFormat="1" applyFont="1" applyFill="1" applyBorder="1" applyAlignment="1" applyProtection="1">
      <alignment horizontal="right" vertical="center"/>
    </xf>
    <xf numFmtId="172" fontId="19" fillId="2" borderId="39" xfId="8" applyNumberFormat="1" applyFont="1" applyFill="1" applyBorder="1" applyAlignment="1">
      <alignment horizontal="right" vertical="center"/>
    </xf>
    <xf numFmtId="172" fontId="19" fillId="2" borderId="39" xfId="4" applyNumberFormat="1" applyFont="1" applyFill="1" applyBorder="1"/>
    <xf numFmtId="172" fontId="19" fillId="0" borderId="39" xfId="4" applyNumberFormat="1" applyFont="1" applyFill="1" applyBorder="1"/>
    <xf numFmtId="172" fontId="19" fillId="0" borderId="39" xfId="8" applyNumberFormat="1" applyFont="1" applyFill="1" applyBorder="1" applyAlignment="1" applyProtection="1">
      <alignment horizontal="right" vertical="center"/>
    </xf>
    <xf numFmtId="172" fontId="19" fillId="0" borderId="39" xfId="8" applyNumberFormat="1" applyFont="1" applyFill="1" applyBorder="1" applyAlignment="1">
      <alignment horizontal="right" vertical="center"/>
    </xf>
    <xf numFmtId="0" fontId="17" fillId="0" borderId="41" xfId="1" applyNumberFormat="1" applyFont="1" applyFill="1" applyBorder="1" applyAlignment="1" applyProtection="1">
      <alignment horizontal="center" vertical="center"/>
    </xf>
    <xf numFmtId="0" fontId="17" fillId="0" borderId="42" xfId="1" applyNumberFormat="1" applyFont="1" applyFill="1" applyBorder="1" applyAlignment="1" applyProtection="1">
      <alignment horizontal="center" vertical="center"/>
    </xf>
    <xf numFmtId="0" fontId="17" fillId="0" borderId="42" xfId="1" applyNumberFormat="1" applyFont="1" applyFill="1" applyBorder="1" applyAlignment="1" applyProtection="1">
      <alignment horizontal="justify" vertical="center" wrapText="1"/>
    </xf>
    <xf numFmtId="0" fontId="17" fillId="0" borderId="42" xfId="1" applyNumberFormat="1" applyFont="1" applyFill="1" applyBorder="1" applyAlignment="1" applyProtection="1">
      <alignment vertical="center"/>
    </xf>
    <xf numFmtId="44" fontId="17" fillId="0" borderId="43" xfId="8" applyFont="1" applyFill="1" applyBorder="1" applyAlignment="1" applyProtection="1">
      <alignment vertical="center"/>
    </xf>
    <xf numFmtId="44" fontId="34" fillId="0" borderId="38" xfId="8" applyFont="1" applyFill="1" applyBorder="1" applyAlignment="1" applyProtection="1">
      <alignment horizontal="center" vertical="center"/>
    </xf>
    <xf numFmtId="172" fontId="19" fillId="2" borderId="40" xfId="8" applyNumberFormat="1" applyFont="1" applyFill="1" applyBorder="1" applyAlignment="1">
      <alignment horizontal="right" vertical="center"/>
    </xf>
    <xf numFmtId="0" fontId="10" fillId="0" borderId="4" xfId="2" applyBorder="1" applyAlignment="1">
      <alignment wrapText="1"/>
    </xf>
    <xf numFmtId="0" fontId="31" fillId="0" borderId="0" xfId="2" applyFont="1" applyAlignment="1">
      <alignment vertical="center" wrapText="1"/>
    </xf>
    <xf numFmtId="0" fontId="10" fillId="0" borderId="0" xfId="2" applyAlignment="1">
      <alignment vertical="center" wrapText="1"/>
    </xf>
    <xf numFmtId="0" fontId="32" fillId="0" borderId="0" xfId="2" applyFont="1" applyAlignment="1">
      <alignment vertical="center" wrapText="1"/>
    </xf>
    <xf numFmtId="0" fontId="19" fillId="0" borderId="0" xfId="2" applyFont="1" applyAlignment="1">
      <alignment vertical="center" wrapText="1"/>
    </xf>
    <xf numFmtId="0" fontId="30" fillId="0" borderId="9" xfId="2" applyFont="1" applyBorder="1" applyAlignment="1">
      <alignment horizontal="left" wrapText="1"/>
    </xf>
    <xf numFmtId="0" fontId="33" fillId="0" borderId="24" xfId="2" applyFont="1" applyBorder="1" applyAlignment="1">
      <alignment horizontal="center" wrapText="1"/>
    </xf>
    <xf numFmtId="0" fontId="34" fillId="0" borderId="30" xfId="2" applyFont="1" applyBorder="1" applyAlignment="1">
      <alignment vertical="center" wrapText="1"/>
    </xf>
    <xf numFmtId="44" fontId="17" fillId="0" borderId="44" xfId="8" applyFont="1" applyFill="1" applyBorder="1" applyAlignment="1" applyProtection="1">
      <alignment vertical="center"/>
    </xf>
    <xf numFmtId="0" fontId="19" fillId="0" borderId="35" xfId="1" applyNumberFormat="1" applyFont="1" applyFill="1" applyBorder="1" applyAlignment="1" applyProtection="1">
      <alignment vertical="center"/>
    </xf>
    <xf numFmtId="0" fontId="19" fillId="0" borderId="36" xfId="1" applyNumberFormat="1" applyFont="1" applyFill="1" applyBorder="1" applyAlignment="1" applyProtection="1">
      <alignment vertical="center"/>
    </xf>
    <xf numFmtId="0" fontId="19" fillId="0" borderId="36" xfId="1" applyNumberFormat="1" applyFont="1" applyFill="1" applyBorder="1" applyAlignment="1" applyProtection="1">
      <alignment vertical="center" wrapText="1"/>
    </xf>
    <xf numFmtId="0" fontId="33" fillId="0" borderId="25" xfId="2" applyFont="1" applyBorder="1" applyAlignment="1">
      <alignment horizontal="center"/>
    </xf>
    <xf numFmtId="0" fontId="33" fillId="0" borderId="46" xfId="2" applyFont="1" applyBorder="1" applyAlignment="1">
      <alignment horizontal="center"/>
    </xf>
    <xf numFmtId="44" fontId="36" fillId="0" borderId="47" xfId="8" applyFont="1" applyFill="1" applyBorder="1" applyAlignment="1" applyProtection="1">
      <alignment horizontal="center" vertical="center"/>
    </xf>
    <xf numFmtId="44" fontId="17" fillId="0" borderId="29" xfId="8" applyFont="1" applyFill="1" applyBorder="1" applyAlignment="1" applyProtection="1">
      <alignment horizontal="right" vertical="center" wrapText="1"/>
    </xf>
    <xf numFmtId="172" fontId="17" fillId="0" borderId="29" xfId="8" applyNumberFormat="1" applyFont="1" applyFill="1" applyBorder="1" applyAlignment="1" applyProtection="1">
      <alignment horizontal="right" vertical="center"/>
    </xf>
    <xf numFmtId="172" fontId="17" fillId="2" borderId="29" xfId="8" applyNumberFormat="1" applyFont="1" applyFill="1" applyBorder="1" applyAlignment="1" applyProtection="1">
      <alignment vertical="center"/>
    </xf>
    <xf numFmtId="172" fontId="19" fillId="0" borderId="29" xfId="4" applyNumberFormat="1" applyFont="1" applyFill="1" applyBorder="1"/>
    <xf numFmtId="172" fontId="19" fillId="2" borderId="29" xfId="4" applyNumberFormat="1" applyFont="1" applyFill="1" applyBorder="1"/>
    <xf numFmtId="172" fontId="19" fillId="0" borderId="29" xfId="8" applyNumberFormat="1" applyFont="1" applyFill="1" applyBorder="1" applyAlignment="1" applyProtection="1">
      <alignment horizontal="right" vertical="center"/>
    </xf>
    <xf numFmtId="172" fontId="17" fillId="0" borderId="29" xfId="8" applyNumberFormat="1" applyFont="1" applyFill="1" applyBorder="1" applyAlignment="1" applyProtection="1">
      <alignment vertical="center"/>
    </xf>
    <xf numFmtId="0" fontId="17" fillId="2" borderId="36" xfId="1" applyNumberFormat="1" applyFont="1" applyFill="1" applyBorder="1" applyAlignment="1" applyProtection="1">
      <alignment vertical="center"/>
    </xf>
    <xf numFmtId="172" fontId="17" fillId="2" borderId="48" xfId="8" applyNumberFormat="1" applyFont="1" applyFill="1" applyBorder="1" applyAlignment="1" applyProtection="1">
      <alignment vertical="center"/>
    </xf>
    <xf numFmtId="165" fontId="34" fillId="0" borderId="49" xfId="3" applyNumberFormat="1" applyFont="1" applyBorder="1" applyAlignment="1">
      <alignment horizontal="center" vertical="center" wrapText="1"/>
    </xf>
    <xf numFmtId="165" fontId="29" fillId="0" borderId="50" xfId="2" applyNumberFormat="1" applyFont="1" applyBorder="1" applyAlignment="1">
      <alignment horizontal="center"/>
    </xf>
    <xf numFmtId="0" fontId="29" fillId="0" borderId="19" xfId="2" applyFont="1" applyBorder="1" applyAlignment="1">
      <alignment horizontal="left" wrapText="1"/>
    </xf>
    <xf numFmtId="0" fontId="29" fillId="0" borderId="19" xfId="2" applyFont="1" applyBorder="1"/>
    <xf numFmtId="0" fontId="29" fillId="0" borderId="19" xfId="2" applyFont="1" applyBorder="1" applyAlignment="1">
      <alignment horizontal="center"/>
    </xf>
    <xf numFmtId="0" fontId="33" fillId="0" borderId="26" xfId="2" applyFont="1" applyBorder="1" applyAlignment="1">
      <alignment horizontal="center"/>
    </xf>
    <xf numFmtId="166" fontId="33" fillId="0" borderId="20" xfId="7" applyFont="1" applyBorder="1" applyAlignment="1">
      <alignment horizontal="center"/>
    </xf>
    <xf numFmtId="165" fontId="17" fillId="0" borderId="27" xfId="3" quotePrefix="1" applyNumberFormat="1" applyFont="1" applyBorder="1" applyAlignment="1">
      <alignment horizontal="center" vertical="center"/>
    </xf>
    <xf numFmtId="165" fontId="19" fillId="4" borderId="27" xfId="3" applyNumberFormat="1" applyFont="1" applyFill="1" applyBorder="1" applyAlignment="1">
      <alignment horizontal="center" vertical="center"/>
    </xf>
    <xf numFmtId="166" fontId="35" fillId="4" borderId="28" xfId="5" applyNumberFormat="1" applyFont="1" applyFill="1" applyBorder="1" applyAlignment="1">
      <alignment vertical="center" wrapText="1"/>
    </xf>
    <xf numFmtId="0" fontId="17" fillId="4" borderId="28" xfId="3" applyFont="1" applyFill="1" applyBorder="1" applyAlignment="1">
      <alignment horizontal="center" vertical="center"/>
    </xf>
    <xf numFmtId="0" fontId="17" fillId="4" borderId="28" xfId="1" applyNumberFormat="1" applyFont="1" applyFill="1" applyBorder="1" applyAlignment="1" applyProtection="1">
      <alignment horizontal="right" vertical="center" wrapText="1"/>
    </xf>
    <xf numFmtId="44" fontId="17" fillId="4" borderId="29" xfId="8" applyFont="1" applyFill="1" applyBorder="1" applyAlignment="1" applyProtection="1">
      <alignment horizontal="right" vertical="center" wrapText="1"/>
    </xf>
    <xf numFmtId="44" fontId="19" fillId="4" borderId="39" xfId="8" applyFont="1" applyFill="1" applyBorder="1" applyAlignment="1" applyProtection="1">
      <alignment horizontal="right" vertical="center" wrapText="1"/>
    </xf>
    <xf numFmtId="165" fontId="17" fillId="4" borderId="27" xfId="3" applyNumberFormat="1" applyFont="1" applyFill="1" applyBorder="1" applyAlignment="1">
      <alignment horizontal="center" vertical="center"/>
    </xf>
    <xf numFmtId="166" fontId="17" fillId="4" borderId="28" xfId="5" applyNumberFormat="1" applyFont="1" applyFill="1" applyBorder="1" applyAlignment="1">
      <alignment horizontal="center" vertical="center" wrapText="1"/>
    </xf>
    <xf numFmtId="172" fontId="17" fillId="4" borderId="29" xfId="8" applyNumberFormat="1" applyFont="1" applyFill="1" applyBorder="1" applyAlignment="1" applyProtection="1">
      <alignment horizontal="right" vertical="center"/>
    </xf>
    <xf numFmtId="172" fontId="17" fillId="4" borderId="39" xfId="8" applyNumberFormat="1" applyFont="1" applyFill="1" applyBorder="1" applyAlignment="1" applyProtection="1">
      <alignment horizontal="right" vertical="center"/>
    </xf>
    <xf numFmtId="167" fontId="17" fillId="4" borderId="28" xfId="1" applyNumberFormat="1" applyFont="1" applyFill="1" applyBorder="1" applyAlignment="1" applyProtection="1">
      <alignment horizontal="right" vertical="center"/>
    </xf>
    <xf numFmtId="165" fontId="19" fillId="4" borderId="27" xfId="2" applyNumberFormat="1" applyFont="1" applyFill="1" applyBorder="1" applyAlignment="1">
      <alignment horizontal="center" vertical="center" wrapText="1"/>
    </xf>
    <xf numFmtId="0" fontId="19" fillId="4" borderId="28" xfId="2" applyFont="1" applyFill="1" applyBorder="1" applyAlignment="1">
      <alignment horizontal="center" vertical="center"/>
    </xf>
    <xf numFmtId="172" fontId="19" fillId="4" borderId="29" xfId="8" applyNumberFormat="1" applyFont="1" applyFill="1" applyBorder="1" applyAlignment="1" applyProtection="1">
      <alignment horizontal="right" vertical="center"/>
    </xf>
    <xf numFmtId="172" fontId="19" fillId="4" borderId="39" xfId="8" applyNumberFormat="1" applyFont="1" applyFill="1" applyBorder="1" applyAlignment="1" applyProtection="1">
      <alignment horizontal="right" vertical="center"/>
    </xf>
    <xf numFmtId="0" fontId="17" fillId="4" borderId="28" xfId="2" applyFont="1" applyFill="1" applyBorder="1" applyAlignment="1">
      <alignment horizontal="center" vertical="center"/>
    </xf>
    <xf numFmtId="165" fontId="17" fillId="3" borderId="27" xfId="3" applyNumberFormat="1" applyFont="1" applyFill="1" applyBorder="1" applyAlignment="1">
      <alignment horizontal="center" vertical="center"/>
    </xf>
    <xf numFmtId="166" fontId="17" fillId="3" borderId="28" xfId="5" applyNumberFormat="1" applyFont="1" applyFill="1" applyBorder="1" applyAlignment="1">
      <alignment vertical="center" wrapText="1"/>
    </xf>
    <xf numFmtId="166" fontId="17" fillId="3" borderId="28" xfId="5" applyNumberFormat="1" applyFont="1" applyFill="1" applyBorder="1" applyAlignment="1">
      <alignment horizontal="center" vertical="center" wrapText="1"/>
    </xf>
    <xf numFmtId="172" fontId="17" fillId="3" borderId="29" xfId="8" applyNumberFormat="1" applyFont="1" applyFill="1" applyBorder="1" applyAlignment="1" applyProtection="1">
      <alignment horizontal="right" vertical="center"/>
    </xf>
    <xf numFmtId="172" fontId="17" fillId="3" borderId="39" xfId="8" applyNumberFormat="1" applyFont="1" applyFill="1" applyBorder="1" applyAlignment="1" applyProtection="1">
      <alignment horizontal="right" vertical="center"/>
    </xf>
    <xf numFmtId="0" fontId="17" fillId="0" borderId="2" xfId="35" applyFont="1" applyBorder="1" applyAlignment="1">
      <alignment vertical="center"/>
    </xf>
    <xf numFmtId="0" fontId="17" fillId="0" borderId="3" xfId="35" applyFont="1" applyBorder="1" applyAlignment="1">
      <alignment vertical="center"/>
    </xf>
    <xf numFmtId="0" fontId="17" fillId="0" borderId="4" xfId="35" applyFont="1" applyBorder="1" applyAlignment="1">
      <alignment vertical="center"/>
    </xf>
    <xf numFmtId="0" fontId="17" fillId="0" borderId="4" xfId="35" applyFont="1" applyBorder="1"/>
    <xf numFmtId="0" fontId="17" fillId="0" borderId="0" xfId="35" applyFont="1"/>
    <xf numFmtId="0" fontId="18" fillId="0" borderId="5" xfId="35" applyFont="1" applyBorder="1" applyAlignment="1">
      <alignment vertical="center"/>
    </xf>
    <xf numFmtId="0" fontId="17" fillId="0" borderId="6" xfId="35" applyFont="1" applyBorder="1"/>
    <xf numFmtId="0" fontId="19" fillId="0" borderId="0" xfId="35" applyFont="1" applyAlignment="1">
      <alignment horizontal="left" vertical="center"/>
    </xf>
    <xf numFmtId="0" fontId="18" fillId="0" borderId="0" xfId="35" applyFont="1" applyAlignment="1">
      <alignment vertical="center"/>
    </xf>
    <xf numFmtId="0" fontId="19" fillId="0" borderId="0" xfId="35" applyFont="1" applyAlignment="1">
      <alignment horizontal="center" vertical="center"/>
    </xf>
    <xf numFmtId="168" fontId="20" fillId="0" borderId="0" xfId="35" applyNumberFormat="1" applyFont="1" applyAlignment="1">
      <alignment vertical="center"/>
    </xf>
    <xf numFmtId="17" fontId="19" fillId="0" borderId="6" xfId="35" applyNumberFormat="1" applyFont="1" applyBorder="1" applyAlignment="1">
      <alignment horizontal="left" vertical="center"/>
    </xf>
    <xf numFmtId="0" fontId="21" fillId="0" borderId="5" xfId="35" applyFont="1" applyBorder="1" applyAlignment="1">
      <alignment vertical="center"/>
    </xf>
    <xf numFmtId="0" fontId="22" fillId="0" borderId="6" xfId="35" applyFont="1" applyBorder="1"/>
    <xf numFmtId="168" fontId="20" fillId="0" borderId="5" xfId="35" applyNumberFormat="1" applyFont="1" applyBorder="1" applyAlignment="1">
      <alignment vertical="center"/>
    </xf>
    <xf numFmtId="0" fontId="17" fillId="0" borderId="0" xfId="35" applyFont="1" applyAlignment="1">
      <alignment vertical="center"/>
    </xf>
    <xf numFmtId="0" fontId="21" fillId="0" borderId="0" xfId="35" applyFont="1" applyAlignment="1">
      <alignment vertical="center"/>
    </xf>
    <xf numFmtId="0" fontId="19" fillId="0" borderId="6" xfId="35" applyFont="1" applyBorder="1" applyAlignment="1">
      <alignment vertical="center"/>
    </xf>
    <xf numFmtId="17" fontId="19" fillId="0" borderId="6" xfId="35" applyNumberFormat="1" applyFont="1" applyBorder="1" applyAlignment="1">
      <alignment vertical="center"/>
    </xf>
    <xf numFmtId="0" fontId="19" fillId="0" borderId="0" xfId="35" applyFont="1" applyAlignment="1">
      <alignment vertical="center"/>
    </xf>
    <xf numFmtId="0" fontId="21" fillId="0" borderId="7" xfId="35" applyFont="1" applyBorder="1" applyAlignment="1">
      <alignment vertical="center"/>
    </xf>
    <xf numFmtId="0" fontId="17" fillId="0" borderId="8" xfId="35" applyFont="1" applyBorder="1" applyAlignment="1">
      <alignment vertical="center"/>
    </xf>
    <xf numFmtId="0" fontId="18" fillId="0" borderId="9" xfId="35" applyFont="1" applyBorder="1" applyAlignment="1">
      <alignment vertical="center"/>
    </xf>
    <xf numFmtId="168" fontId="20" fillId="0" borderId="9" xfId="35" applyNumberFormat="1" applyFont="1" applyBorder="1" applyAlignment="1">
      <alignment vertical="center"/>
    </xf>
    <xf numFmtId="0" fontId="17" fillId="0" borderId="9" xfId="35" applyFont="1" applyBorder="1"/>
    <xf numFmtId="0" fontId="21" fillId="0" borderId="8" xfId="35" applyFont="1" applyBorder="1" applyAlignment="1">
      <alignment vertical="center"/>
    </xf>
    <xf numFmtId="168" fontId="20" fillId="0" borderId="5" xfId="35" applyNumberFormat="1" applyFont="1" applyBorder="1"/>
    <xf numFmtId="0" fontId="18" fillId="0" borderId="0" xfId="35" applyFont="1" applyAlignment="1">
      <alignment horizontal="right"/>
    </xf>
    <xf numFmtId="0" fontId="18" fillId="0" borderId="0" xfId="35" applyFont="1"/>
    <xf numFmtId="168" fontId="20" fillId="0" borderId="0" xfId="35" applyNumberFormat="1" applyFont="1"/>
    <xf numFmtId="0" fontId="18" fillId="0" borderId="6" xfId="35" applyFont="1" applyBorder="1"/>
    <xf numFmtId="0" fontId="21" fillId="0" borderId="2" xfId="35" applyFont="1" applyBorder="1" applyAlignment="1">
      <alignment horizontal="center" vertical="center" wrapText="1"/>
    </xf>
    <xf numFmtId="0" fontId="19" fillId="0" borderId="10" xfId="35" applyFont="1" applyBorder="1" applyAlignment="1">
      <alignment horizontal="center" vertical="center" wrapText="1"/>
    </xf>
    <xf numFmtId="0" fontId="19" fillId="0" borderId="13" xfId="35" applyFont="1" applyBorder="1" applyAlignment="1">
      <alignment horizontal="center" vertical="center" wrapText="1"/>
    </xf>
    <xf numFmtId="0" fontId="19" fillId="0" borderId="5" xfId="35" applyFont="1" applyBorder="1" applyAlignment="1">
      <alignment horizontal="center" vertical="center" wrapText="1"/>
    </xf>
    <xf numFmtId="0" fontId="19" fillId="0" borderId="14" xfId="35" applyFont="1" applyBorder="1" applyAlignment="1">
      <alignment horizontal="center" vertical="center" wrapText="1"/>
    </xf>
    <xf numFmtId="0" fontId="19" fillId="0" borderId="15" xfId="35" applyFont="1" applyBorder="1" applyAlignment="1">
      <alignment horizontal="center" vertical="center" wrapText="1"/>
    </xf>
    <xf numFmtId="0" fontId="19" fillId="0" borderId="1" xfId="35" applyFont="1" applyBorder="1" applyAlignment="1">
      <alignment horizontal="center" vertical="center" wrapText="1"/>
    </xf>
    <xf numFmtId="0" fontId="19" fillId="0" borderId="16" xfId="35" applyFont="1" applyBorder="1" applyAlignment="1">
      <alignment horizontal="center" vertical="center" wrapText="1"/>
    </xf>
    <xf numFmtId="0" fontId="19" fillId="0" borderId="7" xfId="35" applyFont="1" applyBorder="1" applyAlignment="1">
      <alignment horizontal="center" vertical="center" wrapText="1"/>
    </xf>
    <xf numFmtId="0" fontId="18" fillId="0" borderId="17" xfId="35" applyFont="1" applyBorder="1" applyAlignment="1">
      <alignment horizontal="center" vertical="center" wrapText="1"/>
    </xf>
    <xf numFmtId="0" fontId="19" fillId="0" borderId="18" xfId="35" applyFont="1" applyBorder="1" applyAlignment="1">
      <alignment horizontal="center" vertical="center" wrapText="1"/>
    </xf>
    <xf numFmtId="0" fontId="19" fillId="0" borderId="19" xfId="35" applyFont="1" applyBorder="1" applyAlignment="1">
      <alignment horizontal="center" vertical="center" wrapText="1"/>
    </xf>
    <xf numFmtId="0" fontId="19" fillId="0" borderId="20" xfId="35" applyFont="1" applyBorder="1" applyAlignment="1">
      <alignment horizontal="center" vertical="center" wrapText="1"/>
    </xf>
    <xf numFmtId="0" fontId="20" fillId="0" borderId="2" xfId="35" applyFont="1" applyBorder="1" applyAlignment="1">
      <alignment horizontal="center"/>
    </xf>
    <xf numFmtId="0" fontId="17" fillId="0" borderId="11" xfId="35" applyFont="1" applyBorder="1"/>
    <xf numFmtId="0" fontId="17" fillId="0" borderId="21" xfId="35" applyFont="1" applyBorder="1"/>
    <xf numFmtId="0" fontId="17" fillId="0" borderId="22" xfId="35" applyFont="1" applyBorder="1"/>
    <xf numFmtId="0" fontId="18" fillId="0" borderId="21" xfId="35" applyFont="1" applyBorder="1" applyAlignment="1">
      <alignment horizontal="center"/>
    </xf>
    <xf numFmtId="0" fontId="18" fillId="0" borderId="13" xfId="35" applyFont="1" applyBorder="1" applyAlignment="1">
      <alignment horizontal="center"/>
    </xf>
    <xf numFmtId="0" fontId="20" fillId="0" borderId="5" xfId="35" applyFont="1" applyBorder="1" applyAlignment="1">
      <alignment horizontal="center"/>
    </xf>
    <xf numFmtId="0" fontId="19" fillId="0" borderId="21" xfId="35" applyFont="1" applyBorder="1"/>
    <xf numFmtId="0" fontId="18" fillId="0" borderId="16" xfId="35" applyFont="1" applyBorder="1" applyAlignment="1">
      <alignment horizontal="center"/>
    </xf>
    <xf numFmtId="0" fontId="13" fillId="0" borderId="21" xfId="35" applyFont="1" applyBorder="1" applyAlignment="1">
      <alignment vertical="center" wrapText="1"/>
    </xf>
    <xf numFmtId="2" fontId="17" fillId="0" borderId="0" xfId="35" applyNumberFormat="1" applyFont="1"/>
    <xf numFmtId="0" fontId="17" fillId="0" borderId="5" xfId="35" applyFont="1" applyBorder="1" applyAlignment="1">
      <alignment horizontal="center" vertical="center" wrapText="1"/>
    </xf>
    <xf numFmtId="166" fontId="17" fillId="0" borderId="0" xfId="35" applyNumberFormat="1" applyFont="1"/>
    <xf numFmtId="43" fontId="17" fillId="0" borderId="0" xfId="35" applyNumberFormat="1" applyFont="1"/>
    <xf numFmtId="0" fontId="19" fillId="0" borderId="4" xfId="35" applyFont="1" applyBorder="1" applyAlignment="1">
      <alignment vertical="center" wrapText="1"/>
    </xf>
    <xf numFmtId="0" fontId="19" fillId="0" borderId="0" xfId="35" applyFont="1" applyAlignment="1">
      <alignment vertical="center" wrapText="1"/>
    </xf>
    <xf numFmtId="0" fontId="17" fillId="0" borderId="7" xfId="35" applyFont="1" applyBorder="1" applyAlignment="1">
      <alignment horizontal="center" vertical="center" wrapText="1"/>
    </xf>
    <xf numFmtId="0" fontId="17" fillId="0" borderId="9" xfId="35" applyFont="1" applyBorder="1" applyAlignment="1">
      <alignment vertical="center" wrapText="1"/>
    </xf>
    <xf numFmtId="0" fontId="21" fillId="0" borderId="0" xfId="35" applyFont="1" applyAlignment="1">
      <alignment horizontal="center" vertical="center" wrapText="1"/>
    </xf>
    <xf numFmtId="0" fontId="19" fillId="0" borderId="0" xfId="35" applyFont="1" applyAlignment="1">
      <alignment horizontal="center" vertical="center" wrapText="1"/>
    </xf>
    <xf numFmtId="0" fontId="18" fillId="0" borderId="0" xfId="35" applyFont="1" applyAlignment="1">
      <alignment horizontal="center" vertical="center" wrapText="1"/>
    </xf>
    <xf numFmtId="0" fontId="17" fillId="0" borderId="0" xfId="35" applyFont="1" applyAlignment="1">
      <alignment horizontal="center" vertical="center" wrapText="1"/>
    </xf>
    <xf numFmtId="0" fontId="25" fillId="0" borderId="0" xfId="35" applyFont="1" applyAlignment="1">
      <alignment vertical="center" wrapText="1"/>
    </xf>
    <xf numFmtId="0" fontId="17" fillId="0" borderId="0" xfId="35" applyFont="1" applyAlignment="1">
      <alignment vertical="center" wrapText="1"/>
    </xf>
    <xf numFmtId="0" fontId="27" fillId="0" borderId="0" xfId="35" applyFont="1" applyAlignment="1">
      <alignment vertical="center" wrapText="1"/>
    </xf>
    <xf numFmtId="0" fontId="21" fillId="0" borderId="0" xfId="35" applyFont="1" applyAlignment="1">
      <alignment vertical="center" wrapText="1"/>
    </xf>
    <xf numFmtId="168" fontId="20" fillId="0" borderId="0" xfId="35" applyNumberFormat="1" applyFont="1" applyAlignment="1">
      <alignment vertical="center" wrapText="1"/>
    </xf>
    <xf numFmtId="0" fontId="18" fillId="0" borderId="0" xfId="35" applyFont="1" applyAlignment="1">
      <alignment vertical="center" wrapText="1"/>
    </xf>
    <xf numFmtId="43" fontId="19" fillId="0" borderId="0" xfId="35" applyNumberFormat="1" applyFont="1" applyAlignment="1">
      <alignment vertical="center" wrapText="1"/>
    </xf>
    <xf numFmtId="0" fontId="24" fillId="0" borderId="0" xfId="35" applyFont="1" applyAlignment="1">
      <alignment vertical="center" wrapText="1"/>
    </xf>
    <xf numFmtId="0" fontId="19" fillId="0" borderId="0" xfId="35" applyFont="1" applyAlignment="1">
      <alignment horizontal="center"/>
    </xf>
    <xf numFmtId="0" fontId="18" fillId="0" borderId="0" xfId="35" applyFont="1" applyAlignment="1">
      <alignment horizontal="center"/>
    </xf>
    <xf numFmtId="0" fontId="24" fillId="0" borderId="0" xfId="35" applyFont="1" applyAlignment="1">
      <alignment horizontal="center"/>
    </xf>
    <xf numFmtId="10" fontId="19" fillId="0" borderId="0" xfId="35" applyNumberFormat="1" applyFont="1" applyAlignment="1">
      <alignment horizontal="center"/>
    </xf>
    <xf numFmtId="10" fontId="24" fillId="0" borderId="0" xfId="35" applyNumberFormat="1" applyFont="1" applyAlignment="1">
      <alignment horizontal="center"/>
    </xf>
    <xf numFmtId="0" fontId="20" fillId="0" borderId="0" xfId="35" applyFont="1" applyAlignment="1">
      <alignment horizontal="center"/>
    </xf>
    <xf numFmtId="0" fontId="19" fillId="0" borderId="0" xfId="35" applyFont="1" applyAlignment="1">
      <alignment horizontal="left"/>
    </xf>
    <xf numFmtId="169" fontId="17" fillId="0" borderId="0" xfId="35" applyNumberFormat="1" applyFont="1"/>
    <xf numFmtId="0" fontId="17" fillId="0" borderId="0" xfId="35" applyFont="1" applyAlignment="1">
      <alignment horizontal="center"/>
    </xf>
    <xf numFmtId="166" fontId="19" fillId="0" borderId="0" xfId="35" applyNumberFormat="1" applyFont="1" applyAlignment="1">
      <alignment vertical="center"/>
    </xf>
    <xf numFmtId="0" fontId="19" fillId="0" borderId="0" xfId="2" applyFont="1" applyAlignment="1">
      <alignment horizontal="left" vertical="center" wrapText="1"/>
    </xf>
    <xf numFmtId="172" fontId="34" fillId="0" borderId="31" xfId="8" applyNumberFormat="1" applyFont="1" applyFill="1" applyBorder="1" applyAlignment="1" applyProtection="1">
      <alignment horizontal="right" vertical="center"/>
    </xf>
    <xf numFmtId="44" fontId="34" fillId="0" borderId="32" xfId="8" applyFont="1" applyFill="1" applyBorder="1" applyAlignment="1" applyProtection="1">
      <alignment horizontal="right" vertical="center"/>
    </xf>
    <xf numFmtId="172" fontId="34" fillId="0" borderId="28" xfId="8" applyNumberFormat="1" applyFont="1" applyFill="1" applyBorder="1" applyAlignment="1" applyProtection="1">
      <alignment horizontal="right" vertical="center"/>
    </xf>
    <xf numFmtId="44" fontId="34" fillId="0" borderId="29" xfId="8" applyFont="1" applyFill="1" applyBorder="1" applyAlignment="1" applyProtection="1">
      <alignment horizontal="right" vertical="center"/>
    </xf>
    <xf numFmtId="44" fontId="19" fillId="0" borderId="37" xfId="8" applyFont="1" applyFill="1" applyBorder="1" applyAlignment="1" applyProtection="1">
      <alignment vertical="center"/>
    </xf>
    <xf numFmtId="44" fontId="19" fillId="0" borderId="45" xfId="8" applyFont="1" applyFill="1" applyBorder="1" applyAlignment="1" applyProtection="1">
      <alignment vertical="center"/>
    </xf>
    <xf numFmtId="0" fontId="19" fillId="0" borderId="5" xfId="35" applyFont="1" applyBorder="1" applyAlignment="1">
      <alignment horizontal="left" vertical="center" wrapText="1"/>
    </xf>
    <xf numFmtId="0" fontId="19" fillId="0" borderId="0" xfId="35" applyFont="1" applyAlignment="1">
      <alignment horizontal="left" vertical="center" wrapText="1"/>
    </xf>
    <xf numFmtId="0" fontId="19" fillId="0" borderId="23" xfId="35" applyFont="1" applyBorder="1" applyAlignment="1">
      <alignment horizontal="center" vertical="center" wrapText="1"/>
    </xf>
    <xf numFmtId="0" fontId="19" fillId="0" borderId="12" xfId="35" applyFont="1" applyBorder="1" applyAlignment="1">
      <alignment horizontal="center" vertical="center" wrapText="1"/>
    </xf>
    <xf numFmtId="0" fontId="19" fillId="0" borderId="5" xfId="35" applyFont="1" applyBorder="1" applyAlignment="1">
      <alignment horizontal="left" vertical="center"/>
    </xf>
    <xf numFmtId="0" fontId="19" fillId="0" borderId="0" xfId="35" applyFont="1" applyAlignment="1">
      <alignment horizontal="left" vertical="center"/>
    </xf>
    <xf numFmtId="167" fontId="17" fillId="2" borderId="28" xfId="1" applyNumberFormat="1" applyFont="1" applyFill="1" applyBorder="1" applyAlignment="1" applyProtection="1">
      <alignment horizontal="right" vertical="center"/>
    </xf>
  </cellXfs>
  <cellStyles count="36">
    <cellStyle name="Excel Built-in Normal" xfId="26" xr:uid="{00000000-0005-0000-0000-000000000000}"/>
    <cellStyle name="Moeda" xfId="8" builtinId="4"/>
    <cellStyle name="Moeda 2" xfId="6" xr:uid="{00000000-0005-0000-0000-000002000000}"/>
    <cellStyle name="Moeda 3" xfId="20" xr:uid="{00000000-0005-0000-0000-000003000000}"/>
    <cellStyle name="Normal" xfId="0" builtinId="0"/>
    <cellStyle name="Normal 11" xfId="2" xr:uid="{00000000-0005-0000-0000-000006000000}"/>
    <cellStyle name="Normal 13" xfId="3" xr:uid="{00000000-0005-0000-0000-000007000000}"/>
    <cellStyle name="Normal 2" xfId="11" xr:uid="{00000000-0005-0000-0000-000008000000}"/>
    <cellStyle name="Normal 2 2" xfId="16" xr:uid="{00000000-0005-0000-0000-000009000000}"/>
    <cellStyle name="Normal 2 2 2" xfId="21" xr:uid="{00000000-0005-0000-0000-00000A000000}"/>
    <cellStyle name="Normal 2 3" xfId="22" xr:uid="{00000000-0005-0000-0000-00000B000000}"/>
    <cellStyle name="Normal 2 5" xfId="9" xr:uid="{00000000-0005-0000-0000-00000C000000}"/>
    <cellStyle name="Normal 3" xfId="5" xr:uid="{00000000-0005-0000-0000-00000D000000}"/>
    <cellStyle name="Normal 3 2" xfId="15" xr:uid="{00000000-0005-0000-0000-00000E000000}"/>
    <cellStyle name="Normal 3 3" xfId="28" xr:uid="{00000000-0005-0000-0000-00000F000000}"/>
    <cellStyle name="Normal 4" xfId="12" xr:uid="{00000000-0005-0000-0000-000010000000}"/>
    <cellStyle name="Normal 5" xfId="14" xr:uid="{00000000-0005-0000-0000-000011000000}"/>
    <cellStyle name="Normal 5 2" xfId="32" xr:uid="{00000000-0005-0000-0000-000012000000}"/>
    <cellStyle name="Normal 5 3" xfId="35" xr:uid="{00000000-0005-0000-0000-000013000000}"/>
    <cellStyle name="Normal 6" xfId="29" xr:uid="{00000000-0005-0000-0000-000014000000}"/>
    <cellStyle name="Normal 6 2" xfId="31" xr:uid="{00000000-0005-0000-0000-000015000000}"/>
    <cellStyle name="Normal 7" xfId="27" xr:uid="{00000000-0005-0000-0000-000016000000}"/>
    <cellStyle name="Normal 8" xfId="33" xr:uid="{00000000-0005-0000-0000-000017000000}"/>
    <cellStyle name="Porcentagem" xfId="13" builtinId="5"/>
    <cellStyle name="Separador de milhares 10" xfId="7" xr:uid="{00000000-0005-0000-0000-00001A000000}"/>
    <cellStyle name="Separador de milhares 11" xfId="4" xr:uid="{00000000-0005-0000-0000-00001B000000}"/>
    <cellStyle name="Separador de milhares 2" xfId="23" xr:uid="{00000000-0005-0000-0000-00001C000000}"/>
    <cellStyle name="Separador de milhares 2 2 2 2" xfId="17" xr:uid="{00000000-0005-0000-0000-00001D000000}"/>
    <cellStyle name="Separador de milhares 3 2" xfId="18" xr:uid="{00000000-0005-0000-0000-00001E000000}"/>
    <cellStyle name="Vírgula" xfId="1" builtinId="3"/>
    <cellStyle name="Vírgula 2" xfId="24" xr:uid="{00000000-0005-0000-0000-000020000000}"/>
    <cellStyle name="Vírgula 2 2" xfId="25" xr:uid="{00000000-0005-0000-0000-000021000000}"/>
    <cellStyle name="Vírgula 2 7" xfId="10" xr:uid="{00000000-0005-0000-0000-000022000000}"/>
    <cellStyle name="Vírgula 3" xfId="19" xr:uid="{00000000-0005-0000-0000-000023000000}"/>
    <cellStyle name="Vírgula 4" xfId="30" xr:uid="{00000000-0005-0000-0000-000024000000}"/>
    <cellStyle name="Vírgula 5" xfId="34" xr:uid="{00000000-0005-0000-0000-00002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8080FF"/>
      <rgbColor rgb="00802060"/>
      <rgbColor rgb="00FFFFC0"/>
      <rgbColor rgb="00A0E0E0"/>
      <rgbColor rgb="00600080"/>
      <rgbColor rgb="00FF3366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B3B3B3"/>
      <rgbColor rgb="00DD9CB3"/>
      <rgbColor rgb="00B38FEE"/>
      <rgbColor rgb="00E3E3E3"/>
      <rgbColor rgb="002A6FF9"/>
      <rgbColor rgb="003DEB3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fs\Habitacao\frota\PLANILHA%20M&#218;LTIPLA%20V3.0.5_INFRA_INDAIA_REV%2004_ETAPA%2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DE2021\RAPHAEL\PENDRIVE\Users\jussara_5901\Downloads\PLANILHA%20EMPRESA%20READEQUAD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DE2021\RAPHAEL\TABELAS%20OR&#199;AMENT&#193;RIAS\SINAPI%2009-2019\Refer&#234;ncia%2009-201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FS\Secretarias\Habita&#231;&#227;o\OBRAS\2026\NOVA%20COMPOSI&#199;&#195;O%20DE%20BDI\Planilha_Multipla_v3_16_bdi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rota\PLANILHA%20M&#218;LTIPLA%20V3.0.5_INFRA_INDAIA_REV%2004_ETAPA%2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ERTIOGA\Nova%20pasta\GIGOV%20ST\REPROGRAMA&#199;&#195;O%20INDAIA\REPROGRAMA&#199;&#195;O_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8\GIGOV%20ST\REPROGRAMA&#199;&#195;O%20INDAIA\REPROGRAMA&#199;&#195;O_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 refreshError="1"/>
      <sheetData sheetId="1" refreshError="1">
        <row r="6">
          <cell r="F6" t="str">
            <v>BERTIOGA/SP</v>
          </cell>
        </row>
        <row r="16">
          <cell r="F16" t="str">
            <v>PAVIMENTACAO DE VIAS LOCALIZADAS DENTRO DO PERIMETRO URBANO DO MUNICIPIO DE BERTIOGA</v>
          </cell>
        </row>
        <row r="17">
          <cell r="F17" t="str">
            <v>INFRAESTRUTURA URBANA BAIRRO INDAIÁ</v>
          </cell>
        </row>
        <row r="18">
          <cell r="F18" t="str">
            <v>DESONERADO</v>
          </cell>
        </row>
      </sheetData>
      <sheetData sheetId="2" refreshError="1"/>
      <sheetData sheetId="3" refreshError="1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sheetDataSet>
      <sheetData sheetId="0">
        <row r="37">
          <cell r="T37" t="str">
            <v>BDI 1</v>
          </cell>
          <cell r="U37" t="str">
            <v>BDI 2</v>
          </cell>
          <cell r="V37" t="str">
            <v>BDI 3</v>
          </cell>
          <cell r="W37" t="str">
            <v>BDI 4</v>
          </cell>
          <cell r="X37" t="str">
            <v>BDI 5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Banco"/>
      <sheetName val="Composições"/>
      <sheetName val="Cotações"/>
      <sheetName val="Relatórios"/>
      <sheetName val="Busca"/>
    </sheetNames>
    <sheetDataSet>
      <sheetData sheetId="0" refreshError="1"/>
      <sheetData sheetId="1"/>
      <sheetData sheetId="2" refreshError="1"/>
      <sheetData sheetId="3">
        <row r="22">
          <cell r="B22" t="str">
            <v>ÍNDICE</v>
          </cell>
        </row>
        <row r="25">
          <cell r="B25" t="str">
            <v>EMPRESAS</v>
          </cell>
        </row>
      </sheetData>
      <sheetData sheetId="4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</v>
          </cell>
        </row>
        <row r="8">
          <cell r="A8" t="str">
            <v>SINAPI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  <row r="12">
          <cell r="A12" t="str">
            <v>SINAPI-I</v>
          </cell>
        </row>
        <row r="13">
          <cell r="A13" t="str">
            <v>SINAPI-I</v>
          </cell>
        </row>
        <row r="14">
          <cell r="A14" t="str">
            <v>SINAPI-I</v>
          </cell>
        </row>
        <row r="15">
          <cell r="A15" t="str">
            <v>SINAPI-I</v>
          </cell>
        </row>
      </sheetData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/>
      <sheetData sheetId="2">
        <row r="19">
          <cell r="D19" t="str">
            <v>◄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 refreshError="1"/>
      <sheetData sheetId="1" refreshError="1">
        <row r="6">
          <cell r="F6" t="str">
            <v>BERTIOGA/SP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0"/>
  <sheetViews>
    <sheetView tabSelected="1" zoomScale="115" zoomScaleNormal="115" zoomScaleSheetLayoutView="100" workbookViewId="0">
      <selection activeCell="E89" sqref="E89:F89"/>
    </sheetView>
  </sheetViews>
  <sheetFormatPr defaultRowHeight="12.75" x14ac:dyDescent="0.2"/>
  <cols>
    <col min="1" max="1" width="9.140625" style="79" customWidth="1"/>
    <col min="2" max="2" width="52.7109375" style="89" customWidth="1"/>
    <col min="3" max="3" width="9" style="79" customWidth="1"/>
    <col min="4" max="4" width="13" style="79" customWidth="1"/>
    <col min="5" max="5" width="12.7109375" style="79" customWidth="1"/>
    <col min="6" max="6" width="16.140625" style="79" customWidth="1"/>
    <col min="7" max="16384" width="9.140625" style="79"/>
  </cols>
  <sheetData>
    <row r="1" spans="1:6" s="70" customFormat="1" ht="14.25" x14ac:dyDescent="0.2">
      <c r="A1" s="27"/>
      <c r="B1" s="105"/>
      <c r="C1" s="28"/>
      <c r="D1" s="29"/>
      <c r="E1" s="29"/>
      <c r="F1" s="71"/>
    </row>
    <row r="2" spans="1:6" s="70" customFormat="1" ht="15.75" x14ac:dyDescent="0.2">
      <c r="A2" s="30"/>
      <c r="B2" s="106"/>
      <c r="C2" s="31"/>
      <c r="D2" s="32"/>
      <c r="E2" s="33"/>
      <c r="F2" s="72"/>
    </row>
    <row r="3" spans="1:6" s="70" customFormat="1" ht="14.25" x14ac:dyDescent="0.2">
      <c r="A3" s="34"/>
      <c r="B3" s="107"/>
      <c r="C3" s="35"/>
      <c r="D3" s="32"/>
      <c r="E3" s="36" t="s">
        <v>18</v>
      </c>
      <c r="F3" s="73" t="s">
        <v>32</v>
      </c>
    </row>
    <row r="4" spans="1:6" s="70" customFormat="1" ht="20.25" x14ac:dyDescent="0.2">
      <c r="A4" s="30"/>
      <c r="B4" s="108" t="s">
        <v>12</v>
      </c>
      <c r="C4" s="37"/>
      <c r="D4" s="32"/>
      <c r="E4" s="36"/>
      <c r="F4" s="73"/>
    </row>
    <row r="5" spans="1:6" s="70" customFormat="1" ht="12.75" customHeight="1" x14ac:dyDescent="0.2">
      <c r="A5" s="30"/>
      <c r="B5" s="242" t="s">
        <v>52</v>
      </c>
      <c r="C5" s="242"/>
      <c r="D5" s="32"/>
      <c r="E5" s="36" t="s">
        <v>20</v>
      </c>
      <c r="F5" s="74">
        <v>0</v>
      </c>
    </row>
    <row r="6" spans="1:6" s="70" customFormat="1" ht="14.25" x14ac:dyDescent="0.2">
      <c r="A6" s="30"/>
      <c r="B6" s="109" t="s">
        <v>51</v>
      </c>
      <c r="C6" s="35"/>
      <c r="D6" s="32"/>
      <c r="E6" s="38" t="s">
        <v>19</v>
      </c>
      <c r="F6" s="75"/>
    </row>
    <row r="7" spans="1:6" s="70" customFormat="1" ht="15" thickBot="1" x14ac:dyDescent="0.25">
      <c r="A7" s="39"/>
      <c r="B7" s="110"/>
      <c r="C7" s="40"/>
      <c r="D7" s="41"/>
      <c r="E7" s="41"/>
      <c r="F7" s="76"/>
    </row>
    <row r="8" spans="1:6" s="70" customFormat="1" ht="14.25" x14ac:dyDescent="0.2">
      <c r="A8" s="80"/>
      <c r="B8" s="111"/>
      <c r="C8" s="42"/>
      <c r="D8" s="43"/>
      <c r="E8" s="117" t="s">
        <v>21</v>
      </c>
      <c r="F8" s="90"/>
    </row>
    <row r="9" spans="1:6" s="70" customFormat="1" ht="14.25" x14ac:dyDescent="0.2">
      <c r="A9" s="81" t="s">
        <v>7</v>
      </c>
      <c r="B9" s="78" t="s">
        <v>22</v>
      </c>
      <c r="C9" s="77" t="s">
        <v>23</v>
      </c>
      <c r="D9" s="77" t="s">
        <v>24</v>
      </c>
      <c r="E9" s="118" t="s">
        <v>25</v>
      </c>
      <c r="F9" s="91" t="s">
        <v>26</v>
      </c>
    </row>
    <row r="10" spans="1:6" s="70" customFormat="1" ht="15" thickBot="1" x14ac:dyDescent="0.25">
      <c r="A10" s="130"/>
      <c r="B10" s="131"/>
      <c r="C10" s="132"/>
      <c r="D10" s="133"/>
      <c r="E10" s="134" t="s">
        <v>10</v>
      </c>
      <c r="F10" s="135" t="s">
        <v>10</v>
      </c>
    </row>
    <row r="11" spans="1:6" s="70" customFormat="1" ht="19.5" x14ac:dyDescent="0.2">
      <c r="A11" s="129" t="s">
        <v>27</v>
      </c>
      <c r="B11" s="112" t="s">
        <v>0</v>
      </c>
      <c r="C11" s="64"/>
      <c r="D11" s="87"/>
      <c r="E11" s="119"/>
      <c r="F11" s="103"/>
    </row>
    <row r="12" spans="1:6" x14ac:dyDescent="0.2">
      <c r="A12" s="45"/>
      <c r="B12" s="46"/>
      <c r="C12" s="47"/>
      <c r="D12" s="88"/>
      <c r="E12" s="120"/>
      <c r="F12" s="85"/>
    </row>
    <row r="13" spans="1:6" x14ac:dyDescent="0.2">
      <c r="A13" s="45">
        <v>100</v>
      </c>
      <c r="B13" s="46" t="s">
        <v>1</v>
      </c>
      <c r="C13" s="47"/>
      <c r="D13" s="88"/>
      <c r="E13" s="120"/>
      <c r="F13" s="86"/>
    </row>
    <row r="14" spans="1:6" x14ac:dyDescent="0.2">
      <c r="A14" s="137"/>
      <c r="B14" s="138" t="s">
        <v>0</v>
      </c>
      <c r="C14" s="139"/>
      <c r="D14" s="140"/>
      <c r="E14" s="141"/>
      <c r="F14" s="142"/>
    </row>
    <row r="15" spans="1:6" x14ac:dyDescent="0.2">
      <c r="A15" s="48">
        <v>101</v>
      </c>
      <c r="B15" s="49" t="s">
        <v>57</v>
      </c>
      <c r="C15" s="50" t="s">
        <v>4</v>
      </c>
      <c r="D15" s="51">
        <v>6</v>
      </c>
      <c r="E15" s="121"/>
      <c r="F15" s="92">
        <f t="shared" ref="F15:F16" si="0">ROUND(E15*D15,2)</f>
        <v>0</v>
      </c>
    </row>
    <row r="16" spans="1:6" ht="36" x14ac:dyDescent="0.2">
      <c r="A16" s="48">
        <v>102</v>
      </c>
      <c r="B16" s="49" t="s">
        <v>58</v>
      </c>
      <c r="C16" s="50" t="s">
        <v>29</v>
      </c>
      <c r="D16" s="51">
        <v>6</v>
      </c>
      <c r="E16" s="121"/>
      <c r="F16" s="92">
        <f t="shared" si="0"/>
        <v>0</v>
      </c>
    </row>
    <row r="17" spans="1:6" x14ac:dyDescent="0.2">
      <c r="A17" s="143"/>
      <c r="B17" s="138" t="s">
        <v>33</v>
      </c>
      <c r="C17" s="144"/>
      <c r="D17" s="147"/>
      <c r="E17" s="145"/>
      <c r="F17" s="146"/>
    </row>
    <row r="18" spans="1:6" ht="48" x14ac:dyDescent="0.2">
      <c r="A18" s="136">
        <v>103</v>
      </c>
      <c r="B18" s="49" t="s">
        <v>59</v>
      </c>
      <c r="C18" s="50" t="s">
        <v>4</v>
      </c>
      <c r="D18" s="51">
        <v>1800</v>
      </c>
      <c r="E18" s="121"/>
      <c r="F18" s="92">
        <f>ROUND(E18*D18,2)</f>
        <v>0</v>
      </c>
    </row>
    <row r="19" spans="1:6" x14ac:dyDescent="0.2">
      <c r="A19" s="48"/>
      <c r="B19" s="49"/>
      <c r="C19" s="50"/>
      <c r="D19" s="51"/>
      <c r="E19" s="121"/>
      <c r="F19" s="92"/>
    </row>
    <row r="20" spans="1:6" s="70" customFormat="1" ht="14.25" x14ac:dyDescent="0.2">
      <c r="A20" s="52"/>
      <c r="B20" s="53" t="s">
        <v>2</v>
      </c>
      <c r="C20" s="59">
        <v>100</v>
      </c>
      <c r="D20" s="255"/>
      <c r="E20" s="124"/>
      <c r="F20" s="94">
        <f>SUM(F15:F18)</f>
        <v>0</v>
      </c>
    </row>
    <row r="21" spans="1:6" s="70" customFormat="1" ht="14.25" x14ac:dyDescent="0.2">
      <c r="A21" s="55"/>
      <c r="B21" s="56"/>
      <c r="C21" s="58"/>
      <c r="D21" s="51"/>
      <c r="E21" s="123"/>
      <c r="F21" s="95"/>
    </row>
    <row r="22" spans="1:6" s="70" customFormat="1" ht="19.5" x14ac:dyDescent="0.2">
      <c r="A22" s="129" t="s">
        <v>31</v>
      </c>
      <c r="B22" s="112" t="s">
        <v>53</v>
      </c>
      <c r="C22" s="64"/>
      <c r="D22" s="51"/>
      <c r="E22" s="119"/>
      <c r="F22" s="103"/>
    </row>
    <row r="23" spans="1:6" s="70" customFormat="1" ht="14.25" x14ac:dyDescent="0.2">
      <c r="A23" s="55"/>
      <c r="B23" s="56"/>
      <c r="C23" s="58"/>
      <c r="D23" s="51"/>
      <c r="E23" s="123"/>
      <c r="F23" s="95"/>
    </row>
    <row r="24" spans="1:6" x14ac:dyDescent="0.2">
      <c r="A24" s="61">
        <v>200</v>
      </c>
      <c r="B24" s="63" t="s">
        <v>34</v>
      </c>
      <c r="C24" s="62" t="s">
        <v>3</v>
      </c>
      <c r="D24" s="51"/>
      <c r="E24" s="125"/>
      <c r="F24" s="96"/>
    </row>
    <row r="25" spans="1:6" x14ac:dyDescent="0.2">
      <c r="A25" s="148"/>
      <c r="B25" s="138" t="s">
        <v>54</v>
      </c>
      <c r="C25" s="149"/>
      <c r="D25" s="147"/>
      <c r="E25" s="150"/>
      <c r="F25" s="151"/>
    </row>
    <row r="26" spans="1:6" ht="24" x14ac:dyDescent="0.2">
      <c r="A26" s="48">
        <v>201</v>
      </c>
      <c r="B26" s="49" t="s">
        <v>60</v>
      </c>
      <c r="C26" s="50" t="s">
        <v>16</v>
      </c>
      <c r="D26" s="51">
        <v>405</v>
      </c>
      <c r="E26" s="121"/>
      <c r="F26" s="92">
        <f t="shared" ref="F26:F32" si="1">ROUND(E26*D26,2)</f>
        <v>0</v>
      </c>
    </row>
    <row r="27" spans="1:6" ht="24" x14ac:dyDescent="0.2">
      <c r="A27" s="48">
        <v>202</v>
      </c>
      <c r="B27" s="49" t="s">
        <v>61</v>
      </c>
      <c r="C27" s="50" t="s">
        <v>16</v>
      </c>
      <c r="D27" s="51">
        <v>293.89999999999998</v>
      </c>
      <c r="E27" s="121"/>
      <c r="F27" s="92">
        <f t="shared" si="1"/>
        <v>0</v>
      </c>
    </row>
    <row r="28" spans="1:6" ht="24" x14ac:dyDescent="0.2">
      <c r="A28" s="48">
        <v>203</v>
      </c>
      <c r="B28" s="49" t="s">
        <v>62</v>
      </c>
      <c r="C28" s="50" t="s">
        <v>16</v>
      </c>
      <c r="D28" s="51">
        <v>293.89999999999998</v>
      </c>
      <c r="E28" s="121"/>
      <c r="F28" s="92">
        <f t="shared" ref="F28" si="2">ROUND(E28*D28,2)</f>
        <v>0</v>
      </c>
    </row>
    <row r="29" spans="1:6" x14ac:dyDescent="0.2">
      <c r="A29" s="148"/>
      <c r="B29" s="138" t="s">
        <v>55</v>
      </c>
      <c r="C29" s="149"/>
      <c r="D29" s="147"/>
      <c r="E29" s="150"/>
      <c r="F29" s="151"/>
    </row>
    <row r="30" spans="1:6" ht="24" x14ac:dyDescent="0.2">
      <c r="A30" s="48">
        <v>204</v>
      </c>
      <c r="B30" s="49" t="s">
        <v>63</v>
      </c>
      <c r="C30" s="50" t="s">
        <v>16</v>
      </c>
      <c r="D30" s="51">
        <v>172.8</v>
      </c>
      <c r="E30" s="121"/>
      <c r="F30" s="92">
        <f t="shared" ref="F30:F31" si="3">ROUND(E30*D30,2)</f>
        <v>0</v>
      </c>
    </row>
    <row r="31" spans="1:6" ht="24" x14ac:dyDescent="0.2">
      <c r="A31" s="48">
        <v>205</v>
      </c>
      <c r="B31" s="49" t="s">
        <v>61</v>
      </c>
      <c r="C31" s="50" t="s">
        <v>16</v>
      </c>
      <c r="D31" s="51">
        <v>185.53</v>
      </c>
      <c r="E31" s="121"/>
      <c r="F31" s="92">
        <f t="shared" si="3"/>
        <v>0</v>
      </c>
    </row>
    <row r="32" spans="1:6" ht="24" x14ac:dyDescent="0.2">
      <c r="A32" s="48">
        <v>206</v>
      </c>
      <c r="B32" s="49" t="s">
        <v>62</v>
      </c>
      <c r="C32" s="50" t="s">
        <v>16</v>
      </c>
      <c r="D32" s="51">
        <v>185.53</v>
      </c>
      <c r="E32" s="121"/>
      <c r="F32" s="92">
        <f t="shared" si="1"/>
        <v>0</v>
      </c>
    </row>
    <row r="33" spans="1:6" x14ac:dyDescent="0.2">
      <c r="A33" s="148"/>
      <c r="B33" s="138" t="s">
        <v>50</v>
      </c>
      <c r="C33" s="149"/>
      <c r="D33" s="147"/>
      <c r="E33" s="150"/>
      <c r="F33" s="151"/>
    </row>
    <row r="34" spans="1:6" x14ac:dyDescent="0.2">
      <c r="A34" s="48">
        <v>207</v>
      </c>
      <c r="B34" s="49" t="s">
        <v>64</v>
      </c>
      <c r="C34" s="50" t="s">
        <v>4</v>
      </c>
      <c r="D34" s="51">
        <v>180</v>
      </c>
      <c r="E34" s="121"/>
      <c r="F34" s="92">
        <f t="shared" ref="F34" si="4">ROUND(E34*D34,2)</f>
        <v>0</v>
      </c>
    </row>
    <row r="35" spans="1:6" x14ac:dyDescent="0.2">
      <c r="A35" s="148"/>
      <c r="B35" s="138" t="s">
        <v>49</v>
      </c>
      <c r="C35" s="149"/>
      <c r="D35" s="147"/>
      <c r="E35" s="150"/>
      <c r="F35" s="151"/>
    </row>
    <row r="36" spans="1:6" x14ac:dyDescent="0.2">
      <c r="A36" s="48">
        <v>208</v>
      </c>
      <c r="B36" s="49" t="s">
        <v>65</v>
      </c>
      <c r="C36" s="50" t="s">
        <v>16</v>
      </c>
      <c r="D36" s="51">
        <v>27</v>
      </c>
      <c r="E36" s="121"/>
      <c r="F36" s="92">
        <f t="shared" ref="F36" si="5">ROUND(E36*D36,2)</f>
        <v>0</v>
      </c>
    </row>
    <row r="37" spans="1:6" x14ac:dyDescent="0.2">
      <c r="A37" s="48"/>
      <c r="B37" s="49"/>
      <c r="C37" s="50"/>
      <c r="D37" s="51"/>
      <c r="E37" s="121"/>
      <c r="F37" s="92"/>
    </row>
    <row r="38" spans="1:6" x14ac:dyDescent="0.2">
      <c r="A38" s="52"/>
      <c r="B38" s="53" t="s">
        <v>2</v>
      </c>
      <c r="C38" s="54">
        <v>200</v>
      </c>
      <c r="D38" s="255"/>
      <c r="E38" s="122"/>
      <c r="F38" s="93">
        <f>SUM(F26:F36)</f>
        <v>0</v>
      </c>
    </row>
    <row r="39" spans="1:6" x14ac:dyDescent="0.2">
      <c r="A39" s="48"/>
      <c r="B39" s="49"/>
      <c r="C39" s="50"/>
      <c r="D39" s="51"/>
      <c r="E39" s="121"/>
      <c r="F39" s="92"/>
    </row>
    <row r="40" spans="1:6" x14ac:dyDescent="0.2">
      <c r="A40" s="61">
        <v>300</v>
      </c>
      <c r="B40" s="63" t="s">
        <v>37</v>
      </c>
      <c r="C40" s="62" t="s">
        <v>3</v>
      </c>
      <c r="D40" s="51"/>
      <c r="E40" s="125"/>
      <c r="F40" s="96"/>
    </row>
    <row r="41" spans="1:6" x14ac:dyDescent="0.2">
      <c r="A41" s="148"/>
      <c r="B41" s="138" t="s">
        <v>35</v>
      </c>
      <c r="C41" s="149"/>
      <c r="D41" s="147"/>
      <c r="E41" s="150"/>
      <c r="F41" s="151"/>
    </row>
    <row r="42" spans="1:6" ht="24" x14ac:dyDescent="0.2">
      <c r="A42" s="48">
        <v>301</v>
      </c>
      <c r="B42" s="49" t="s">
        <v>79</v>
      </c>
      <c r="C42" s="50" t="s">
        <v>13</v>
      </c>
      <c r="D42" s="51">
        <v>45</v>
      </c>
      <c r="E42" s="121"/>
      <c r="F42" s="92">
        <f>ROUND(E42*D42,2)</f>
        <v>0</v>
      </c>
    </row>
    <row r="43" spans="1:6" ht="24" x14ac:dyDescent="0.2">
      <c r="A43" s="48">
        <v>302</v>
      </c>
      <c r="B43" s="49" t="s">
        <v>80</v>
      </c>
      <c r="C43" s="50" t="s">
        <v>13</v>
      </c>
      <c r="D43" s="51">
        <v>1080</v>
      </c>
      <c r="E43" s="121"/>
      <c r="F43" s="92">
        <f t="shared" ref="F43:F44" si="6">ROUND(E43*D43,2)</f>
        <v>0</v>
      </c>
    </row>
    <row r="44" spans="1:6" ht="24" x14ac:dyDescent="0.2">
      <c r="A44" s="48">
        <v>303</v>
      </c>
      <c r="B44" s="49" t="s">
        <v>66</v>
      </c>
      <c r="C44" s="50" t="s">
        <v>14</v>
      </c>
      <c r="D44" s="51">
        <v>30</v>
      </c>
      <c r="E44" s="121"/>
      <c r="F44" s="92">
        <f t="shared" si="6"/>
        <v>0</v>
      </c>
    </row>
    <row r="45" spans="1:6" x14ac:dyDescent="0.2">
      <c r="A45" s="148"/>
      <c r="B45" s="138" t="s">
        <v>36</v>
      </c>
      <c r="C45" s="139"/>
      <c r="D45" s="147"/>
      <c r="E45" s="145"/>
      <c r="F45" s="151"/>
    </row>
    <row r="46" spans="1:6" x14ac:dyDescent="0.2">
      <c r="A46" s="48">
        <v>304</v>
      </c>
      <c r="B46" s="49" t="s">
        <v>67</v>
      </c>
      <c r="C46" s="50" t="s">
        <v>14</v>
      </c>
      <c r="D46" s="51">
        <v>60</v>
      </c>
      <c r="E46" s="121"/>
      <c r="F46" s="92">
        <f>ROUND(E46*D46,2)</f>
        <v>0</v>
      </c>
    </row>
    <row r="47" spans="1:6" ht="24" x14ac:dyDescent="0.2">
      <c r="A47" s="48">
        <v>305</v>
      </c>
      <c r="B47" s="49" t="s">
        <v>63</v>
      </c>
      <c r="C47" s="50" t="s">
        <v>16</v>
      </c>
      <c r="D47" s="51">
        <v>38.4</v>
      </c>
      <c r="E47" s="121"/>
      <c r="F47" s="92">
        <f>ROUND(E47*D47,2)</f>
        <v>0</v>
      </c>
    </row>
    <row r="48" spans="1:6" ht="24" x14ac:dyDescent="0.2">
      <c r="A48" s="48">
        <v>306</v>
      </c>
      <c r="B48" s="49" t="s">
        <v>61</v>
      </c>
      <c r="C48" s="50" t="s">
        <v>16</v>
      </c>
      <c r="D48" s="51">
        <v>33.07</v>
      </c>
      <c r="E48" s="121"/>
      <c r="F48" s="92">
        <f>ROUND(E48*D48,2)</f>
        <v>0</v>
      </c>
    </row>
    <row r="49" spans="1:6" x14ac:dyDescent="0.2">
      <c r="A49" s="48"/>
      <c r="B49" s="49"/>
      <c r="C49" s="50"/>
      <c r="D49" s="51"/>
      <c r="E49" s="121"/>
      <c r="F49" s="92"/>
    </row>
    <row r="50" spans="1:6" x14ac:dyDescent="0.2">
      <c r="A50" s="52"/>
      <c r="B50" s="53" t="s">
        <v>2</v>
      </c>
      <c r="C50" s="54">
        <v>300</v>
      </c>
      <c r="D50" s="255"/>
      <c r="E50" s="122"/>
      <c r="F50" s="93">
        <f>SUM(F42:F48)</f>
        <v>0</v>
      </c>
    </row>
    <row r="51" spans="1:6" x14ac:dyDescent="0.2">
      <c r="A51" s="48"/>
      <c r="B51" s="49"/>
      <c r="C51" s="50"/>
      <c r="D51" s="51"/>
      <c r="E51" s="121"/>
      <c r="F51" s="92"/>
    </row>
    <row r="52" spans="1:6" s="70" customFormat="1" ht="19.5" x14ac:dyDescent="0.2">
      <c r="A52" s="129" t="s">
        <v>28</v>
      </c>
      <c r="B52" s="112" t="s">
        <v>38</v>
      </c>
      <c r="C52" s="64"/>
      <c r="D52" s="51"/>
      <c r="E52" s="119"/>
      <c r="F52" s="103"/>
    </row>
    <row r="53" spans="1:6" x14ac:dyDescent="0.2">
      <c r="A53" s="48"/>
      <c r="B53" s="49"/>
      <c r="C53" s="50"/>
      <c r="D53" s="51"/>
      <c r="E53" s="121"/>
      <c r="F53" s="92"/>
    </row>
    <row r="54" spans="1:6" x14ac:dyDescent="0.2">
      <c r="A54" s="61">
        <v>400</v>
      </c>
      <c r="B54" s="46" t="s">
        <v>39</v>
      </c>
      <c r="C54" s="47"/>
      <c r="D54" s="51"/>
      <c r="E54" s="121"/>
      <c r="F54" s="96"/>
    </row>
    <row r="55" spans="1:6" x14ac:dyDescent="0.2">
      <c r="A55" s="148"/>
      <c r="B55" s="138" t="s">
        <v>40</v>
      </c>
      <c r="C55" s="139"/>
      <c r="D55" s="147"/>
      <c r="E55" s="145"/>
      <c r="F55" s="151"/>
    </row>
    <row r="56" spans="1:6" ht="24" x14ac:dyDescent="0.2">
      <c r="A56" s="153">
        <v>401</v>
      </c>
      <c r="B56" s="49" t="s">
        <v>56</v>
      </c>
      <c r="C56" s="50" t="s">
        <v>14</v>
      </c>
      <c r="D56" s="51">
        <v>30</v>
      </c>
      <c r="E56" s="156"/>
      <c r="F56" s="157">
        <f t="shared" ref="F56:F58" si="7">ROUND(E56*D56,2)</f>
        <v>0</v>
      </c>
    </row>
    <row r="57" spans="1:6" x14ac:dyDescent="0.2">
      <c r="A57" s="153">
        <v>402</v>
      </c>
      <c r="B57" s="154" t="s">
        <v>68</v>
      </c>
      <c r="C57" s="155" t="s">
        <v>16</v>
      </c>
      <c r="D57" s="51">
        <v>2.16</v>
      </c>
      <c r="E57" s="156"/>
      <c r="F57" s="157">
        <f t="shared" si="7"/>
        <v>0</v>
      </c>
    </row>
    <row r="58" spans="1:6" x14ac:dyDescent="0.2">
      <c r="A58" s="153">
        <v>403</v>
      </c>
      <c r="B58" s="154" t="s">
        <v>69</v>
      </c>
      <c r="C58" s="155" t="s">
        <v>16</v>
      </c>
      <c r="D58" s="51">
        <v>3.02</v>
      </c>
      <c r="E58" s="156"/>
      <c r="F58" s="157">
        <f t="shared" si="7"/>
        <v>0</v>
      </c>
    </row>
    <row r="59" spans="1:6" ht="24" x14ac:dyDescent="0.2">
      <c r="A59" s="48">
        <v>404</v>
      </c>
      <c r="B59" s="49" t="s">
        <v>62</v>
      </c>
      <c r="C59" s="50" t="s">
        <v>16</v>
      </c>
      <c r="D59" s="51">
        <v>66.37</v>
      </c>
      <c r="E59" s="121"/>
      <c r="F59" s="92">
        <f t="shared" ref="F59:F61" si="8">ROUND(E59*D59,2)</f>
        <v>0</v>
      </c>
    </row>
    <row r="60" spans="1:6" ht="24" x14ac:dyDescent="0.2">
      <c r="A60" s="48">
        <v>405</v>
      </c>
      <c r="B60" s="49" t="s">
        <v>70</v>
      </c>
      <c r="C60" s="50" t="s">
        <v>16</v>
      </c>
      <c r="D60" s="51">
        <v>86.4</v>
      </c>
      <c r="E60" s="121"/>
      <c r="F60" s="92">
        <f t="shared" si="8"/>
        <v>0</v>
      </c>
    </row>
    <row r="61" spans="1:6" ht="24" x14ac:dyDescent="0.2">
      <c r="A61" s="48">
        <v>406</v>
      </c>
      <c r="B61" s="49" t="s">
        <v>61</v>
      </c>
      <c r="C61" s="50" t="s">
        <v>16</v>
      </c>
      <c r="D61" s="51">
        <v>66.37</v>
      </c>
      <c r="E61" s="121"/>
      <c r="F61" s="92">
        <f t="shared" si="8"/>
        <v>0</v>
      </c>
    </row>
    <row r="62" spans="1:6" x14ac:dyDescent="0.2">
      <c r="A62" s="48"/>
      <c r="B62" s="49"/>
      <c r="C62" s="50"/>
      <c r="D62" s="51"/>
      <c r="E62" s="121"/>
      <c r="F62" s="92"/>
    </row>
    <row r="63" spans="1:6" x14ac:dyDescent="0.2">
      <c r="A63" s="52"/>
      <c r="B63" s="53" t="s">
        <v>2</v>
      </c>
      <c r="C63" s="54">
        <v>400</v>
      </c>
      <c r="D63" s="255"/>
      <c r="E63" s="122"/>
      <c r="F63" s="93">
        <f>SUM(F56:F62)</f>
        <v>0</v>
      </c>
    </row>
    <row r="64" spans="1:6" x14ac:dyDescent="0.2">
      <c r="A64" s="55"/>
      <c r="B64" s="56"/>
      <c r="C64" s="57"/>
      <c r="D64" s="51"/>
      <c r="E64" s="126"/>
      <c r="F64" s="97"/>
    </row>
    <row r="65" spans="1:6" x14ac:dyDescent="0.2">
      <c r="A65" s="61">
        <v>500</v>
      </c>
      <c r="B65" s="63" t="s">
        <v>41</v>
      </c>
      <c r="C65" s="60"/>
      <c r="D65" s="51"/>
      <c r="E65" s="121"/>
      <c r="F65" s="96"/>
    </row>
    <row r="66" spans="1:6" x14ac:dyDescent="0.2">
      <c r="A66" s="148"/>
      <c r="B66" s="138" t="s">
        <v>42</v>
      </c>
      <c r="C66" s="152"/>
      <c r="D66" s="147"/>
      <c r="E66" s="145"/>
      <c r="F66" s="151"/>
    </row>
    <row r="67" spans="1:6" x14ac:dyDescent="0.2">
      <c r="A67" s="153">
        <v>501</v>
      </c>
      <c r="B67" s="154" t="s">
        <v>71</v>
      </c>
      <c r="C67" s="155" t="s">
        <v>16</v>
      </c>
      <c r="D67" s="51">
        <v>2.92</v>
      </c>
      <c r="E67" s="156"/>
      <c r="F67" s="157">
        <f t="shared" ref="F67:F72" si="9">ROUND(E67*D67,2)</f>
        <v>0</v>
      </c>
    </row>
    <row r="68" spans="1:6" ht="24.95" customHeight="1" x14ac:dyDescent="0.2">
      <c r="A68" s="153">
        <v>502</v>
      </c>
      <c r="B68" s="154" t="s">
        <v>72</v>
      </c>
      <c r="C68" s="155" t="s">
        <v>15</v>
      </c>
      <c r="D68" s="51">
        <v>146</v>
      </c>
      <c r="E68" s="156"/>
      <c r="F68" s="157">
        <f t="shared" si="9"/>
        <v>0</v>
      </c>
    </row>
    <row r="69" spans="1:6" ht="24" x14ac:dyDescent="0.2">
      <c r="A69" s="153">
        <v>503</v>
      </c>
      <c r="B69" s="154" t="s">
        <v>73</v>
      </c>
      <c r="C69" s="155" t="s">
        <v>4</v>
      </c>
      <c r="D69" s="51">
        <v>184.8</v>
      </c>
      <c r="E69" s="156"/>
      <c r="F69" s="157">
        <f t="shared" si="9"/>
        <v>0</v>
      </c>
    </row>
    <row r="70" spans="1:6" ht="24" x14ac:dyDescent="0.2">
      <c r="A70" s="153">
        <v>504</v>
      </c>
      <c r="B70" s="154" t="s">
        <v>74</v>
      </c>
      <c r="C70" s="155" t="s">
        <v>4</v>
      </c>
      <c r="D70" s="51">
        <v>13.2</v>
      </c>
      <c r="E70" s="156"/>
      <c r="F70" s="157">
        <f t="shared" si="9"/>
        <v>0</v>
      </c>
    </row>
    <row r="71" spans="1:6" ht="24" x14ac:dyDescent="0.2">
      <c r="A71" s="153">
        <v>505</v>
      </c>
      <c r="B71" s="154" t="s">
        <v>70</v>
      </c>
      <c r="C71" s="155" t="s">
        <v>16</v>
      </c>
      <c r="D71" s="51">
        <v>101.25</v>
      </c>
      <c r="E71" s="156"/>
      <c r="F71" s="157">
        <f t="shared" si="9"/>
        <v>0</v>
      </c>
    </row>
    <row r="72" spans="1:6" ht="24" x14ac:dyDescent="0.2">
      <c r="A72" s="153">
        <v>506</v>
      </c>
      <c r="B72" s="154" t="s">
        <v>61</v>
      </c>
      <c r="C72" s="155" t="s">
        <v>16</v>
      </c>
      <c r="D72" s="51">
        <v>60.84</v>
      </c>
      <c r="E72" s="156"/>
      <c r="F72" s="157">
        <f t="shared" si="9"/>
        <v>0</v>
      </c>
    </row>
    <row r="73" spans="1:6" x14ac:dyDescent="0.2">
      <c r="A73" s="148"/>
      <c r="B73" s="138" t="s">
        <v>43</v>
      </c>
      <c r="C73" s="152"/>
      <c r="D73" s="147"/>
      <c r="E73" s="145"/>
      <c r="F73" s="151"/>
    </row>
    <row r="74" spans="1:6" ht="24" x14ac:dyDescent="0.2">
      <c r="A74" s="48">
        <v>507</v>
      </c>
      <c r="B74" s="49" t="s">
        <v>70</v>
      </c>
      <c r="C74" s="50" t="s">
        <v>16</v>
      </c>
      <c r="D74" s="51">
        <v>107.52</v>
      </c>
      <c r="E74" s="121"/>
      <c r="F74" s="92">
        <f>ROUND(E74*D74,2)</f>
        <v>0</v>
      </c>
    </row>
    <row r="75" spans="1:6" ht="24" x14ac:dyDescent="0.2">
      <c r="A75" s="148"/>
      <c r="B75" s="138" t="s">
        <v>44</v>
      </c>
      <c r="C75" s="152"/>
      <c r="D75" s="147"/>
      <c r="E75" s="145"/>
      <c r="F75" s="151"/>
    </row>
    <row r="76" spans="1:6" ht="24" x14ac:dyDescent="0.2">
      <c r="A76" s="48">
        <v>508</v>
      </c>
      <c r="B76" s="49" t="s">
        <v>75</v>
      </c>
      <c r="C76" s="50" t="s">
        <v>16</v>
      </c>
      <c r="D76" s="51">
        <v>34.94</v>
      </c>
      <c r="E76" s="121"/>
      <c r="F76" s="92">
        <f>ROUND(E76*D76,2)</f>
        <v>0</v>
      </c>
    </row>
    <row r="77" spans="1:6" ht="24" x14ac:dyDescent="0.2">
      <c r="A77" s="148"/>
      <c r="B77" s="138" t="s">
        <v>45</v>
      </c>
      <c r="C77" s="152"/>
      <c r="D77" s="147"/>
      <c r="E77" s="145"/>
      <c r="F77" s="151"/>
    </row>
    <row r="78" spans="1:6" ht="24" x14ac:dyDescent="0.2">
      <c r="A78" s="48">
        <v>509</v>
      </c>
      <c r="B78" s="49" t="s">
        <v>75</v>
      </c>
      <c r="C78" s="50" t="s">
        <v>16</v>
      </c>
      <c r="D78" s="51">
        <v>34.94</v>
      </c>
      <c r="E78" s="121"/>
      <c r="F78" s="92">
        <f t="shared" ref="F78" si="10">ROUND(E78*D78,2)</f>
        <v>0</v>
      </c>
    </row>
    <row r="79" spans="1:6" ht="24" x14ac:dyDescent="0.2">
      <c r="A79" s="48">
        <v>510</v>
      </c>
      <c r="B79" s="49" t="s">
        <v>76</v>
      </c>
      <c r="C79" s="50" t="s">
        <v>16</v>
      </c>
      <c r="D79" s="51">
        <v>41.93</v>
      </c>
      <c r="E79" s="121"/>
      <c r="F79" s="92">
        <f t="shared" ref="F79" si="11">ROUND(E79*D79,2)</f>
        <v>0</v>
      </c>
    </row>
    <row r="80" spans="1:6" x14ac:dyDescent="0.2">
      <c r="A80" s="48">
        <v>511</v>
      </c>
      <c r="B80" s="49" t="s">
        <v>77</v>
      </c>
      <c r="C80" s="50" t="s">
        <v>14</v>
      </c>
      <c r="D80" s="51">
        <v>210</v>
      </c>
      <c r="E80" s="121"/>
      <c r="F80" s="92">
        <f t="shared" ref="F80" si="12">ROUND(E80*D80,2)</f>
        <v>0</v>
      </c>
    </row>
    <row r="81" spans="1:6" x14ac:dyDescent="0.2">
      <c r="A81" s="148"/>
      <c r="B81" s="138" t="s">
        <v>46</v>
      </c>
      <c r="C81" s="152"/>
      <c r="D81" s="147"/>
      <c r="E81" s="145"/>
      <c r="F81" s="151"/>
    </row>
    <row r="82" spans="1:6" ht="24" x14ac:dyDescent="0.2">
      <c r="A82" s="48">
        <v>512</v>
      </c>
      <c r="B82" s="49" t="s">
        <v>78</v>
      </c>
      <c r="C82" s="50" t="s">
        <v>30</v>
      </c>
      <c r="D82" s="51">
        <v>150</v>
      </c>
      <c r="E82" s="121"/>
      <c r="F82" s="92">
        <f>ROUND(E82*D82,2)</f>
        <v>0</v>
      </c>
    </row>
    <row r="83" spans="1:6" x14ac:dyDescent="0.2">
      <c r="A83" s="48"/>
      <c r="B83" s="49"/>
      <c r="C83" s="50"/>
      <c r="D83" s="51"/>
      <c r="E83" s="121"/>
      <c r="F83" s="92"/>
    </row>
    <row r="84" spans="1:6" ht="13.5" thickBot="1" x14ac:dyDescent="0.25">
      <c r="A84" s="82"/>
      <c r="B84" s="83" t="s">
        <v>2</v>
      </c>
      <c r="C84" s="84">
        <v>500</v>
      </c>
      <c r="D84" s="127"/>
      <c r="E84" s="128"/>
      <c r="F84" s="104">
        <f>SUM(F67:F82)</f>
        <v>0</v>
      </c>
    </row>
    <row r="85" spans="1:6" x14ac:dyDescent="0.2">
      <c r="A85" s="98"/>
      <c r="B85" s="100"/>
      <c r="C85" s="99"/>
      <c r="D85" s="101"/>
      <c r="E85" s="102"/>
      <c r="F85" s="113"/>
    </row>
    <row r="86" spans="1:6" s="69" customFormat="1" ht="19.5" x14ac:dyDescent="0.25">
      <c r="A86" s="65"/>
      <c r="B86" s="66" t="s">
        <v>47</v>
      </c>
      <c r="C86" s="67"/>
      <c r="D86" s="68"/>
      <c r="E86" s="243">
        <f>F20+F38+F50+F63+F84</f>
        <v>0</v>
      </c>
      <c r="F86" s="244"/>
    </row>
    <row r="87" spans="1:6" s="69" customFormat="1" ht="19.5" x14ac:dyDescent="0.25">
      <c r="A87" s="65"/>
      <c r="B87" s="66" t="s">
        <v>81</v>
      </c>
      <c r="C87" s="67"/>
      <c r="D87" s="68"/>
      <c r="E87" s="243">
        <f>E86*0</f>
        <v>0</v>
      </c>
      <c r="F87" s="244"/>
    </row>
    <row r="88" spans="1:6" s="69" customFormat="1" ht="19.5" x14ac:dyDescent="0.25">
      <c r="A88" s="65"/>
      <c r="B88" s="66" t="s">
        <v>17</v>
      </c>
      <c r="C88" s="67"/>
      <c r="D88" s="68"/>
      <c r="E88" s="245">
        <f>E86+E87</f>
        <v>0</v>
      </c>
      <c r="F88" s="246"/>
    </row>
    <row r="89" spans="1:6" s="69" customFormat="1" ht="19.5" x14ac:dyDescent="0.25">
      <c r="A89" s="65"/>
      <c r="B89" s="66" t="s">
        <v>48</v>
      </c>
      <c r="C89" s="67"/>
      <c r="D89" s="68"/>
      <c r="E89" s="245">
        <f>E88/30</f>
        <v>0</v>
      </c>
      <c r="F89" s="246"/>
    </row>
    <row r="90" spans="1:6" ht="13.5" thickBot="1" x14ac:dyDescent="0.25">
      <c r="A90" s="114"/>
      <c r="B90" s="116"/>
      <c r="C90" s="115"/>
      <c r="D90" s="115"/>
      <c r="E90" s="247"/>
      <c r="F90" s="248"/>
    </row>
  </sheetData>
  <mergeCells count="6">
    <mergeCell ref="B5:C5"/>
    <mergeCell ref="E86:F86"/>
    <mergeCell ref="E87:F87"/>
    <mergeCell ref="E88:F88"/>
    <mergeCell ref="E90:F90"/>
    <mergeCell ref="E89:F89"/>
  </mergeCells>
  <printOptions horizontalCentered="1" verticalCentered="1"/>
  <pageMargins left="0.78740157480314965" right="0.39370078740157483" top="0" bottom="0" header="0.31496062992125984" footer="0.31496062992125984"/>
  <pageSetup paperSize="9" scale="8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168"/>
  <sheetViews>
    <sheetView zoomScaleNormal="100" zoomScaleSheetLayoutView="100" workbookViewId="0">
      <selection activeCell="Q25" sqref="Q25"/>
    </sheetView>
  </sheetViews>
  <sheetFormatPr defaultRowHeight="12" x14ac:dyDescent="0.2"/>
  <cols>
    <col min="1" max="1" width="6.7109375" style="162" customWidth="1"/>
    <col min="2" max="2" width="30.7109375" style="162" customWidth="1"/>
    <col min="3" max="8" width="12.28515625" style="162" customWidth="1"/>
    <col min="9" max="9" width="15.7109375" style="162" customWidth="1"/>
    <col min="10" max="10" width="20.5703125" style="162" customWidth="1"/>
    <col min="11" max="11" width="24.5703125" style="212" customWidth="1"/>
    <col min="12" max="12" width="9.140625" style="162" customWidth="1"/>
    <col min="13" max="13" width="24.5703125" style="162" customWidth="1"/>
    <col min="14" max="256" width="9.140625" style="162"/>
    <col min="257" max="257" width="6.7109375" style="162" customWidth="1"/>
    <col min="258" max="258" width="30.7109375" style="162" customWidth="1"/>
    <col min="259" max="264" width="10.7109375" style="162" customWidth="1"/>
    <col min="265" max="265" width="15.7109375" style="162" customWidth="1"/>
    <col min="266" max="266" width="9.140625" style="162"/>
    <col min="267" max="267" width="24.5703125" style="162" customWidth="1"/>
    <col min="268" max="512" width="9.140625" style="162"/>
    <col min="513" max="513" width="6.7109375" style="162" customWidth="1"/>
    <col min="514" max="514" width="30.7109375" style="162" customWidth="1"/>
    <col min="515" max="520" width="10.7109375" style="162" customWidth="1"/>
    <col min="521" max="521" width="15.7109375" style="162" customWidth="1"/>
    <col min="522" max="522" width="9.140625" style="162"/>
    <col min="523" max="523" width="24.5703125" style="162" customWidth="1"/>
    <col min="524" max="768" width="9.140625" style="162"/>
    <col min="769" max="769" width="6.7109375" style="162" customWidth="1"/>
    <col min="770" max="770" width="30.7109375" style="162" customWidth="1"/>
    <col min="771" max="776" width="10.7109375" style="162" customWidth="1"/>
    <col min="777" max="777" width="15.7109375" style="162" customWidth="1"/>
    <col min="778" max="778" width="9.140625" style="162"/>
    <col min="779" max="779" width="24.5703125" style="162" customWidth="1"/>
    <col min="780" max="1024" width="9.140625" style="162"/>
    <col min="1025" max="1025" width="6.7109375" style="162" customWidth="1"/>
    <col min="1026" max="1026" width="30.7109375" style="162" customWidth="1"/>
    <col min="1027" max="1032" width="10.7109375" style="162" customWidth="1"/>
    <col min="1033" max="1033" width="15.7109375" style="162" customWidth="1"/>
    <col min="1034" max="1034" width="9.140625" style="162"/>
    <col min="1035" max="1035" width="24.5703125" style="162" customWidth="1"/>
    <col min="1036" max="1280" width="9.140625" style="162"/>
    <col min="1281" max="1281" width="6.7109375" style="162" customWidth="1"/>
    <col min="1282" max="1282" width="30.7109375" style="162" customWidth="1"/>
    <col min="1283" max="1288" width="10.7109375" style="162" customWidth="1"/>
    <col min="1289" max="1289" width="15.7109375" style="162" customWidth="1"/>
    <col min="1290" max="1290" width="9.140625" style="162"/>
    <col min="1291" max="1291" width="24.5703125" style="162" customWidth="1"/>
    <col min="1292" max="1536" width="9.140625" style="162"/>
    <col min="1537" max="1537" width="6.7109375" style="162" customWidth="1"/>
    <col min="1538" max="1538" width="30.7109375" style="162" customWidth="1"/>
    <col min="1539" max="1544" width="10.7109375" style="162" customWidth="1"/>
    <col min="1545" max="1545" width="15.7109375" style="162" customWidth="1"/>
    <col min="1546" max="1546" width="9.140625" style="162"/>
    <col min="1547" max="1547" width="24.5703125" style="162" customWidth="1"/>
    <col min="1548" max="1792" width="9.140625" style="162"/>
    <col min="1793" max="1793" width="6.7109375" style="162" customWidth="1"/>
    <col min="1794" max="1794" width="30.7109375" style="162" customWidth="1"/>
    <col min="1795" max="1800" width="10.7109375" style="162" customWidth="1"/>
    <col min="1801" max="1801" width="15.7109375" style="162" customWidth="1"/>
    <col min="1802" max="1802" width="9.140625" style="162"/>
    <col min="1803" max="1803" width="24.5703125" style="162" customWidth="1"/>
    <col min="1804" max="2048" width="9.140625" style="162"/>
    <col min="2049" max="2049" width="6.7109375" style="162" customWidth="1"/>
    <col min="2050" max="2050" width="30.7109375" style="162" customWidth="1"/>
    <col min="2051" max="2056" width="10.7109375" style="162" customWidth="1"/>
    <col min="2057" max="2057" width="15.7109375" style="162" customWidth="1"/>
    <col min="2058" max="2058" width="9.140625" style="162"/>
    <col min="2059" max="2059" width="24.5703125" style="162" customWidth="1"/>
    <col min="2060" max="2304" width="9.140625" style="162"/>
    <col min="2305" max="2305" width="6.7109375" style="162" customWidth="1"/>
    <col min="2306" max="2306" width="30.7109375" style="162" customWidth="1"/>
    <col min="2307" max="2312" width="10.7109375" style="162" customWidth="1"/>
    <col min="2313" max="2313" width="15.7109375" style="162" customWidth="1"/>
    <col min="2314" max="2314" width="9.140625" style="162"/>
    <col min="2315" max="2315" width="24.5703125" style="162" customWidth="1"/>
    <col min="2316" max="2560" width="9.140625" style="162"/>
    <col min="2561" max="2561" width="6.7109375" style="162" customWidth="1"/>
    <col min="2562" max="2562" width="30.7109375" style="162" customWidth="1"/>
    <col min="2563" max="2568" width="10.7109375" style="162" customWidth="1"/>
    <col min="2569" max="2569" width="15.7109375" style="162" customWidth="1"/>
    <col min="2570" max="2570" width="9.140625" style="162"/>
    <col min="2571" max="2571" width="24.5703125" style="162" customWidth="1"/>
    <col min="2572" max="2816" width="9.140625" style="162"/>
    <col min="2817" max="2817" width="6.7109375" style="162" customWidth="1"/>
    <col min="2818" max="2818" width="30.7109375" style="162" customWidth="1"/>
    <col min="2819" max="2824" width="10.7109375" style="162" customWidth="1"/>
    <col min="2825" max="2825" width="15.7109375" style="162" customWidth="1"/>
    <col min="2826" max="2826" width="9.140625" style="162"/>
    <col min="2827" max="2827" width="24.5703125" style="162" customWidth="1"/>
    <col min="2828" max="3072" width="9.140625" style="162"/>
    <col min="3073" max="3073" width="6.7109375" style="162" customWidth="1"/>
    <col min="3074" max="3074" width="30.7109375" style="162" customWidth="1"/>
    <col min="3075" max="3080" width="10.7109375" style="162" customWidth="1"/>
    <col min="3081" max="3081" width="15.7109375" style="162" customWidth="1"/>
    <col min="3082" max="3082" width="9.140625" style="162"/>
    <col min="3083" max="3083" width="24.5703125" style="162" customWidth="1"/>
    <col min="3084" max="3328" width="9.140625" style="162"/>
    <col min="3329" max="3329" width="6.7109375" style="162" customWidth="1"/>
    <col min="3330" max="3330" width="30.7109375" style="162" customWidth="1"/>
    <col min="3331" max="3336" width="10.7109375" style="162" customWidth="1"/>
    <col min="3337" max="3337" width="15.7109375" style="162" customWidth="1"/>
    <col min="3338" max="3338" width="9.140625" style="162"/>
    <col min="3339" max="3339" width="24.5703125" style="162" customWidth="1"/>
    <col min="3340" max="3584" width="9.140625" style="162"/>
    <col min="3585" max="3585" width="6.7109375" style="162" customWidth="1"/>
    <col min="3586" max="3586" width="30.7109375" style="162" customWidth="1"/>
    <col min="3587" max="3592" width="10.7109375" style="162" customWidth="1"/>
    <col min="3593" max="3593" width="15.7109375" style="162" customWidth="1"/>
    <col min="3594" max="3594" width="9.140625" style="162"/>
    <col min="3595" max="3595" width="24.5703125" style="162" customWidth="1"/>
    <col min="3596" max="3840" width="9.140625" style="162"/>
    <col min="3841" max="3841" width="6.7109375" style="162" customWidth="1"/>
    <col min="3842" max="3842" width="30.7109375" style="162" customWidth="1"/>
    <col min="3843" max="3848" width="10.7109375" style="162" customWidth="1"/>
    <col min="3849" max="3849" width="15.7109375" style="162" customWidth="1"/>
    <col min="3850" max="3850" width="9.140625" style="162"/>
    <col min="3851" max="3851" width="24.5703125" style="162" customWidth="1"/>
    <col min="3852" max="4096" width="9.140625" style="162"/>
    <col min="4097" max="4097" width="6.7109375" style="162" customWidth="1"/>
    <col min="4098" max="4098" width="30.7109375" style="162" customWidth="1"/>
    <col min="4099" max="4104" width="10.7109375" style="162" customWidth="1"/>
    <col min="4105" max="4105" width="15.7109375" style="162" customWidth="1"/>
    <col min="4106" max="4106" width="9.140625" style="162"/>
    <col min="4107" max="4107" width="24.5703125" style="162" customWidth="1"/>
    <col min="4108" max="4352" width="9.140625" style="162"/>
    <col min="4353" max="4353" width="6.7109375" style="162" customWidth="1"/>
    <col min="4354" max="4354" width="30.7109375" style="162" customWidth="1"/>
    <col min="4355" max="4360" width="10.7109375" style="162" customWidth="1"/>
    <col min="4361" max="4361" width="15.7109375" style="162" customWidth="1"/>
    <col min="4362" max="4362" width="9.140625" style="162"/>
    <col min="4363" max="4363" width="24.5703125" style="162" customWidth="1"/>
    <col min="4364" max="4608" width="9.140625" style="162"/>
    <col min="4609" max="4609" width="6.7109375" style="162" customWidth="1"/>
    <col min="4610" max="4610" width="30.7109375" style="162" customWidth="1"/>
    <col min="4611" max="4616" width="10.7109375" style="162" customWidth="1"/>
    <col min="4617" max="4617" width="15.7109375" style="162" customWidth="1"/>
    <col min="4618" max="4618" width="9.140625" style="162"/>
    <col min="4619" max="4619" width="24.5703125" style="162" customWidth="1"/>
    <col min="4620" max="4864" width="9.140625" style="162"/>
    <col min="4865" max="4865" width="6.7109375" style="162" customWidth="1"/>
    <col min="4866" max="4866" width="30.7109375" style="162" customWidth="1"/>
    <col min="4867" max="4872" width="10.7109375" style="162" customWidth="1"/>
    <col min="4873" max="4873" width="15.7109375" style="162" customWidth="1"/>
    <col min="4874" max="4874" width="9.140625" style="162"/>
    <col min="4875" max="4875" width="24.5703125" style="162" customWidth="1"/>
    <col min="4876" max="5120" width="9.140625" style="162"/>
    <col min="5121" max="5121" width="6.7109375" style="162" customWidth="1"/>
    <col min="5122" max="5122" width="30.7109375" style="162" customWidth="1"/>
    <col min="5123" max="5128" width="10.7109375" style="162" customWidth="1"/>
    <col min="5129" max="5129" width="15.7109375" style="162" customWidth="1"/>
    <col min="5130" max="5130" width="9.140625" style="162"/>
    <col min="5131" max="5131" width="24.5703125" style="162" customWidth="1"/>
    <col min="5132" max="5376" width="9.140625" style="162"/>
    <col min="5377" max="5377" width="6.7109375" style="162" customWidth="1"/>
    <col min="5378" max="5378" width="30.7109375" style="162" customWidth="1"/>
    <col min="5379" max="5384" width="10.7109375" style="162" customWidth="1"/>
    <col min="5385" max="5385" width="15.7109375" style="162" customWidth="1"/>
    <col min="5386" max="5386" width="9.140625" style="162"/>
    <col min="5387" max="5387" width="24.5703125" style="162" customWidth="1"/>
    <col min="5388" max="5632" width="9.140625" style="162"/>
    <col min="5633" max="5633" width="6.7109375" style="162" customWidth="1"/>
    <col min="5634" max="5634" width="30.7109375" style="162" customWidth="1"/>
    <col min="5635" max="5640" width="10.7109375" style="162" customWidth="1"/>
    <col min="5641" max="5641" width="15.7109375" style="162" customWidth="1"/>
    <col min="5642" max="5642" width="9.140625" style="162"/>
    <col min="5643" max="5643" width="24.5703125" style="162" customWidth="1"/>
    <col min="5644" max="5888" width="9.140625" style="162"/>
    <col min="5889" max="5889" width="6.7109375" style="162" customWidth="1"/>
    <col min="5890" max="5890" width="30.7109375" style="162" customWidth="1"/>
    <col min="5891" max="5896" width="10.7109375" style="162" customWidth="1"/>
    <col min="5897" max="5897" width="15.7109375" style="162" customWidth="1"/>
    <col min="5898" max="5898" width="9.140625" style="162"/>
    <col min="5899" max="5899" width="24.5703125" style="162" customWidth="1"/>
    <col min="5900" max="6144" width="9.140625" style="162"/>
    <col min="6145" max="6145" width="6.7109375" style="162" customWidth="1"/>
    <col min="6146" max="6146" width="30.7109375" style="162" customWidth="1"/>
    <col min="6147" max="6152" width="10.7109375" style="162" customWidth="1"/>
    <col min="6153" max="6153" width="15.7109375" style="162" customWidth="1"/>
    <col min="6154" max="6154" width="9.140625" style="162"/>
    <col min="6155" max="6155" width="24.5703125" style="162" customWidth="1"/>
    <col min="6156" max="6400" width="9.140625" style="162"/>
    <col min="6401" max="6401" width="6.7109375" style="162" customWidth="1"/>
    <col min="6402" max="6402" width="30.7109375" style="162" customWidth="1"/>
    <col min="6403" max="6408" width="10.7109375" style="162" customWidth="1"/>
    <col min="6409" max="6409" width="15.7109375" style="162" customWidth="1"/>
    <col min="6410" max="6410" width="9.140625" style="162"/>
    <col min="6411" max="6411" width="24.5703125" style="162" customWidth="1"/>
    <col min="6412" max="6656" width="9.140625" style="162"/>
    <col min="6657" max="6657" width="6.7109375" style="162" customWidth="1"/>
    <col min="6658" max="6658" width="30.7109375" style="162" customWidth="1"/>
    <col min="6659" max="6664" width="10.7109375" style="162" customWidth="1"/>
    <col min="6665" max="6665" width="15.7109375" style="162" customWidth="1"/>
    <col min="6666" max="6666" width="9.140625" style="162"/>
    <col min="6667" max="6667" width="24.5703125" style="162" customWidth="1"/>
    <col min="6668" max="6912" width="9.140625" style="162"/>
    <col min="6913" max="6913" width="6.7109375" style="162" customWidth="1"/>
    <col min="6914" max="6914" width="30.7109375" style="162" customWidth="1"/>
    <col min="6915" max="6920" width="10.7109375" style="162" customWidth="1"/>
    <col min="6921" max="6921" width="15.7109375" style="162" customWidth="1"/>
    <col min="6922" max="6922" width="9.140625" style="162"/>
    <col min="6923" max="6923" width="24.5703125" style="162" customWidth="1"/>
    <col min="6924" max="7168" width="9.140625" style="162"/>
    <col min="7169" max="7169" width="6.7109375" style="162" customWidth="1"/>
    <col min="7170" max="7170" width="30.7109375" style="162" customWidth="1"/>
    <col min="7171" max="7176" width="10.7109375" style="162" customWidth="1"/>
    <col min="7177" max="7177" width="15.7109375" style="162" customWidth="1"/>
    <col min="7178" max="7178" width="9.140625" style="162"/>
    <col min="7179" max="7179" width="24.5703125" style="162" customWidth="1"/>
    <col min="7180" max="7424" width="9.140625" style="162"/>
    <col min="7425" max="7425" width="6.7109375" style="162" customWidth="1"/>
    <col min="7426" max="7426" width="30.7109375" style="162" customWidth="1"/>
    <col min="7427" max="7432" width="10.7109375" style="162" customWidth="1"/>
    <col min="7433" max="7433" width="15.7109375" style="162" customWidth="1"/>
    <col min="7434" max="7434" width="9.140625" style="162"/>
    <col min="7435" max="7435" width="24.5703125" style="162" customWidth="1"/>
    <col min="7436" max="7680" width="9.140625" style="162"/>
    <col min="7681" max="7681" width="6.7109375" style="162" customWidth="1"/>
    <col min="7682" max="7682" width="30.7109375" style="162" customWidth="1"/>
    <col min="7683" max="7688" width="10.7109375" style="162" customWidth="1"/>
    <col min="7689" max="7689" width="15.7109375" style="162" customWidth="1"/>
    <col min="7690" max="7690" width="9.140625" style="162"/>
    <col min="7691" max="7691" width="24.5703125" style="162" customWidth="1"/>
    <col min="7692" max="7936" width="9.140625" style="162"/>
    <col min="7937" max="7937" width="6.7109375" style="162" customWidth="1"/>
    <col min="7938" max="7938" width="30.7109375" style="162" customWidth="1"/>
    <col min="7939" max="7944" width="10.7109375" style="162" customWidth="1"/>
    <col min="7945" max="7945" width="15.7109375" style="162" customWidth="1"/>
    <col min="7946" max="7946" width="9.140625" style="162"/>
    <col min="7947" max="7947" width="24.5703125" style="162" customWidth="1"/>
    <col min="7948" max="8192" width="9.140625" style="162"/>
    <col min="8193" max="8193" width="6.7109375" style="162" customWidth="1"/>
    <col min="8194" max="8194" width="30.7109375" style="162" customWidth="1"/>
    <col min="8195" max="8200" width="10.7109375" style="162" customWidth="1"/>
    <col min="8201" max="8201" width="15.7109375" style="162" customWidth="1"/>
    <col min="8202" max="8202" width="9.140625" style="162"/>
    <col min="8203" max="8203" width="24.5703125" style="162" customWidth="1"/>
    <col min="8204" max="8448" width="9.140625" style="162"/>
    <col min="8449" max="8449" width="6.7109375" style="162" customWidth="1"/>
    <col min="8450" max="8450" width="30.7109375" style="162" customWidth="1"/>
    <col min="8451" max="8456" width="10.7109375" style="162" customWidth="1"/>
    <col min="8457" max="8457" width="15.7109375" style="162" customWidth="1"/>
    <col min="8458" max="8458" width="9.140625" style="162"/>
    <col min="8459" max="8459" width="24.5703125" style="162" customWidth="1"/>
    <col min="8460" max="8704" width="9.140625" style="162"/>
    <col min="8705" max="8705" width="6.7109375" style="162" customWidth="1"/>
    <col min="8706" max="8706" width="30.7109375" style="162" customWidth="1"/>
    <col min="8707" max="8712" width="10.7109375" style="162" customWidth="1"/>
    <col min="8713" max="8713" width="15.7109375" style="162" customWidth="1"/>
    <col min="8714" max="8714" width="9.140625" style="162"/>
    <col min="8715" max="8715" width="24.5703125" style="162" customWidth="1"/>
    <col min="8716" max="8960" width="9.140625" style="162"/>
    <col min="8961" max="8961" width="6.7109375" style="162" customWidth="1"/>
    <col min="8962" max="8962" width="30.7109375" style="162" customWidth="1"/>
    <col min="8963" max="8968" width="10.7109375" style="162" customWidth="1"/>
    <col min="8969" max="8969" width="15.7109375" style="162" customWidth="1"/>
    <col min="8970" max="8970" width="9.140625" style="162"/>
    <col min="8971" max="8971" width="24.5703125" style="162" customWidth="1"/>
    <col min="8972" max="9216" width="9.140625" style="162"/>
    <col min="9217" max="9217" width="6.7109375" style="162" customWidth="1"/>
    <col min="9218" max="9218" width="30.7109375" style="162" customWidth="1"/>
    <col min="9219" max="9224" width="10.7109375" style="162" customWidth="1"/>
    <col min="9225" max="9225" width="15.7109375" style="162" customWidth="1"/>
    <col min="9226" max="9226" width="9.140625" style="162"/>
    <col min="9227" max="9227" width="24.5703125" style="162" customWidth="1"/>
    <col min="9228" max="9472" width="9.140625" style="162"/>
    <col min="9473" max="9473" width="6.7109375" style="162" customWidth="1"/>
    <col min="9474" max="9474" width="30.7109375" style="162" customWidth="1"/>
    <col min="9475" max="9480" width="10.7109375" style="162" customWidth="1"/>
    <col min="9481" max="9481" width="15.7109375" style="162" customWidth="1"/>
    <col min="9482" max="9482" width="9.140625" style="162"/>
    <col min="9483" max="9483" width="24.5703125" style="162" customWidth="1"/>
    <col min="9484" max="9728" width="9.140625" style="162"/>
    <col min="9729" max="9729" width="6.7109375" style="162" customWidth="1"/>
    <col min="9730" max="9730" width="30.7109375" style="162" customWidth="1"/>
    <col min="9731" max="9736" width="10.7109375" style="162" customWidth="1"/>
    <col min="9737" max="9737" width="15.7109375" style="162" customWidth="1"/>
    <col min="9738" max="9738" width="9.140625" style="162"/>
    <col min="9739" max="9739" width="24.5703125" style="162" customWidth="1"/>
    <col min="9740" max="9984" width="9.140625" style="162"/>
    <col min="9985" max="9985" width="6.7109375" style="162" customWidth="1"/>
    <col min="9986" max="9986" width="30.7109375" style="162" customWidth="1"/>
    <col min="9987" max="9992" width="10.7109375" style="162" customWidth="1"/>
    <col min="9993" max="9993" width="15.7109375" style="162" customWidth="1"/>
    <col min="9994" max="9994" width="9.140625" style="162"/>
    <col min="9995" max="9995" width="24.5703125" style="162" customWidth="1"/>
    <col min="9996" max="10240" width="9.140625" style="162"/>
    <col min="10241" max="10241" width="6.7109375" style="162" customWidth="1"/>
    <col min="10242" max="10242" width="30.7109375" style="162" customWidth="1"/>
    <col min="10243" max="10248" width="10.7109375" style="162" customWidth="1"/>
    <col min="10249" max="10249" width="15.7109375" style="162" customWidth="1"/>
    <col min="10250" max="10250" width="9.140625" style="162"/>
    <col min="10251" max="10251" width="24.5703125" style="162" customWidth="1"/>
    <col min="10252" max="10496" width="9.140625" style="162"/>
    <col min="10497" max="10497" width="6.7109375" style="162" customWidth="1"/>
    <col min="10498" max="10498" width="30.7109375" style="162" customWidth="1"/>
    <col min="10499" max="10504" width="10.7109375" style="162" customWidth="1"/>
    <col min="10505" max="10505" width="15.7109375" style="162" customWidth="1"/>
    <col min="10506" max="10506" width="9.140625" style="162"/>
    <col min="10507" max="10507" width="24.5703125" style="162" customWidth="1"/>
    <col min="10508" max="10752" width="9.140625" style="162"/>
    <col min="10753" max="10753" width="6.7109375" style="162" customWidth="1"/>
    <col min="10754" max="10754" width="30.7109375" style="162" customWidth="1"/>
    <col min="10755" max="10760" width="10.7109375" style="162" customWidth="1"/>
    <col min="10761" max="10761" width="15.7109375" style="162" customWidth="1"/>
    <col min="10762" max="10762" width="9.140625" style="162"/>
    <col min="10763" max="10763" width="24.5703125" style="162" customWidth="1"/>
    <col min="10764" max="11008" width="9.140625" style="162"/>
    <col min="11009" max="11009" width="6.7109375" style="162" customWidth="1"/>
    <col min="11010" max="11010" width="30.7109375" style="162" customWidth="1"/>
    <col min="11011" max="11016" width="10.7109375" style="162" customWidth="1"/>
    <col min="11017" max="11017" width="15.7109375" style="162" customWidth="1"/>
    <col min="11018" max="11018" width="9.140625" style="162"/>
    <col min="11019" max="11019" width="24.5703125" style="162" customWidth="1"/>
    <col min="11020" max="11264" width="9.140625" style="162"/>
    <col min="11265" max="11265" width="6.7109375" style="162" customWidth="1"/>
    <col min="11266" max="11266" width="30.7109375" style="162" customWidth="1"/>
    <col min="11267" max="11272" width="10.7109375" style="162" customWidth="1"/>
    <col min="11273" max="11273" width="15.7109375" style="162" customWidth="1"/>
    <col min="11274" max="11274" width="9.140625" style="162"/>
    <col min="11275" max="11275" width="24.5703125" style="162" customWidth="1"/>
    <col min="11276" max="11520" width="9.140625" style="162"/>
    <col min="11521" max="11521" width="6.7109375" style="162" customWidth="1"/>
    <col min="11522" max="11522" width="30.7109375" style="162" customWidth="1"/>
    <col min="11523" max="11528" width="10.7109375" style="162" customWidth="1"/>
    <col min="11529" max="11529" width="15.7109375" style="162" customWidth="1"/>
    <col min="11530" max="11530" width="9.140625" style="162"/>
    <col min="11531" max="11531" width="24.5703125" style="162" customWidth="1"/>
    <col min="11532" max="11776" width="9.140625" style="162"/>
    <col min="11777" max="11777" width="6.7109375" style="162" customWidth="1"/>
    <col min="11778" max="11778" width="30.7109375" style="162" customWidth="1"/>
    <col min="11779" max="11784" width="10.7109375" style="162" customWidth="1"/>
    <col min="11785" max="11785" width="15.7109375" style="162" customWidth="1"/>
    <col min="11786" max="11786" width="9.140625" style="162"/>
    <col min="11787" max="11787" width="24.5703125" style="162" customWidth="1"/>
    <col min="11788" max="12032" width="9.140625" style="162"/>
    <col min="12033" max="12033" width="6.7109375" style="162" customWidth="1"/>
    <col min="12034" max="12034" width="30.7109375" style="162" customWidth="1"/>
    <col min="12035" max="12040" width="10.7109375" style="162" customWidth="1"/>
    <col min="12041" max="12041" width="15.7109375" style="162" customWidth="1"/>
    <col min="12042" max="12042" width="9.140625" style="162"/>
    <col min="12043" max="12043" width="24.5703125" style="162" customWidth="1"/>
    <col min="12044" max="12288" width="9.140625" style="162"/>
    <col min="12289" max="12289" width="6.7109375" style="162" customWidth="1"/>
    <col min="12290" max="12290" width="30.7109375" style="162" customWidth="1"/>
    <col min="12291" max="12296" width="10.7109375" style="162" customWidth="1"/>
    <col min="12297" max="12297" width="15.7109375" style="162" customWidth="1"/>
    <col min="12298" max="12298" width="9.140625" style="162"/>
    <col min="12299" max="12299" width="24.5703125" style="162" customWidth="1"/>
    <col min="12300" max="12544" width="9.140625" style="162"/>
    <col min="12545" max="12545" width="6.7109375" style="162" customWidth="1"/>
    <col min="12546" max="12546" width="30.7109375" style="162" customWidth="1"/>
    <col min="12547" max="12552" width="10.7109375" style="162" customWidth="1"/>
    <col min="12553" max="12553" width="15.7109375" style="162" customWidth="1"/>
    <col min="12554" max="12554" width="9.140625" style="162"/>
    <col min="12555" max="12555" width="24.5703125" style="162" customWidth="1"/>
    <col min="12556" max="12800" width="9.140625" style="162"/>
    <col min="12801" max="12801" width="6.7109375" style="162" customWidth="1"/>
    <col min="12802" max="12802" width="30.7109375" style="162" customWidth="1"/>
    <col min="12803" max="12808" width="10.7109375" style="162" customWidth="1"/>
    <col min="12809" max="12809" width="15.7109375" style="162" customWidth="1"/>
    <col min="12810" max="12810" width="9.140625" style="162"/>
    <col min="12811" max="12811" width="24.5703125" style="162" customWidth="1"/>
    <col min="12812" max="13056" width="9.140625" style="162"/>
    <col min="13057" max="13057" width="6.7109375" style="162" customWidth="1"/>
    <col min="13058" max="13058" width="30.7109375" style="162" customWidth="1"/>
    <col min="13059" max="13064" width="10.7109375" style="162" customWidth="1"/>
    <col min="13065" max="13065" width="15.7109375" style="162" customWidth="1"/>
    <col min="13066" max="13066" width="9.140625" style="162"/>
    <col min="13067" max="13067" width="24.5703125" style="162" customWidth="1"/>
    <col min="13068" max="13312" width="9.140625" style="162"/>
    <col min="13313" max="13313" width="6.7109375" style="162" customWidth="1"/>
    <col min="13314" max="13314" width="30.7109375" style="162" customWidth="1"/>
    <col min="13315" max="13320" width="10.7109375" style="162" customWidth="1"/>
    <col min="13321" max="13321" width="15.7109375" style="162" customWidth="1"/>
    <col min="13322" max="13322" width="9.140625" style="162"/>
    <col min="13323" max="13323" width="24.5703125" style="162" customWidth="1"/>
    <col min="13324" max="13568" width="9.140625" style="162"/>
    <col min="13569" max="13569" width="6.7109375" style="162" customWidth="1"/>
    <col min="13570" max="13570" width="30.7109375" style="162" customWidth="1"/>
    <col min="13571" max="13576" width="10.7109375" style="162" customWidth="1"/>
    <col min="13577" max="13577" width="15.7109375" style="162" customWidth="1"/>
    <col min="13578" max="13578" width="9.140625" style="162"/>
    <col min="13579" max="13579" width="24.5703125" style="162" customWidth="1"/>
    <col min="13580" max="13824" width="9.140625" style="162"/>
    <col min="13825" max="13825" width="6.7109375" style="162" customWidth="1"/>
    <col min="13826" max="13826" width="30.7109375" style="162" customWidth="1"/>
    <col min="13827" max="13832" width="10.7109375" style="162" customWidth="1"/>
    <col min="13833" max="13833" width="15.7109375" style="162" customWidth="1"/>
    <col min="13834" max="13834" width="9.140625" style="162"/>
    <col min="13835" max="13835" width="24.5703125" style="162" customWidth="1"/>
    <col min="13836" max="14080" width="9.140625" style="162"/>
    <col min="14081" max="14081" width="6.7109375" style="162" customWidth="1"/>
    <col min="14082" max="14082" width="30.7109375" style="162" customWidth="1"/>
    <col min="14083" max="14088" width="10.7109375" style="162" customWidth="1"/>
    <col min="14089" max="14089" width="15.7109375" style="162" customWidth="1"/>
    <col min="14090" max="14090" width="9.140625" style="162"/>
    <col min="14091" max="14091" width="24.5703125" style="162" customWidth="1"/>
    <col min="14092" max="14336" width="9.140625" style="162"/>
    <col min="14337" max="14337" width="6.7109375" style="162" customWidth="1"/>
    <col min="14338" max="14338" width="30.7109375" style="162" customWidth="1"/>
    <col min="14339" max="14344" width="10.7109375" style="162" customWidth="1"/>
    <col min="14345" max="14345" width="15.7109375" style="162" customWidth="1"/>
    <col min="14346" max="14346" width="9.140625" style="162"/>
    <col min="14347" max="14347" width="24.5703125" style="162" customWidth="1"/>
    <col min="14348" max="14592" width="9.140625" style="162"/>
    <col min="14593" max="14593" width="6.7109375" style="162" customWidth="1"/>
    <col min="14594" max="14594" width="30.7109375" style="162" customWidth="1"/>
    <col min="14595" max="14600" width="10.7109375" style="162" customWidth="1"/>
    <col min="14601" max="14601" width="15.7109375" style="162" customWidth="1"/>
    <col min="14602" max="14602" width="9.140625" style="162"/>
    <col min="14603" max="14603" width="24.5703125" style="162" customWidth="1"/>
    <col min="14604" max="14848" width="9.140625" style="162"/>
    <col min="14849" max="14849" width="6.7109375" style="162" customWidth="1"/>
    <col min="14850" max="14850" width="30.7109375" style="162" customWidth="1"/>
    <col min="14851" max="14856" width="10.7109375" style="162" customWidth="1"/>
    <col min="14857" max="14857" width="15.7109375" style="162" customWidth="1"/>
    <col min="14858" max="14858" width="9.140625" style="162"/>
    <col min="14859" max="14859" width="24.5703125" style="162" customWidth="1"/>
    <col min="14860" max="15104" width="9.140625" style="162"/>
    <col min="15105" max="15105" width="6.7109375" style="162" customWidth="1"/>
    <col min="15106" max="15106" width="30.7109375" style="162" customWidth="1"/>
    <col min="15107" max="15112" width="10.7109375" style="162" customWidth="1"/>
    <col min="15113" max="15113" width="15.7109375" style="162" customWidth="1"/>
    <col min="15114" max="15114" width="9.140625" style="162"/>
    <col min="15115" max="15115" width="24.5703125" style="162" customWidth="1"/>
    <col min="15116" max="15360" width="9.140625" style="162"/>
    <col min="15361" max="15361" width="6.7109375" style="162" customWidth="1"/>
    <col min="15362" max="15362" width="30.7109375" style="162" customWidth="1"/>
    <col min="15363" max="15368" width="10.7109375" style="162" customWidth="1"/>
    <col min="15369" max="15369" width="15.7109375" style="162" customWidth="1"/>
    <col min="15370" max="15370" width="9.140625" style="162"/>
    <col min="15371" max="15371" width="24.5703125" style="162" customWidth="1"/>
    <col min="15372" max="15616" width="9.140625" style="162"/>
    <col min="15617" max="15617" width="6.7109375" style="162" customWidth="1"/>
    <col min="15618" max="15618" width="30.7109375" style="162" customWidth="1"/>
    <col min="15619" max="15624" width="10.7109375" style="162" customWidth="1"/>
    <col min="15625" max="15625" width="15.7109375" style="162" customWidth="1"/>
    <col min="15626" max="15626" width="9.140625" style="162"/>
    <col min="15627" max="15627" width="24.5703125" style="162" customWidth="1"/>
    <col min="15628" max="15872" width="9.140625" style="162"/>
    <col min="15873" max="15873" width="6.7109375" style="162" customWidth="1"/>
    <col min="15874" max="15874" width="30.7109375" style="162" customWidth="1"/>
    <col min="15875" max="15880" width="10.7109375" style="162" customWidth="1"/>
    <col min="15881" max="15881" width="15.7109375" style="162" customWidth="1"/>
    <col min="15882" max="15882" width="9.140625" style="162"/>
    <col min="15883" max="15883" width="24.5703125" style="162" customWidth="1"/>
    <col min="15884" max="16128" width="9.140625" style="162"/>
    <col min="16129" max="16129" width="6.7109375" style="162" customWidth="1"/>
    <col min="16130" max="16130" width="30.7109375" style="162" customWidth="1"/>
    <col min="16131" max="16136" width="10.7109375" style="162" customWidth="1"/>
    <col min="16137" max="16137" width="15.7109375" style="162" customWidth="1"/>
    <col min="16138" max="16138" width="9.140625" style="162"/>
    <col min="16139" max="16139" width="24.5703125" style="162" customWidth="1"/>
    <col min="16140" max="16384" width="9.140625" style="162"/>
  </cols>
  <sheetData>
    <row r="1" spans="1:9" x14ac:dyDescent="0.2">
      <c r="A1" s="158"/>
      <c r="B1" s="159"/>
      <c r="C1" s="160"/>
      <c r="D1" s="160"/>
      <c r="E1" s="160"/>
      <c r="F1" s="160"/>
      <c r="G1" s="160"/>
      <c r="H1" s="161"/>
      <c r="I1" s="159"/>
    </row>
    <row r="2" spans="1:9" ht="13.5" x14ac:dyDescent="0.2">
      <c r="A2" s="163"/>
      <c r="B2" s="164"/>
      <c r="C2" s="165"/>
      <c r="D2" s="166"/>
      <c r="E2" s="167"/>
      <c r="F2" s="168"/>
      <c r="G2" s="168"/>
      <c r="I2" s="169"/>
    </row>
    <row r="3" spans="1:9" ht="13.5" x14ac:dyDescent="0.2">
      <c r="A3" s="170"/>
      <c r="B3" s="164"/>
      <c r="C3" s="165"/>
      <c r="D3" s="166"/>
      <c r="E3" s="166"/>
      <c r="F3" s="168"/>
      <c r="G3" s="168"/>
      <c r="I3" s="171"/>
    </row>
    <row r="4" spans="1:9" ht="13.5" x14ac:dyDescent="0.2">
      <c r="A4" s="172"/>
      <c r="B4" s="164"/>
      <c r="C4" s="165" t="s">
        <v>5</v>
      </c>
      <c r="D4" s="168"/>
      <c r="E4" s="168"/>
      <c r="F4" s="168"/>
      <c r="G4" s="168"/>
      <c r="I4" s="169"/>
    </row>
    <row r="5" spans="1:9" ht="13.5" x14ac:dyDescent="0.2">
      <c r="A5" s="170"/>
      <c r="B5" s="164"/>
      <c r="C5" s="173"/>
      <c r="D5" s="174"/>
      <c r="E5" s="174"/>
      <c r="F5" s="174"/>
      <c r="G5" s="174"/>
      <c r="I5" s="175"/>
    </row>
    <row r="6" spans="1:9" ht="13.5" x14ac:dyDescent="0.2">
      <c r="A6" s="163"/>
      <c r="B6" s="164"/>
      <c r="C6" s="249" t="s">
        <v>52</v>
      </c>
      <c r="D6" s="250"/>
      <c r="E6" s="250"/>
      <c r="F6" s="250"/>
      <c r="G6" s="250"/>
      <c r="H6" s="250"/>
      <c r="I6" s="176"/>
    </row>
    <row r="7" spans="1:9" ht="13.5" x14ac:dyDescent="0.2">
      <c r="A7" s="163"/>
      <c r="B7" s="164"/>
      <c r="C7" s="177"/>
      <c r="D7" s="168"/>
      <c r="E7" s="168"/>
      <c r="F7" s="168"/>
      <c r="G7" s="168"/>
      <c r="I7" s="175"/>
    </row>
    <row r="8" spans="1:9" ht="13.5" x14ac:dyDescent="0.2">
      <c r="A8" s="163"/>
      <c r="B8" s="164"/>
      <c r="C8" s="253" t="s">
        <v>51</v>
      </c>
      <c r="D8" s="254"/>
      <c r="E8" s="254"/>
      <c r="F8" s="254"/>
      <c r="G8" s="254"/>
      <c r="I8" s="175"/>
    </row>
    <row r="9" spans="1:9" ht="14.25" thickBot="1" x14ac:dyDescent="0.25">
      <c r="A9" s="178"/>
      <c r="B9" s="179"/>
      <c r="C9" s="180"/>
      <c r="D9" s="180"/>
      <c r="E9" s="180"/>
      <c r="F9" s="181"/>
      <c r="G9" s="181"/>
      <c r="H9" s="182"/>
      <c r="I9" s="183"/>
    </row>
    <row r="10" spans="1:9" ht="8.25" customHeight="1" thickBot="1" x14ac:dyDescent="0.3">
      <c r="A10" s="184"/>
      <c r="C10" s="185"/>
      <c r="D10" s="186"/>
      <c r="E10" s="186"/>
      <c r="F10" s="187"/>
      <c r="G10" s="187"/>
      <c r="H10" s="187"/>
      <c r="I10" s="188"/>
    </row>
    <row r="11" spans="1:9" ht="12.75" customHeight="1" x14ac:dyDescent="0.2">
      <c r="A11" s="189"/>
      <c r="B11" s="190"/>
      <c r="C11" s="251" t="s">
        <v>6</v>
      </c>
      <c r="D11" s="252"/>
      <c r="E11" s="252"/>
      <c r="F11" s="252"/>
      <c r="G11" s="252"/>
      <c r="H11" s="252"/>
      <c r="I11" s="191"/>
    </row>
    <row r="12" spans="1:9" x14ac:dyDescent="0.2">
      <c r="A12" s="192" t="s">
        <v>7</v>
      </c>
      <c r="B12" s="193" t="s">
        <v>8</v>
      </c>
      <c r="C12" s="194">
        <v>1</v>
      </c>
      <c r="D12" s="194">
        <v>2</v>
      </c>
      <c r="E12" s="195">
        <v>3</v>
      </c>
      <c r="F12" s="194">
        <v>4</v>
      </c>
      <c r="G12" s="194">
        <v>5</v>
      </c>
      <c r="H12" s="194">
        <v>6</v>
      </c>
      <c r="I12" s="196" t="s">
        <v>9</v>
      </c>
    </row>
    <row r="13" spans="1:9" ht="14.25" thickBot="1" x14ac:dyDescent="0.25">
      <c r="A13" s="197"/>
      <c r="B13" s="198"/>
      <c r="C13" s="199">
        <v>30</v>
      </c>
      <c r="D13" s="199">
        <v>60</v>
      </c>
      <c r="E13" s="200">
        <v>90</v>
      </c>
      <c r="F13" s="199">
        <v>120</v>
      </c>
      <c r="G13" s="199">
        <v>150</v>
      </c>
      <c r="H13" s="199">
        <v>180</v>
      </c>
      <c r="I13" s="201" t="s">
        <v>10</v>
      </c>
    </row>
    <row r="14" spans="1:9" ht="13.5" x14ac:dyDescent="0.25">
      <c r="A14" s="202"/>
      <c r="B14" s="203"/>
      <c r="C14" s="204"/>
      <c r="D14" s="204"/>
      <c r="E14" s="205"/>
      <c r="F14" s="1"/>
      <c r="G14" s="206"/>
      <c r="H14" s="1"/>
      <c r="I14" s="207"/>
    </row>
    <row r="15" spans="1:9" ht="13.5" x14ac:dyDescent="0.25">
      <c r="A15" s="208" t="s">
        <v>27</v>
      </c>
      <c r="B15" s="209" t="s">
        <v>0</v>
      </c>
      <c r="C15" s="204"/>
      <c r="D15" s="204"/>
      <c r="E15" s="204"/>
      <c r="F15" s="1"/>
      <c r="G15" s="206"/>
      <c r="H15" s="1"/>
      <c r="I15" s="210"/>
    </row>
    <row r="16" spans="1:9" ht="13.5" x14ac:dyDescent="0.25">
      <c r="A16" s="208"/>
      <c r="B16" s="204"/>
      <c r="C16" s="204"/>
      <c r="D16" s="204"/>
      <c r="E16" s="204"/>
      <c r="F16" s="1"/>
      <c r="G16" s="206"/>
      <c r="H16" s="1"/>
      <c r="I16" s="210"/>
    </row>
    <row r="17" spans="1:13" ht="12.75" x14ac:dyDescent="0.2">
      <c r="A17" s="61">
        <v>100</v>
      </c>
      <c r="B17" s="211" t="s">
        <v>1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3">
        <f>SUM(C17:H17)</f>
        <v>0</v>
      </c>
    </row>
    <row r="18" spans="1:13" ht="12.75" x14ac:dyDescent="0.2">
      <c r="A18" s="213"/>
      <c r="B18" s="211"/>
      <c r="C18" s="4">
        <f>$I18*C17</f>
        <v>0</v>
      </c>
      <c r="D18" s="4">
        <f t="shared" ref="D18:H18" si="0">$I18*D17</f>
        <v>0</v>
      </c>
      <c r="E18" s="4">
        <f t="shared" si="0"/>
        <v>0</v>
      </c>
      <c r="F18" s="4">
        <f t="shared" si="0"/>
        <v>0</v>
      </c>
      <c r="G18" s="4">
        <f t="shared" si="0"/>
        <v>0</v>
      </c>
      <c r="H18" s="4">
        <f t="shared" si="0"/>
        <v>0</v>
      </c>
      <c r="I18" s="5">
        <f>Planilha!F20*1.25</f>
        <v>0</v>
      </c>
      <c r="J18" s="214"/>
      <c r="M18" s="215"/>
    </row>
    <row r="19" spans="1:13" x14ac:dyDescent="0.2">
      <c r="A19" s="61" t="s">
        <v>31</v>
      </c>
      <c r="B19" s="209" t="s">
        <v>53</v>
      </c>
      <c r="C19" s="7"/>
      <c r="D19" s="7"/>
      <c r="E19" s="7"/>
      <c r="F19" s="7"/>
      <c r="G19" s="7"/>
      <c r="H19" s="7"/>
      <c r="I19" s="3"/>
    </row>
    <row r="20" spans="1:13" ht="12.75" x14ac:dyDescent="0.2">
      <c r="A20" s="61"/>
      <c r="B20" s="211"/>
      <c r="C20" s="7"/>
      <c r="D20" s="7"/>
      <c r="E20" s="7"/>
      <c r="F20" s="7"/>
      <c r="G20" s="7"/>
      <c r="H20" s="7"/>
      <c r="I20" s="3"/>
    </row>
    <row r="21" spans="1:13" ht="12.75" x14ac:dyDescent="0.2">
      <c r="A21" s="61">
        <v>200</v>
      </c>
      <c r="B21" s="211" t="s">
        <v>34</v>
      </c>
      <c r="C21" s="2">
        <v>0</v>
      </c>
      <c r="D21" s="2">
        <v>0</v>
      </c>
      <c r="E21" s="7"/>
      <c r="F21" s="7"/>
      <c r="G21" s="7"/>
      <c r="H21" s="7"/>
      <c r="I21" s="3">
        <f>SUM(C21:H21)</f>
        <v>0</v>
      </c>
    </row>
    <row r="22" spans="1:13" ht="12.75" x14ac:dyDescent="0.2">
      <c r="A22" s="213"/>
      <c r="B22" s="211"/>
      <c r="C22" s="4">
        <f>$I22*C21</f>
        <v>0</v>
      </c>
      <c r="D22" s="4">
        <f>$I22*D21</f>
        <v>0</v>
      </c>
      <c r="E22" s="4"/>
      <c r="F22" s="4"/>
      <c r="G22" s="4"/>
      <c r="H22" s="4"/>
      <c r="I22" s="5">
        <f>Planilha!F38*1.25</f>
        <v>0</v>
      </c>
      <c r="M22" s="215"/>
    </row>
    <row r="23" spans="1:13" ht="5.25" customHeight="1" x14ac:dyDescent="0.2">
      <c r="A23" s="213"/>
      <c r="B23" s="211"/>
      <c r="C23" s="6"/>
      <c r="D23" s="6"/>
      <c r="E23" s="4"/>
      <c r="F23" s="6"/>
      <c r="G23" s="4"/>
      <c r="H23" s="4"/>
      <c r="I23" s="5"/>
    </row>
    <row r="24" spans="1:13" ht="12.75" x14ac:dyDescent="0.2">
      <c r="A24" s="61">
        <v>300</v>
      </c>
      <c r="B24" s="211" t="s">
        <v>37</v>
      </c>
      <c r="C24" s="4"/>
      <c r="D24" s="2">
        <v>0</v>
      </c>
      <c r="E24" s="2">
        <v>0</v>
      </c>
      <c r="F24" s="7"/>
      <c r="G24" s="2">
        <v>0</v>
      </c>
      <c r="H24" s="2">
        <v>0</v>
      </c>
      <c r="I24" s="3">
        <f>SUM(C24:H24)</f>
        <v>0</v>
      </c>
    </row>
    <row r="25" spans="1:13" ht="12.75" x14ac:dyDescent="0.2">
      <c r="A25" s="213"/>
      <c r="B25" s="211"/>
      <c r="C25" s="4"/>
      <c r="D25" s="4">
        <f>$I25*D24</f>
        <v>0</v>
      </c>
      <c r="E25" s="4">
        <f>$I25*E24</f>
        <v>0</v>
      </c>
      <c r="F25" s="4"/>
      <c r="G25" s="4">
        <f>$I25*G24</f>
        <v>0</v>
      </c>
      <c r="H25" s="4">
        <f>$I25*H24</f>
        <v>0</v>
      </c>
      <c r="I25" s="5">
        <f>Planilha!F50*1.25</f>
        <v>0</v>
      </c>
      <c r="M25" s="215"/>
    </row>
    <row r="26" spans="1:13" ht="12.75" customHeight="1" x14ac:dyDescent="0.2">
      <c r="A26" s="213"/>
      <c r="B26" s="211"/>
      <c r="C26" s="6"/>
      <c r="D26" s="6"/>
      <c r="E26" s="4"/>
      <c r="F26" s="8"/>
      <c r="G26" s="4"/>
      <c r="H26" s="4"/>
      <c r="I26" s="5"/>
    </row>
    <row r="27" spans="1:13" x14ac:dyDescent="0.2">
      <c r="A27" s="61" t="s">
        <v>28</v>
      </c>
      <c r="B27" s="209" t="s">
        <v>38</v>
      </c>
      <c r="C27" s="7"/>
      <c r="D27" s="7"/>
      <c r="E27" s="7"/>
      <c r="F27" s="7"/>
      <c r="G27" s="7"/>
      <c r="H27" s="7"/>
      <c r="I27" s="3"/>
    </row>
    <row r="28" spans="1:13" ht="12.75" customHeight="1" x14ac:dyDescent="0.2">
      <c r="A28" s="213"/>
      <c r="B28" s="211"/>
      <c r="C28" s="6"/>
      <c r="D28" s="6"/>
      <c r="E28" s="4"/>
      <c r="F28" s="8"/>
      <c r="G28" s="4"/>
      <c r="H28" s="4"/>
      <c r="I28" s="5"/>
    </row>
    <row r="29" spans="1:13" ht="25.5" x14ac:dyDescent="0.2">
      <c r="A29" s="61">
        <v>400</v>
      </c>
      <c r="B29" s="211" t="s">
        <v>39</v>
      </c>
      <c r="C29" s="7"/>
      <c r="D29" s="4"/>
      <c r="E29" s="2">
        <v>0</v>
      </c>
      <c r="F29" s="2">
        <v>0</v>
      </c>
      <c r="G29" s="7"/>
      <c r="H29" s="7"/>
      <c r="I29" s="3">
        <f>SUM(C29:H29)</f>
        <v>0</v>
      </c>
    </row>
    <row r="30" spans="1:13" ht="12.75" x14ac:dyDescent="0.2">
      <c r="A30" s="213"/>
      <c r="B30" s="211"/>
      <c r="C30" s="4"/>
      <c r="D30" s="4"/>
      <c r="E30" s="4">
        <f>$I30*E29</f>
        <v>0</v>
      </c>
      <c r="F30" s="4">
        <f>$I30*F29</f>
        <v>0</v>
      </c>
      <c r="G30" s="4"/>
      <c r="H30" s="4"/>
      <c r="I30" s="5">
        <f>Planilha!F63*1.25</f>
        <v>0</v>
      </c>
      <c r="M30" s="215"/>
    </row>
    <row r="31" spans="1:13" ht="5.25" customHeight="1" x14ac:dyDescent="0.2">
      <c r="A31" s="213"/>
      <c r="B31" s="211"/>
      <c r="C31" s="6"/>
      <c r="D31" s="6"/>
      <c r="E31" s="4"/>
      <c r="F31" s="8"/>
      <c r="G31" s="4"/>
      <c r="H31" s="4"/>
      <c r="I31" s="5"/>
    </row>
    <row r="32" spans="1:13" ht="12.75" x14ac:dyDescent="0.2">
      <c r="A32" s="61">
        <v>500</v>
      </c>
      <c r="B32" s="211" t="s">
        <v>41</v>
      </c>
      <c r="C32" s="7"/>
      <c r="D32" s="4"/>
      <c r="E32" s="4"/>
      <c r="F32" s="2">
        <v>0</v>
      </c>
      <c r="G32" s="2">
        <v>0</v>
      </c>
      <c r="H32" s="2">
        <v>0</v>
      </c>
      <c r="I32" s="3">
        <f>SUM(C32:H32)</f>
        <v>0</v>
      </c>
    </row>
    <row r="33" spans="1:13" ht="12.75" x14ac:dyDescent="0.2">
      <c r="A33" s="213"/>
      <c r="B33" s="211"/>
      <c r="C33" s="4"/>
      <c r="D33" s="4"/>
      <c r="E33" s="4"/>
      <c r="F33" s="4">
        <f>$I33*F32</f>
        <v>0</v>
      </c>
      <c r="G33" s="4">
        <f>$I33*G32</f>
        <v>0</v>
      </c>
      <c r="H33" s="4">
        <f>$I33*H32</f>
        <v>0</v>
      </c>
      <c r="I33" s="5">
        <f>Planilha!F84*1.25</f>
        <v>0</v>
      </c>
      <c r="M33" s="215"/>
    </row>
    <row r="34" spans="1:13" ht="5.25" customHeight="1" thickBot="1" x14ac:dyDescent="0.25">
      <c r="A34" s="213"/>
      <c r="B34" s="211"/>
      <c r="C34" s="6"/>
      <c r="D34" s="6"/>
      <c r="E34" s="4"/>
      <c r="F34" s="4"/>
      <c r="G34" s="4"/>
      <c r="H34" s="4"/>
      <c r="I34" s="5"/>
      <c r="M34" s="215"/>
    </row>
    <row r="35" spans="1:13" ht="12" customHeight="1" x14ac:dyDescent="0.2">
      <c r="A35" s="9"/>
      <c r="B35" s="216"/>
      <c r="C35" s="10"/>
      <c r="D35" s="10"/>
      <c r="E35" s="10"/>
      <c r="F35" s="10"/>
      <c r="G35" s="10"/>
      <c r="H35" s="10"/>
      <c r="I35" s="11"/>
      <c r="M35" s="215"/>
    </row>
    <row r="36" spans="1:13" ht="12" customHeight="1" x14ac:dyDescent="0.2">
      <c r="A36" s="12"/>
      <c r="B36" s="217" t="s">
        <v>11</v>
      </c>
      <c r="C36" s="13">
        <f>C18+C22+C25+C30+C33</f>
        <v>0</v>
      </c>
      <c r="D36" s="13">
        <f t="shared" ref="D36:H36" si="1">D18+D22+D25+D30+D33</f>
        <v>0</v>
      </c>
      <c r="E36" s="13">
        <f t="shared" si="1"/>
        <v>0</v>
      </c>
      <c r="F36" s="13">
        <f t="shared" si="1"/>
        <v>0</v>
      </c>
      <c r="G36" s="13">
        <f t="shared" si="1"/>
        <v>0</v>
      </c>
      <c r="H36" s="13">
        <f t="shared" si="1"/>
        <v>0</v>
      </c>
      <c r="I36" s="44">
        <f>SUM(C36:H36)</f>
        <v>0</v>
      </c>
      <c r="J36" s="214"/>
      <c r="M36" s="215"/>
    </row>
    <row r="37" spans="1:13" ht="12" customHeight="1" thickBot="1" x14ac:dyDescent="0.25">
      <c r="A37" s="218"/>
      <c r="B37" s="219"/>
      <c r="C37" s="14"/>
      <c r="D37" s="14"/>
      <c r="E37" s="14"/>
      <c r="F37" s="14"/>
      <c r="G37" s="14"/>
      <c r="H37" s="14"/>
      <c r="I37" s="15"/>
      <c r="M37" s="215"/>
    </row>
    <row r="38" spans="1:13" ht="13.5" x14ac:dyDescent="0.2">
      <c r="A38" s="174"/>
      <c r="B38" s="173"/>
      <c r="C38" s="173"/>
      <c r="D38" s="174"/>
      <c r="E38" s="174"/>
      <c r="F38" s="174"/>
      <c r="G38" s="174"/>
      <c r="H38" s="174"/>
      <c r="I38" s="173"/>
      <c r="M38" s="215"/>
    </row>
    <row r="39" spans="1:13" ht="13.5" x14ac:dyDescent="0.2">
      <c r="A39" s="166"/>
      <c r="B39" s="177"/>
      <c r="C39" s="241"/>
      <c r="D39" s="168"/>
      <c r="E39" s="168"/>
      <c r="F39" s="168"/>
      <c r="G39" s="168"/>
      <c r="H39" s="168"/>
      <c r="I39" s="166"/>
      <c r="M39" s="215"/>
    </row>
    <row r="40" spans="1:13" ht="5.25" customHeight="1" x14ac:dyDescent="0.2">
      <c r="A40" s="166"/>
      <c r="B40" s="177"/>
      <c r="C40" s="177"/>
      <c r="D40" s="168"/>
      <c r="E40" s="168"/>
      <c r="F40" s="168"/>
      <c r="G40" s="168"/>
      <c r="H40" s="168"/>
      <c r="I40" s="166"/>
      <c r="M40" s="215"/>
    </row>
    <row r="41" spans="1:13" ht="13.5" x14ac:dyDescent="0.2">
      <c r="A41" s="166"/>
      <c r="B41" s="177"/>
      <c r="C41" s="177"/>
      <c r="D41" s="168"/>
      <c r="E41" s="168"/>
      <c r="F41" s="168"/>
      <c r="G41" s="168"/>
      <c r="H41" s="168"/>
      <c r="I41" s="166"/>
      <c r="M41" s="215"/>
    </row>
    <row r="42" spans="1:13" ht="13.5" x14ac:dyDescent="0.2">
      <c r="A42" s="166"/>
      <c r="B42" s="177"/>
      <c r="C42" s="177"/>
      <c r="D42" s="168"/>
      <c r="E42" s="168"/>
      <c r="F42" s="168"/>
      <c r="G42" s="168"/>
      <c r="H42" s="168"/>
      <c r="I42" s="166"/>
      <c r="M42" s="215"/>
    </row>
    <row r="43" spans="1:13" ht="5.25" customHeight="1" x14ac:dyDescent="0.2">
      <c r="A43" s="166"/>
      <c r="B43" s="177"/>
      <c r="C43" s="177"/>
      <c r="D43" s="168"/>
      <c r="E43" s="168"/>
      <c r="F43" s="168"/>
      <c r="G43" s="168"/>
      <c r="H43" s="168"/>
      <c r="I43" s="166"/>
      <c r="M43" s="215"/>
    </row>
    <row r="44" spans="1:13" ht="13.5" x14ac:dyDescent="0.2">
      <c r="A44" s="174"/>
      <c r="B44" s="173"/>
      <c r="C44" s="166"/>
      <c r="D44" s="166"/>
      <c r="E44" s="166"/>
      <c r="F44" s="168"/>
      <c r="G44" s="168"/>
      <c r="H44" s="168"/>
      <c r="I44" s="174"/>
      <c r="M44" s="215"/>
    </row>
    <row r="45" spans="1:13" ht="13.5" x14ac:dyDescent="0.25">
      <c r="A45" s="187"/>
      <c r="C45" s="185"/>
      <c r="D45" s="186"/>
      <c r="E45" s="186"/>
      <c r="F45" s="187"/>
      <c r="G45" s="187"/>
      <c r="H45" s="187"/>
      <c r="I45" s="186"/>
      <c r="M45" s="215"/>
    </row>
    <row r="46" spans="1:13" ht="5.25" customHeight="1" x14ac:dyDescent="0.2">
      <c r="A46" s="220"/>
      <c r="B46" s="221"/>
      <c r="C46" s="221"/>
      <c r="D46" s="221"/>
      <c r="E46" s="221"/>
      <c r="F46" s="221"/>
      <c r="G46" s="221"/>
      <c r="H46" s="221"/>
      <c r="I46" s="221"/>
      <c r="M46" s="215"/>
    </row>
    <row r="47" spans="1:13" x14ac:dyDescent="0.2">
      <c r="A47" s="221"/>
      <c r="B47" s="221"/>
      <c r="C47" s="221"/>
      <c r="D47" s="221"/>
      <c r="E47" s="221"/>
      <c r="F47" s="221"/>
      <c r="G47" s="221"/>
      <c r="H47" s="221"/>
      <c r="I47" s="221"/>
      <c r="M47" s="215"/>
    </row>
    <row r="48" spans="1:13" ht="13.5" x14ac:dyDescent="0.2">
      <c r="A48" s="221"/>
      <c r="B48" s="222"/>
      <c r="C48" s="221"/>
      <c r="D48" s="221"/>
      <c r="E48" s="221"/>
      <c r="F48" s="221"/>
      <c r="G48" s="221"/>
      <c r="H48" s="221"/>
      <c r="I48" s="221"/>
      <c r="M48" s="215"/>
    </row>
    <row r="49" spans="1:13" ht="5.25" customHeight="1" x14ac:dyDescent="0.2">
      <c r="A49" s="223"/>
      <c r="B49" s="224"/>
      <c r="C49" s="17"/>
      <c r="D49" s="17"/>
      <c r="E49" s="17"/>
      <c r="F49" s="17"/>
      <c r="G49" s="17"/>
      <c r="H49" s="17"/>
      <c r="I49" s="17"/>
      <c r="M49" s="215"/>
    </row>
    <row r="50" spans="1:13" x14ac:dyDescent="0.2">
      <c r="A50" s="223"/>
      <c r="B50" s="225"/>
      <c r="C50" s="18"/>
      <c r="D50" s="18"/>
      <c r="E50" s="18"/>
      <c r="F50" s="18"/>
      <c r="G50" s="18"/>
      <c r="H50" s="18"/>
      <c r="I50" s="17"/>
      <c r="M50" s="215"/>
    </row>
    <row r="51" spans="1:13" x14ac:dyDescent="0.2">
      <c r="A51" s="223"/>
      <c r="B51" s="225"/>
      <c r="C51" s="19"/>
      <c r="D51" s="19"/>
      <c r="E51" s="19"/>
      <c r="F51" s="19"/>
      <c r="G51" s="19"/>
      <c r="H51" s="19"/>
      <c r="I51" s="19"/>
      <c r="M51" s="215"/>
    </row>
    <row r="52" spans="1:13" ht="5.25" customHeight="1" x14ac:dyDescent="0.2">
      <c r="A52" s="223"/>
      <c r="B52" s="225"/>
      <c r="C52" s="20"/>
      <c r="D52" s="20"/>
      <c r="E52" s="20"/>
      <c r="F52" s="20"/>
      <c r="G52" s="20"/>
      <c r="H52" s="20"/>
      <c r="I52" s="19"/>
      <c r="M52" s="215"/>
    </row>
    <row r="53" spans="1:13" x14ac:dyDescent="0.2">
      <c r="A53" s="223"/>
      <c r="B53" s="225"/>
      <c r="C53" s="18"/>
      <c r="D53" s="18"/>
      <c r="E53" s="21"/>
      <c r="F53" s="21"/>
      <c r="G53" s="21"/>
      <c r="H53" s="21"/>
      <c r="I53" s="17"/>
      <c r="M53" s="215"/>
    </row>
    <row r="54" spans="1:13" x14ac:dyDescent="0.2">
      <c r="A54" s="223"/>
      <c r="B54" s="225"/>
      <c r="C54" s="19"/>
      <c r="D54" s="19"/>
      <c r="E54" s="19"/>
      <c r="F54" s="19"/>
      <c r="G54" s="19"/>
      <c r="H54" s="19"/>
      <c r="I54" s="19"/>
      <c r="M54" s="215"/>
    </row>
    <row r="55" spans="1:13" ht="5.25" customHeight="1" x14ac:dyDescent="0.2">
      <c r="A55" s="223"/>
      <c r="B55" s="225"/>
      <c r="C55" s="20"/>
      <c r="D55" s="20"/>
      <c r="E55" s="20"/>
      <c r="F55" s="20"/>
      <c r="G55" s="20"/>
      <c r="H55" s="20"/>
      <c r="I55" s="19"/>
      <c r="M55" s="215"/>
    </row>
    <row r="56" spans="1:13" x14ac:dyDescent="0.2">
      <c r="A56" s="223"/>
      <c r="B56" s="225"/>
      <c r="C56" s="18"/>
      <c r="D56" s="18"/>
      <c r="E56" s="18"/>
      <c r="F56" s="21"/>
      <c r="G56" s="21"/>
      <c r="H56" s="21"/>
      <c r="I56" s="17"/>
      <c r="M56" s="215"/>
    </row>
    <row r="57" spans="1:13" x14ac:dyDescent="0.2">
      <c r="A57" s="223"/>
      <c r="B57" s="225"/>
      <c r="C57" s="19"/>
      <c r="D57" s="19"/>
      <c r="E57" s="19"/>
      <c r="F57" s="19"/>
      <c r="G57" s="19"/>
      <c r="H57" s="19"/>
      <c r="I57" s="19"/>
      <c r="M57" s="215"/>
    </row>
    <row r="58" spans="1:13" ht="5.25" customHeight="1" x14ac:dyDescent="0.2">
      <c r="A58" s="223"/>
      <c r="B58" s="225"/>
      <c r="C58" s="20"/>
      <c r="D58" s="20"/>
      <c r="E58" s="20"/>
      <c r="F58" s="20"/>
      <c r="G58" s="20"/>
      <c r="H58" s="20"/>
      <c r="I58" s="19"/>
      <c r="M58" s="215"/>
    </row>
    <row r="59" spans="1:13" x14ac:dyDescent="0.2">
      <c r="A59" s="226"/>
      <c r="B59" s="225"/>
      <c r="C59" s="19"/>
      <c r="D59" s="22"/>
      <c r="E59" s="22"/>
      <c r="F59" s="23"/>
      <c r="G59" s="23"/>
      <c r="H59" s="23"/>
      <c r="I59" s="23"/>
      <c r="M59" s="215"/>
    </row>
    <row r="60" spans="1:13" x14ac:dyDescent="0.2">
      <c r="A60" s="23"/>
      <c r="B60" s="217"/>
      <c r="C60" s="19"/>
      <c r="D60" s="19"/>
      <c r="E60" s="19"/>
      <c r="F60" s="19"/>
      <c r="G60" s="19"/>
      <c r="H60" s="19"/>
      <c r="I60" s="19"/>
      <c r="M60" s="215"/>
    </row>
    <row r="61" spans="1:13" ht="5.25" customHeight="1" x14ac:dyDescent="0.2">
      <c r="A61" s="23"/>
      <c r="B61" s="217"/>
      <c r="C61" s="24"/>
      <c r="D61" s="24"/>
      <c r="E61" s="24"/>
      <c r="F61" s="24"/>
      <c r="G61" s="24"/>
      <c r="H61" s="24"/>
      <c r="I61" s="24"/>
      <c r="M61" s="215"/>
    </row>
    <row r="62" spans="1:13" ht="13.5" x14ac:dyDescent="0.2">
      <c r="A62" s="23"/>
      <c r="B62" s="225"/>
      <c r="C62" s="19"/>
      <c r="D62" s="227"/>
      <c r="E62" s="227"/>
      <c r="F62" s="227"/>
      <c r="G62" s="227"/>
      <c r="H62" s="227"/>
      <c r="I62" s="23"/>
      <c r="M62" s="215"/>
    </row>
    <row r="63" spans="1:13" x14ac:dyDescent="0.2">
      <c r="A63" s="23"/>
      <c r="B63" s="217"/>
      <c r="C63" s="19"/>
      <c r="D63" s="19"/>
      <c r="E63" s="19"/>
      <c r="F63" s="19"/>
      <c r="G63" s="19"/>
      <c r="H63" s="19"/>
      <c r="I63" s="23"/>
      <c r="M63" s="215"/>
    </row>
    <row r="64" spans="1:13" ht="5.25" customHeight="1" x14ac:dyDescent="0.2">
      <c r="A64" s="228"/>
      <c r="B64" s="217"/>
      <c r="C64" s="229"/>
      <c r="D64" s="229"/>
      <c r="E64" s="229"/>
      <c r="F64" s="228"/>
      <c r="G64" s="228"/>
      <c r="H64" s="228"/>
      <c r="I64" s="229"/>
      <c r="M64" s="215"/>
    </row>
    <row r="65" spans="1:13" ht="13.5" x14ac:dyDescent="0.2">
      <c r="A65" s="229"/>
      <c r="B65" s="217"/>
      <c r="C65" s="24"/>
      <c r="D65" s="24"/>
      <c r="E65" s="24"/>
      <c r="F65" s="24"/>
      <c r="G65" s="24"/>
      <c r="H65" s="24"/>
      <c r="I65" s="230"/>
      <c r="M65" s="215"/>
    </row>
    <row r="66" spans="1:13" ht="13.5" x14ac:dyDescent="0.2">
      <c r="A66" s="217"/>
      <c r="B66" s="229"/>
      <c r="C66" s="217"/>
      <c r="D66" s="231"/>
      <c r="E66" s="231"/>
      <c r="F66" s="231"/>
      <c r="G66" s="231"/>
      <c r="H66" s="231"/>
      <c r="I66" s="231"/>
      <c r="M66" s="215"/>
    </row>
    <row r="67" spans="1:13" ht="5.25" customHeight="1" x14ac:dyDescent="0.2">
      <c r="A67" s="217"/>
      <c r="B67" s="217"/>
      <c r="C67" s="18"/>
      <c r="D67" s="18"/>
      <c r="E67" s="18"/>
      <c r="F67" s="18"/>
      <c r="G67" s="18"/>
      <c r="H67" s="18"/>
      <c r="I67" s="21"/>
      <c r="M67" s="215"/>
    </row>
    <row r="68" spans="1:13" ht="13.5" x14ac:dyDescent="0.25">
      <c r="A68" s="232"/>
      <c r="B68" s="233"/>
      <c r="C68" s="232"/>
      <c r="D68" s="234"/>
      <c r="E68" s="234"/>
      <c r="F68" s="234"/>
      <c r="G68" s="234"/>
      <c r="H68" s="234"/>
      <c r="I68" s="234"/>
      <c r="M68" s="215"/>
    </row>
    <row r="69" spans="1:13" ht="13.5" x14ac:dyDescent="0.25">
      <c r="A69" s="232"/>
      <c r="B69" s="233"/>
      <c r="C69" s="235"/>
      <c r="D69" s="236"/>
      <c r="E69" s="236"/>
      <c r="F69" s="236"/>
      <c r="G69" s="236"/>
      <c r="H69" s="236"/>
      <c r="I69" s="234"/>
      <c r="M69" s="215"/>
    </row>
    <row r="70" spans="1:13" ht="5.25" customHeight="1" x14ac:dyDescent="0.25">
      <c r="A70" s="232"/>
      <c r="B70" s="233"/>
      <c r="C70" s="235"/>
      <c r="D70" s="236"/>
      <c r="E70" s="236"/>
      <c r="F70" s="236"/>
      <c r="G70" s="236"/>
      <c r="H70" s="236"/>
      <c r="I70" s="234"/>
      <c r="M70" s="215"/>
    </row>
    <row r="71" spans="1:13" x14ac:dyDescent="0.2">
      <c r="A71" s="232"/>
      <c r="I71" s="234"/>
      <c r="M71" s="215"/>
    </row>
    <row r="72" spans="1:13" x14ac:dyDescent="0.2">
      <c r="A72" s="232"/>
      <c r="I72" s="234"/>
      <c r="M72" s="215"/>
    </row>
    <row r="73" spans="1:13" ht="5.25" customHeight="1" x14ac:dyDescent="0.2">
      <c r="A73" s="232"/>
      <c r="B73" s="173"/>
      <c r="C73" s="225"/>
      <c r="D73" s="173"/>
      <c r="E73" s="234"/>
      <c r="F73" s="234"/>
      <c r="G73" s="234"/>
      <c r="H73" s="234"/>
      <c r="I73" s="234"/>
      <c r="M73" s="215"/>
    </row>
    <row r="74" spans="1:13" x14ac:dyDescent="0.2">
      <c r="A74" s="232"/>
      <c r="B74" s="173"/>
      <c r="C74" s="225"/>
      <c r="D74" s="173"/>
      <c r="E74" s="234"/>
      <c r="F74" s="234"/>
      <c r="G74" s="234"/>
      <c r="H74" s="234"/>
      <c r="I74" s="234"/>
      <c r="M74" s="215"/>
    </row>
    <row r="75" spans="1:13" x14ac:dyDescent="0.2">
      <c r="A75" s="232"/>
      <c r="B75" s="173"/>
      <c r="C75" s="225"/>
      <c r="D75" s="173"/>
      <c r="E75" s="234"/>
      <c r="F75" s="234"/>
      <c r="G75" s="234"/>
      <c r="H75" s="234"/>
      <c r="I75" s="234"/>
      <c r="M75" s="215"/>
    </row>
    <row r="76" spans="1:13" ht="5.25" customHeight="1" x14ac:dyDescent="0.2">
      <c r="A76" s="232"/>
      <c r="B76" s="173"/>
      <c r="C76" s="225"/>
      <c r="D76" s="173"/>
      <c r="E76" s="234"/>
      <c r="F76" s="234"/>
      <c r="G76" s="234"/>
      <c r="H76" s="234"/>
      <c r="I76" s="234"/>
      <c r="M76" s="215"/>
    </row>
    <row r="77" spans="1:13" x14ac:dyDescent="0.2">
      <c r="A77" s="232"/>
      <c r="C77" s="177"/>
      <c r="D77" s="177"/>
      <c r="E77" s="236"/>
      <c r="I77" s="234"/>
      <c r="M77" s="215"/>
    </row>
    <row r="78" spans="1:13" x14ac:dyDescent="0.2">
      <c r="A78" s="232"/>
      <c r="C78" s="173"/>
      <c r="D78" s="173"/>
      <c r="E78" s="234"/>
      <c r="I78" s="234"/>
      <c r="M78" s="215"/>
    </row>
    <row r="79" spans="1:13" ht="5.25" customHeight="1" x14ac:dyDescent="0.2">
      <c r="A79" s="232"/>
      <c r="B79" s="173"/>
      <c r="C79" s="225"/>
      <c r="D79" s="173"/>
      <c r="E79" s="234"/>
      <c r="F79" s="234"/>
      <c r="G79" s="234"/>
      <c r="H79" s="234"/>
      <c r="I79" s="234"/>
      <c r="M79" s="215"/>
    </row>
    <row r="80" spans="1:13" ht="13.5" x14ac:dyDescent="0.25">
      <c r="A80" s="237"/>
      <c r="B80" s="238"/>
      <c r="C80" s="25"/>
      <c r="D80" s="25"/>
      <c r="E80" s="25"/>
      <c r="F80" s="25"/>
      <c r="G80" s="25"/>
      <c r="H80" s="25"/>
      <c r="I80" s="235"/>
      <c r="M80" s="215"/>
    </row>
    <row r="81" spans="3:13" x14ac:dyDescent="0.2">
      <c r="M81" s="215"/>
    </row>
    <row r="82" spans="3:13" ht="5.25" customHeight="1" x14ac:dyDescent="0.2">
      <c r="M82" s="215"/>
    </row>
    <row r="83" spans="3:13" x14ac:dyDescent="0.2">
      <c r="C83" s="26"/>
      <c r="D83" s="26"/>
      <c r="E83" s="26"/>
      <c r="F83" s="26"/>
      <c r="G83" s="26"/>
      <c r="H83" s="26"/>
      <c r="I83" s="26"/>
      <c r="M83" s="215"/>
    </row>
    <row r="84" spans="3:13" x14ac:dyDescent="0.2">
      <c r="M84" s="215"/>
    </row>
    <row r="85" spans="3:13" ht="5.25" customHeight="1" x14ac:dyDescent="0.2">
      <c r="C85" s="239"/>
      <c r="D85" s="239"/>
      <c r="E85" s="239"/>
      <c r="F85" s="239"/>
      <c r="G85" s="239"/>
      <c r="H85" s="239"/>
      <c r="M85" s="215"/>
    </row>
    <row r="86" spans="3:13" x14ac:dyDescent="0.2">
      <c r="M86" s="215"/>
    </row>
    <row r="87" spans="3:13" x14ac:dyDescent="0.2">
      <c r="M87" s="215"/>
    </row>
    <row r="88" spans="3:13" ht="5.25" customHeight="1" x14ac:dyDescent="0.2">
      <c r="M88" s="215"/>
    </row>
    <row r="89" spans="3:13" x14ac:dyDescent="0.2">
      <c r="M89" s="215"/>
    </row>
    <row r="90" spans="3:13" x14ac:dyDescent="0.2">
      <c r="M90" s="215"/>
    </row>
    <row r="91" spans="3:13" ht="5.25" customHeight="1" x14ac:dyDescent="0.2">
      <c r="M91" s="215"/>
    </row>
    <row r="92" spans="3:13" x14ac:dyDescent="0.2">
      <c r="M92" s="215"/>
    </row>
    <row r="93" spans="3:13" x14ac:dyDescent="0.2">
      <c r="M93" s="215"/>
    </row>
    <row r="94" spans="3:13" ht="5.25" customHeight="1" x14ac:dyDescent="0.2">
      <c r="M94" s="215"/>
    </row>
    <row r="95" spans="3:13" x14ac:dyDescent="0.2">
      <c r="M95" s="215"/>
    </row>
    <row r="96" spans="3:13" x14ac:dyDescent="0.2">
      <c r="M96" s="215"/>
    </row>
    <row r="97" spans="11:13" ht="5.25" customHeight="1" x14ac:dyDescent="0.2">
      <c r="M97" s="215"/>
    </row>
    <row r="101" spans="11:13" x14ac:dyDescent="0.2">
      <c r="K101" s="16"/>
    </row>
    <row r="102" spans="11:13" x14ac:dyDescent="0.2">
      <c r="K102" s="16"/>
    </row>
    <row r="103" spans="11:13" x14ac:dyDescent="0.2">
      <c r="K103" s="16"/>
    </row>
    <row r="104" spans="11:13" x14ac:dyDescent="0.2">
      <c r="K104" s="16"/>
    </row>
    <row r="105" spans="11:13" x14ac:dyDescent="0.2">
      <c r="K105" s="16"/>
    </row>
    <row r="106" spans="11:13" x14ac:dyDescent="0.2">
      <c r="K106" s="16"/>
    </row>
    <row r="107" spans="11:13" x14ac:dyDescent="0.2">
      <c r="K107" s="16"/>
    </row>
    <row r="108" spans="11:13" x14ac:dyDescent="0.2">
      <c r="K108" s="16"/>
    </row>
    <row r="109" spans="11:13" x14ac:dyDescent="0.2">
      <c r="K109" s="16"/>
    </row>
    <row r="110" spans="11:13" x14ac:dyDescent="0.2">
      <c r="K110" s="16"/>
    </row>
    <row r="168" spans="12:20" x14ac:dyDescent="0.2">
      <c r="L168" s="240"/>
      <c r="M168" s="240"/>
      <c r="N168" s="240"/>
      <c r="O168" s="240"/>
      <c r="P168" s="240"/>
      <c r="Q168" s="240"/>
      <c r="R168" s="240"/>
      <c r="S168" s="240"/>
      <c r="T168" s="240"/>
    </row>
  </sheetData>
  <mergeCells count="3">
    <mergeCell ref="C6:H6"/>
    <mergeCell ref="C11:H11"/>
    <mergeCell ref="C8:G8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87" orientation="landscape" r:id="rId1"/>
  <rowBreaks count="1" manualBreakCount="1">
    <brk id="5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Planilha</vt:lpstr>
      <vt:lpstr>cronograma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</dc:creator>
  <cp:lastModifiedBy>ana_1429</cp:lastModifiedBy>
  <cp:lastPrinted>2026-05-22T14:42:04Z</cp:lastPrinted>
  <dcterms:created xsi:type="dcterms:W3CDTF">2012-07-23T19:03:05Z</dcterms:created>
  <dcterms:modified xsi:type="dcterms:W3CDTF">2026-05-22T14:45:42Z</dcterms:modified>
</cp:coreProperties>
</file>