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 Sintético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<sst xmlns="http://schemas.openxmlformats.org/spreadsheetml/2006/main" count="90" uniqueCount="73">
  <si>
    <t xml:space="preserve">Obra</t>
  </si>
  <si>
    <t xml:space="preserve">Bancos</t>
  </si>
  <si>
    <t xml:space="preserve">B.D.I.</t>
  </si>
  <si>
    <t xml:space="preserve">Encargos Sociais</t>
  </si>
  <si>
    <t xml:space="preserve">EXECUÇÃO DE PAREDES DE GESSO ACARTONADO (DRYWALL), APLICAÇÃO DE MASSA CORRIDA E PREPARAÇÃO PARA POSTERIOR PINTURA NO SEGUNDO PAVIMENTO DA DPR LAJEADO</t>
  </si>
  <si>
    <t xml:space="preserve">SINAPI - 08/2023 - Rio Grande do Sul
</t>
  </si>
  <si>
    <t xml:space="preserve">19,21%</t>
  </si>
  <si>
    <t xml:space="preserve">Não Desonerado: 
Horista: 112,77%
Mensalista: 69,88%</t>
  </si>
  <si>
    <t xml:space="preserve">Planilha Orçamentária Sintética Com Valor do Material e da Mão de Obra</t>
  </si>
  <si>
    <t xml:space="preserve">Item</t>
  </si>
  <si>
    <t xml:space="preserve">Código</t>
  </si>
  <si>
    <t xml:space="preserve">Banco</t>
  </si>
  <si>
    <t xml:space="preserve">Descrição</t>
  </si>
  <si>
    <t xml:space="preserve">Und</t>
  </si>
  <si>
    <t xml:space="preserve">Quant.</t>
  </si>
  <si>
    <t xml:space="preserve">Valor Unit</t>
  </si>
  <si>
    <t xml:space="preserve">Valor Unit com BDI</t>
  </si>
  <si>
    <t xml:space="preserve">Total</t>
  </si>
  <si>
    <t xml:space="preserve">Peso (%)</t>
  </si>
  <si>
    <t xml:space="preserve">M. O.</t>
  </si>
  <si>
    <t xml:space="preserve">MAT.</t>
  </si>
  <si>
    <t xml:space="preserve"> 1 </t>
  </si>
  <si>
    <t xml:space="preserve">PAREDES EM GESSO ACARTONADO (DRYWALL) - SEGUNDO PAVIMENTO</t>
  </si>
  <si>
    <t xml:space="preserve"> 1.1 </t>
  </si>
  <si>
    <t xml:space="preserve"> 96359 </t>
  </si>
  <si>
    <t xml:space="preserve">SINAPI</t>
  </si>
  <si>
    <t xml:space="preserve">PAREDE COM SISTEMA EM CHAPAS DE GESSO PARA DRYWALL, USO INTERNO, COM DUAS FACES SIMPLES E ESTRUTURA METÁLICA COM GUIAS SIMPLES PARA PAREDES COM ÁREA LÍQUIDA MAIOR OU IGUAL A 6 M2, COM VÃOS. AF_07/2023_PS</t>
  </si>
  <si>
    <t xml:space="preserve">m²</t>
  </si>
  <si>
    <t xml:space="preserve"> 1.2 </t>
  </si>
  <si>
    <t xml:space="preserve"> DPE0068 </t>
  </si>
  <si>
    <t xml:space="preserve">Próprio</t>
  </si>
  <si>
    <t xml:space="preserve">ISOLAMENTO TERMOACÚSTICO EM LÃ DE PET PARA PAREDES DE GESSO ACARTONADO (DRYWALL), ESPESSURA 50 MM, APLICAÇÃO ENTRE CHAPAS - FORNECIMENTO E INSTALAÇÃO</t>
  </si>
  <si>
    <t xml:space="preserve"> 2 </t>
  </si>
  <si>
    <t xml:space="preserve">REFORÇOS INTERNOS EM PAREDES DE GESSO ACARTONADO (DRYWALL) PARA FIXAÇÃO DE UNIDADES EVAPORADORAS DE AR-CONDICIONADO</t>
  </si>
  <si>
    <t xml:space="preserve"> 2.1 </t>
  </si>
  <si>
    <t xml:space="preserve"> 96374 </t>
  </si>
  <si>
    <t xml:space="preserve">INSTALAÇÃO DE REFORÇO DE MADEIRA EM PAREDE DRYWALL. AF_07/2023</t>
  </si>
  <si>
    <t xml:space="preserve">M</t>
  </si>
  <si>
    <t xml:space="preserve"> 3 </t>
  </si>
  <si>
    <t xml:space="preserve">REFORÇOS HORIZONTAIS EM PERFIS METÁLICOS NA ESTRUTURA DAS PAREDES DE GESSO ACARTONADO (DRYWALL) EM LOCAIS DETERMINADOS PARA PASSAGEM DE TUBULAÇÕES</t>
  </si>
  <si>
    <t xml:space="preserve"> 3.1 </t>
  </si>
  <si>
    <t xml:space="preserve"> 96373 </t>
  </si>
  <si>
    <t xml:space="preserve">INSTALAÇÃO DE REFORÇO METÁLICO EM PAREDE DRYWALL. AF_07/2023</t>
  </si>
  <si>
    <t xml:space="preserve"> 4 </t>
  </si>
  <si>
    <t xml:space="preserve">INSTALAÇÃO DE INFRAESTRUTURA (REDE SECA) PARA POSTERIOR PASSAGEM DE CABOS ELÉTRICOS E DE REDE LÓGICA</t>
  </si>
  <si>
    <t xml:space="preserve"> 4.1 </t>
  </si>
  <si>
    <t xml:space="preserve"> DPE0069 </t>
  </si>
  <si>
    <t xml:space="preserve">ELETRODUTO FLEXÍVEL CORRUGADO, PVC, INSTALADO EM PAREDE DE GESSO ACARTONADO (DRYWALL) - SOMENTE INSTALAÇÃO (SERÁ FORNECIDO MATERIAL EXISTENTE EM ESTOQUE).</t>
  </si>
  <si>
    <t xml:space="preserve"> 4.2 </t>
  </si>
  <si>
    <t xml:space="preserve"> DPE0070 </t>
  </si>
  <si>
    <t xml:space="preserve">CAIXA DE PASSAGEM ELÉTRICA RETANGULAR 4" X 2" OU 4" X 4", PVC, PARA QUALQUER ALTURA DE PAREDE, INSTALADA EM PAREDE DE GESSO ACARTONADO (DRYWALL) - SOMENTE INSTALAÇÃO (SERÁ FORNECIDO MATERIAL EXISTENTE EM ESTOQUE).</t>
  </si>
  <si>
    <t xml:space="preserve">UN</t>
  </si>
  <si>
    <t xml:space="preserve"> 5 </t>
  </si>
  <si>
    <t xml:space="preserve">PREPARAÇÃO PARA PINTURA - SEGUNDO PAVIMENTO</t>
  </si>
  <si>
    <t xml:space="preserve"> 5.1 </t>
  </si>
  <si>
    <t xml:space="preserve"> 88485 </t>
  </si>
  <si>
    <t xml:space="preserve">FUNDO SELADOR ACRÍLICO, APLICAÇÃO MANUAL EM PAREDE, UMA DEMÃO. AF_04/2023</t>
  </si>
  <si>
    <t xml:space="preserve"> 5.2 </t>
  </si>
  <si>
    <t xml:space="preserve"> 88495 </t>
  </si>
  <si>
    <t xml:space="preserve">EMASSAMENTO COM MASSA LÁTEX, APLICAÇÃO EM PAREDE, UMA DEMÃO, LIXAMENTO MANUAL. AF_04/2023</t>
  </si>
  <si>
    <t xml:space="preserve"> 6 </t>
  </si>
  <si>
    <t xml:space="preserve">RODAPÉS PARA DRYWALL - SEGUNDO PAVIMENTO</t>
  </si>
  <si>
    <t xml:space="preserve"> 6.1 </t>
  </si>
  <si>
    <t xml:space="preserve"> 101739 </t>
  </si>
  <si>
    <t xml:space="preserve">RODAPÉ EM MADEIRA, ALTURA 7CM, FIXADO COM COLA E PARAFUSOS. AF_09/2020</t>
  </si>
  <si>
    <t xml:space="preserve">Totais -&gt;</t>
  </si>
  <si>
    <t xml:space="preserve">11.823,69</t>
  </si>
  <si>
    <t xml:space="preserve">34.559,81</t>
  </si>
  <si>
    <t xml:space="preserve">46.383,50</t>
  </si>
  <si>
    <t xml:space="preserve">Total sem BDI</t>
  </si>
  <si>
    <t xml:space="preserve">Total do BDI</t>
  </si>
  <si>
    <t xml:space="preserve">Total Geral</t>
  </si>
  <si>
    <t xml:space="preserve">_______________________________________________________________
Setor de Engenharia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</si>
</sst>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#,##0.00\ %"/>
  </numFmts>
  <fonts count="10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Arial"/>
      <family val="1"/>
      <charset val="1"/>
    </font>
    <font>
      <b val="true"/>
      <sz val="11"/>
      <name val="Arial"/>
      <family val="1"/>
      <charset val="1"/>
    </font>
    <font>
      <b val="true"/>
      <sz val="10"/>
      <name val="Arial"/>
      <family val="1"/>
      <charset val="1"/>
    </font>
    <font>
      <b val="true"/>
      <sz val="10"/>
      <color rgb="FF000000"/>
      <name val="Arial"/>
      <family val="1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1F1F1"/>
      </patternFill>
    </fill>
    <fill>
      <patternFill patternType="solid">
        <fgColor rgb="FFCCD9E8"/>
        <bgColor rgb="FFCCCCCC"/>
      </patternFill>
    </fill>
    <fill>
      <patternFill patternType="solid">
        <fgColor rgb="FFF1F1F1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5" fillId="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7" fillId="3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6" fontId="7" fillId="3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8" fillId="4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6" fontId="8" fillId="4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5" fontId="6" fillId="2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5" fontId="9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0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5" fontId="6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9" fillId="2" borderId="0" xfId="20" applyFont="true" applyBorder="true" applyAlignment="true" applyProtection="false">
      <alignment horizontal="center" vertical="top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1F1F1"/>
      <rgbColor rgb="FFCCFFFF"/>
      <rgbColor rgb="FF660066"/>
      <rgbColor rgb="FFFF8080"/>
      <rgbColor rgb="FF0066CC"/>
      <rgbColor rgb="FFCCD9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2</xdr:col>
      <xdr:colOff>274680</xdr:colOff>
      <xdr:row>1</xdr:row>
      <xdr:rowOff>713880</xdr:rowOff>
    </xdr:to>
    <xdr:pic>
      <xdr:nvPicPr>
        <xdr:cNvPr id="0" name="" descr=""/>
        <xdr:cNvPicPr/>
      </xdr:nvPicPr>
      <xdr:blipFill>
        <a:blip r:embed="rId1"/>
        <a:stretch/>
      </xdr:blipFill>
      <xdr:spPr>
        <a:xfrm>
          <a:off x="0" y="0"/>
          <a:ext cx="1333080" cy="94248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27"/>
  <sheetViews>
    <sheetView showFormulas="false" showGridLines="true" showRowColHeaders="true" showZeros="true" rightToLeft="false" tabSelected="true" showOutlineSymbols="fals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9.47265625" defaultRowHeight="18" zeroHeight="false" outlineLevelRow="0" outlineLevelCol="0"/>
  <cols>
    <col collapsed="false" customWidth="true" hidden="false" outlineLevel="0" max="1" min="1" style="0" width="5.42"/>
    <col collapsed="false" customWidth="true" hidden="false" outlineLevel="0" max="2" min="2" style="0" width="9.6"/>
    <col collapsed="false" customWidth="true" hidden="false" outlineLevel="0" max="3" min="3" style="0" width="8.34"/>
    <col collapsed="false" customWidth="true" hidden="false" outlineLevel="0" max="4" min="4" style="0" width="80.81"/>
    <col collapsed="false" customWidth="true" hidden="false" outlineLevel="0" max="5" min="5" style="0" width="5.5"/>
    <col collapsed="false" customWidth="true" hidden="false" outlineLevel="0" max="6" min="6" style="1" width="7.93"/>
    <col collapsed="false" customWidth="true" hidden="true" outlineLevel="0" max="7" min="7" style="0" width="10.99"/>
    <col collapsed="false" customWidth="true" hidden="false" outlineLevel="0" max="8" min="8" style="0" width="7.37"/>
    <col collapsed="false" customWidth="true" hidden="false" outlineLevel="0" max="9" min="9" style="0" width="10.01"/>
    <col collapsed="false" customWidth="true" hidden="false" outlineLevel="0" max="10" min="10" style="0" width="11.12"/>
    <col collapsed="false" customWidth="true" hidden="false" outlineLevel="0" max="11" min="11" style="0" width="9.87"/>
    <col collapsed="false" customWidth="true" hidden="false" outlineLevel="0" max="14" min="12" style="0" width="10.99"/>
  </cols>
  <sheetData>
    <row r="1" customFormat="false" ht="18" hidden="false" customHeight="true" outlineLevel="0" collapsed="false">
      <c r="A1" s="2"/>
      <c r="B1" s="2"/>
      <c r="C1" s="2"/>
      <c r="D1" s="2" t="s">
        <v>0</v>
      </c>
      <c r="E1" s="3" t="s">
        <v>1</v>
      </c>
      <c r="F1" s="3"/>
      <c r="G1" s="3"/>
      <c r="H1" s="3" t="s">
        <v>2</v>
      </c>
      <c r="I1" s="3"/>
      <c r="J1" s="3"/>
      <c r="K1" s="3" t="s">
        <v>3</v>
      </c>
      <c r="L1" s="3"/>
      <c r="M1" s="3"/>
      <c r="N1" s="3"/>
    </row>
    <row r="2" customFormat="false" ht="80" hidden="false" customHeight="true" outlineLevel="0" collapsed="false">
      <c r="A2" s="4"/>
      <c r="B2" s="4"/>
      <c r="C2" s="4"/>
      <c r="D2" s="4" t="s">
        <v>4</v>
      </c>
      <c r="E2" s="5" t="s">
        <v>5</v>
      </c>
      <c r="F2" s="5"/>
      <c r="G2" s="5"/>
      <c r="H2" s="5" t="s">
        <v>6</v>
      </c>
      <c r="I2" s="5"/>
      <c r="J2" s="5"/>
      <c r="K2" s="5" t="s">
        <v>7</v>
      </c>
      <c r="L2" s="5"/>
      <c r="M2" s="5"/>
      <c r="N2" s="5"/>
    </row>
    <row r="3" customFormat="false" ht="18" hidden="false" customHeight="true" outlineLevel="0" collapsed="false">
      <c r="A3" s="6" t="s">
        <v>8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customFormat="false" ht="15" hidden="false" customHeight="true" outlineLevel="0" collapsed="false">
      <c r="A4" s="7" t="s">
        <v>9</v>
      </c>
      <c r="B4" s="8" t="s">
        <v>10</v>
      </c>
      <c r="C4" s="7" t="s">
        <v>11</v>
      </c>
      <c r="D4" s="7" t="s">
        <v>12</v>
      </c>
      <c r="E4" s="9" t="s">
        <v>13</v>
      </c>
      <c r="F4" s="10" t="s">
        <v>14</v>
      </c>
      <c r="G4" s="8" t="s">
        <v>15</v>
      </c>
      <c r="H4" s="9" t="s">
        <v>16</v>
      </c>
      <c r="I4" s="9"/>
      <c r="J4" s="9"/>
      <c r="K4" s="9" t="s">
        <v>17</v>
      </c>
      <c r="L4" s="9"/>
      <c r="M4" s="9"/>
      <c r="N4" s="8" t="s">
        <v>18</v>
      </c>
    </row>
    <row r="5" customFormat="false" ht="15" hidden="false" customHeight="true" outlineLevel="0" collapsed="false">
      <c r="A5" s="7"/>
      <c r="B5" s="7"/>
      <c r="C5" s="7"/>
      <c r="D5" s="7"/>
      <c r="E5" s="7"/>
      <c r="F5" s="10"/>
      <c r="G5" s="8"/>
      <c r="H5" s="8" t="s">
        <v>19</v>
      </c>
      <c r="I5" s="8" t="s">
        <v>20</v>
      </c>
      <c r="J5" s="8" t="s">
        <v>17</v>
      </c>
      <c r="K5" s="8" t="s">
        <v>19</v>
      </c>
      <c r="L5" s="8" t="s">
        <v>20</v>
      </c>
      <c r="M5" s="8" t="s">
        <v>17</v>
      </c>
      <c r="N5" s="8"/>
    </row>
    <row r="6" customFormat="false" ht="26" hidden="false" customHeight="true" outlineLevel="0" collapsed="false">
      <c r="A6" s="11" t="s">
        <v>21</v>
      </c>
      <c r="B6" s="11"/>
      <c r="C6" s="11"/>
      <c r="D6" s="11" t="s">
        <v>22</v>
      </c>
      <c r="E6" s="11"/>
      <c r="F6" s="12"/>
      <c r="G6" s="11"/>
      <c r="H6" s="11"/>
      <c r="I6" s="11"/>
      <c r="J6" s="11"/>
      <c r="K6" s="11"/>
      <c r="L6" s="11"/>
      <c r="M6" s="12" t="n">
        <v>31038.91</v>
      </c>
      <c r="N6" s="13" t="n">
        <f aca="false">M6 / 46383.5</f>
        <v>0.669179988573523</v>
      </c>
    </row>
    <row r="7" customFormat="false" ht="65" hidden="false" customHeight="true" outlineLevel="0" collapsed="false">
      <c r="A7" s="14" t="s">
        <v>23</v>
      </c>
      <c r="B7" s="15" t="s">
        <v>24</v>
      </c>
      <c r="C7" s="14" t="s">
        <v>25</v>
      </c>
      <c r="D7" s="14" t="s">
        <v>26</v>
      </c>
      <c r="E7" s="16" t="s">
        <v>27</v>
      </c>
      <c r="F7" s="17" t="n">
        <v>199.8</v>
      </c>
      <c r="G7" s="17" t="n">
        <v>119.3</v>
      </c>
      <c r="H7" s="17" t="n">
        <v>19.59</v>
      </c>
      <c r="I7" s="17" t="n">
        <v>122.62</v>
      </c>
      <c r="J7" s="17" t="n">
        <f aca="false">TRUNC(G7 * (1 + 19.21 / 100), 2)</f>
        <v>142.21</v>
      </c>
      <c r="K7" s="17" t="n">
        <f aca="false">TRUNC(F7 * H7, 2)</f>
        <v>3914.08</v>
      </c>
      <c r="L7" s="17" t="n">
        <f aca="false">M7 - K7</f>
        <v>24499.47</v>
      </c>
      <c r="M7" s="17" t="n">
        <f aca="false">TRUNC(F7 * J7, 2)</f>
        <v>28413.55</v>
      </c>
      <c r="N7" s="18" t="n">
        <f aca="false">M7 / 46383.5</f>
        <v>0.612578826522363</v>
      </c>
    </row>
    <row r="8" customFormat="false" ht="39" hidden="false" customHeight="true" outlineLevel="0" collapsed="false">
      <c r="A8" s="14" t="s">
        <v>28</v>
      </c>
      <c r="B8" s="15" t="s">
        <v>29</v>
      </c>
      <c r="C8" s="14" t="s">
        <v>30</v>
      </c>
      <c r="D8" s="14" t="s">
        <v>31</v>
      </c>
      <c r="E8" s="16" t="s">
        <v>27</v>
      </c>
      <c r="F8" s="17" t="n">
        <v>158.25</v>
      </c>
      <c r="G8" s="17" t="n">
        <v>13.92</v>
      </c>
      <c r="H8" s="17" t="n">
        <v>2.12</v>
      </c>
      <c r="I8" s="17" t="n">
        <v>14.47</v>
      </c>
      <c r="J8" s="17" t="n">
        <f aca="false">TRUNC(G8 * (1 + 19.21 / 100), 2)</f>
        <v>16.59</v>
      </c>
      <c r="K8" s="17" t="n">
        <f aca="false">TRUNC(F8 * H8, 2)</f>
        <v>335.49</v>
      </c>
      <c r="L8" s="17" t="n">
        <f aca="false">M8 - K8</f>
        <v>2289.87</v>
      </c>
      <c r="M8" s="17" t="n">
        <f aca="false">TRUNC(F8 * J8, 2)</f>
        <v>2625.36</v>
      </c>
      <c r="N8" s="18" t="n">
        <f aca="false">M8 / 46383.5</f>
        <v>0.0566011620511604</v>
      </c>
    </row>
    <row r="9" customFormat="false" ht="39" hidden="false" customHeight="true" outlineLevel="0" collapsed="false">
      <c r="A9" s="11" t="s">
        <v>32</v>
      </c>
      <c r="B9" s="11"/>
      <c r="C9" s="11"/>
      <c r="D9" s="11" t="s">
        <v>33</v>
      </c>
      <c r="E9" s="11"/>
      <c r="F9" s="12"/>
      <c r="G9" s="11"/>
      <c r="H9" s="11"/>
      <c r="I9" s="11"/>
      <c r="J9" s="11"/>
      <c r="K9" s="11"/>
      <c r="L9" s="11"/>
      <c r="M9" s="12" t="n">
        <v>256.28</v>
      </c>
      <c r="N9" s="13" t="n">
        <f aca="false">M9 / 46383.5</f>
        <v>0.00552524065669904</v>
      </c>
    </row>
    <row r="10" customFormat="false" ht="26" hidden="false" customHeight="true" outlineLevel="0" collapsed="false">
      <c r="A10" s="14" t="s">
        <v>34</v>
      </c>
      <c r="B10" s="15" t="s">
        <v>35</v>
      </c>
      <c r="C10" s="14" t="s">
        <v>25</v>
      </c>
      <c r="D10" s="14" t="s">
        <v>36</v>
      </c>
      <c r="E10" s="16" t="s">
        <v>37</v>
      </c>
      <c r="F10" s="17" t="n">
        <v>10.8</v>
      </c>
      <c r="G10" s="17" t="n">
        <v>19.91</v>
      </c>
      <c r="H10" s="17" t="n">
        <v>2.68</v>
      </c>
      <c r="I10" s="17" t="n">
        <v>21.05</v>
      </c>
      <c r="J10" s="17" t="n">
        <f aca="false">TRUNC(G10 * (1 + 19.21 / 100), 2)</f>
        <v>23.73</v>
      </c>
      <c r="K10" s="17" t="n">
        <f aca="false">TRUNC(F10 * H10, 2)</f>
        <v>28.94</v>
      </c>
      <c r="L10" s="17" t="n">
        <f aca="false">M10 - K10</f>
        <v>227.34</v>
      </c>
      <c r="M10" s="17" t="n">
        <f aca="false">TRUNC(F10 * J10, 2)</f>
        <v>256.28</v>
      </c>
      <c r="N10" s="18" t="n">
        <f aca="false">M10 / 46383.5</f>
        <v>0.00552524065669904</v>
      </c>
    </row>
    <row r="11" customFormat="false" ht="39" hidden="false" customHeight="true" outlineLevel="0" collapsed="false">
      <c r="A11" s="11" t="s">
        <v>38</v>
      </c>
      <c r="B11" s="11"/>
      <c r="C11" s="11"/>
      <c r="D11" s="11" t="s">
        <v>39</v>
      </c>
      <c r="E11" s="11"/>
      <c r="F11" s="12"/>
      <c r="G11" s="11"/>
      <c r="H11" s="11"/>
      <c r="I11" s="11"/>
      <c r="J11" s="11"/>
      <c r="K11" s="11"/>
      <c r="L11" s="11"/>
      <c r="M11" s="12" t="n">
        <v>409.24</v>
      </c>
      <c r="N11" s="13" t="n">
        <f aca="false">M11 / 46383.5</f>
        <v>0.00882296506300732</v>
      </c>
    </row>
    <row r="12" customFormat="false" ht="26" hidden="false" customHeight="true" outlineLevel="0" collapsed="false">
      <c r="A12" s="14" t="s">
        <v>40</v>
      </c>
      <c r="B12" s="15" t="s">
        <v>41</v>
      </c>
      <c r="C12" s="14" t="s">
        <v>25</v>
      </c>
      <c r="D12" s="14" t="s">
        <v>42</v>
      </c>
      <c r="E12" s="16" t="s">
        <v>37</v>
      </c>
      <c r="F12" s="17" t="n">
        <v>25.2</v>
      </c>
      <c r="G12" s="17" t="n">
        <v>13.63</v>
      </c>
      <c r="H12" s="17" t="n">
        <v>2.17</v>
      </c>
      <c r="I12" s="17" t="n">
        <v>14.07</v>
      </c>
      <c r="J12" s="17" t="n">
        <f aca="false">TRUNC(G12 * (1 + 19.21 / 100), 2)</f>
        <v>16.24</v>
      </c>
      <c r="K12" s="17" t="n">
        <f aca="false">TRUNC(F12 * H12, 2)</f>
        <v>54.68</v>
      </c>
      <c r="L12" s="17" t="n">
        <f aca="false">M12 - K12</f>
        <v>354.56</v>
      </c>
      <c r="M12" s="17" t="n">
        <f aca="false">TRUNC(F12 * J12, 2)</f>
        <v>409.24</v>
      </c>
      <c r="N12" s="18" t="n">
        <f aca="false">M12 / 46383.5</f>
        <v>0.00882296506300732</v>
      </c>
    </row>
    <row r="13" customFormat="false" ht="39" hidden="false" customHeight="true" outlineLevel="0" collapsed="false">
      <c r="A13" s="11" t="s">
        <v>43</v>
      </c>
      <c r="B13" s="11"/>
      <c r="C13" s="11"/>
      <c r="D13" s="11" t="s">
        <v>44</v>
      </c>
      <c r="E13" s="11"/>
      <c r="F13" s="12"/>
      <c r="G13" s="11"/>
      <c r="H13" s="11"/>
      <c r="I13" s="11"/>
      <c r="J13" s="11"/>
      <c r="K13" s="11"/>
      <c r="L13" s="11"/>
      <c r="M13" s="12" t="n">
        <v>2528.95</v>
      </c>
      <c r="N13" s="13" t="n">
        <f aca="false">M13 / 46383.5</f>
        <v>0.0545226211907251</v>
      </c>
    </row>
    <row r="14" customFormat="false" ht="52" hidden="false" customHeight="true" outlineLevel="0" collapsed="false">
      <c r="A14" s="14" t="s">
        <v>45</v>
      </c>
      <c r="B14" s="15" t="s">
        <v>46</v>
      </c>
      <c r="C14" s="14" t="s">
        <v>30</v>
      </c>
      <c r="D14" s="14" t="s">
        <v>47</v>
      </c>
      <c r="E14" s="16" t="s">
        <v>37</v>
      </c>
      <c r="F14" s="17" t="n">
        <v>140</v>
      </c>
      <c r="G14" s="17" t="n">
        <v>7.96</v>
      </c>
      <c r="H14" s="17" t="n">
        <v>7.53</v>
      </c>
      <c r="I14" s="17" t="n">
        <v>1.95</v>
      </c>
      <c r="J14" s="17" t="n">
        <f aca="false">TRUNC(G14 * (1 + 19.21 / 100), 2)</f>
        <v>9.48</v>
      </c>
      <c r="K14" s="17" t="n">
        <f aca="false">TRUNC(F14 * H14, 2)</f>
        <v>1054.2</v>
      </c>
      <c r="L14" s="17" t="n">
        <f aca="false">M14 - K14</f>
        <v>273</v>
      </c>
      <c r="M14" s="17" t="n">
        <f aca="false">TRUNC(F14 * J14, 2)</f>
        <v>1327.2</v>
      </c>
      <c r="N14" s="18" t="n">
        <f aca="false">M14 / 46383.5</f>
        <v>0.0286136233790033</v>
      </c>
    </row>
    <row r="15" customFormat="false" ht="65" hidden="false" customHeight="true" outlineLevel="0" collapsed="false">
      <c r="A15" s="14" t="s">
        <v>48</v>
      </c>
      <c r="B15" s="15" t="s">
        <v>49</v>
      </c>
      <c r="C15" s="14" t="s">
        <v>30</v>
      </c>
      <c r="D15" s="14" t="s">
        <v>50</v>
      </c>
      <c r="E15" s="16" t="s">
        <v>51</v>
      </c>
      <c r="F15" s="17" t="n">
        <v>115</v>
      </c>
      <c r="G15" s="17" t="n">
        <v>8.77</v>
      </c>
      <c r="H15" s="17" t="n">
        <v>8.29</v>
      </c>
      <c r="I15" s="17" t="n">
        <v>2.16</v>
      </c>
      <c r="J15" s="17" t="n">
        <f aca="false">TRUNC(G15 * (1 + 19.21 / 100), 2)</f>
        <v>10.45</v>
      </c>
      <c r="K15" s="17" t="n">
        <f aca="false">TRUNC(F15 * H15, 2)</f>
        <v>953.35</v>
      </c>
      <c r="L15" s="17" t="n">
        <f aca="false">M15 - K15</f>
        <v>248.4</v>
      </c>
      <c r="M15" s="17" t="n">
        <f aca="false">TRUNC(F15 * J15, 2)</f>
        <v>1201.75</v>
      </c>
      <c r="N15" s="18" t="n">
        <f aca="false">M15 / 46383.5</f>
        <v>0.0259089978117218</v>
      </c>
    </row>
    <row r="16" customFormat="false" ht="24" hidden="false" customHeight="true" outlineLevel="0" collapsed="false">
      <c r="A16" s="11" t="s">
        <v>52</v>
      </c>
      <c r="B16" s="11"/>
      <c r="C16" s="11"/>
      <c r="D16" s="11" t="s">
        <v>53</v>
      </c>
      <c r="E16" s="11"/>
      <c r="F16" s="12"/>
      <c r="G16" s="11"/>
      <c r="H16" s="11"/>
      <c r="I16" s="11"/>
      <c r="J16" s="11"/>
      <c r="K16" s="11"/>
      <c r="L16" s="11"/>
      <c r="M16" s="12" t="n">
        <v>7596.39</v>
      </c>
      <c r="N16" s="13" t="n">
        <f aca="false">M16 / 46383.5</f>
        <v>0.163773540159755</v>
      </c>
    </row>
    <row r="17" customFormat="false" ht="26" hidden="false" customHeight="true" outlineLevel="0" collapsed="false">
      <c r="A17" s="14" t="s">
        <v>54</v>
      </c>
      <c r="B17" s="15" t="s">
        <v>55</v>
      </c>
      <c r="C17" s="14" t="s">
        <v>25</v>
      </c>
      <c r="D17" s="14" t="s">
        <v>56</v>
      </c>
      <c r="E17" s="16" t="s">
        <v>27</v>
      </c>
      <c r="F17" s="17" t="n">
        <v>399.6</v>
      </c>
      <c r="G17" s="17" t="n">
        <v>3.75</v>
      </c>
      <c r="H17" s="17" t="n">
        <v>2.08</v>
      </c>
      <c r="I17" s="17" t="n">
        <v>2.39</v>
      </c>
      <c r="J17" s="17" t="n">
        <f aca="false">TRUNC(G17 * (1 + 19.21 / 100), 2)</f>
        <v>4.47</v>
      </c>
      <c r="K17" s="17" t="n">
        <f aca="false">TRUNC(F17 * H17, 2)</f>
        <v>831.16</v>
      </c>
      <c r="L17" s="17" t="n">
        <f aca="false">M17 - K17</f>
        <v>955.05</v>
      </c>
      <c r="M17" s="17" t="n">
        <f aca="false">TRUNC(F17 * J17, 2)</f>
        <v>1786.21</v>
      </c>
      <c r="N17" s="18" t="n">
        <f aca="false">M17 / 46383.5</f>
        <v>0.0385095993187233</v>
      </c>
    </row>
    <row r="18" customFormat="false" ht="26" hidden="false" customHeight="true" outlineLevel="0" collapsed="false">
      <c r="A18" s="14" t="s">
        <v>57</v>
      </c>
      <c r="B18" s="15" t="s">
        <v>58</v>
      </c>
      <c r="C18" s="14" t="s">
        <v>25</v>
      </c>
      <c r="D18" s="14" t="s">
        <v>59</v>
      </c>
      <c r="E18" s="16" t="s">
        <v>27</v>
      </c>
      <c r="F18" s="17" t="n">
        <v>399.6</v>
      </c>
      <c r="G18" s="17" t="n">
        <v>12.2</v>
      </c>
      <c r="H18" s="17" t="n">
        <v>7.77</v>
      </c>
      <c r="I18" s="17" t="n">
        <v>6.77</v>
      </c>
      <c r="J18" s="17" t="n">
        <f aca="false">TRUNC(G18 * (1 + 19.21 / 100), 2)</f>
        <v>14.54</v>
      </c>
      <c r="K18" s="17" t="n">
        <f aca="false">TRUNC(F18 * H18, 2)</f>
        <v>3104.89</v>
      </c>
      <c r="L18" s="17" t="n">
        <f aca="false">M18 - K18</f>
        <v>2705.29</v>
      </c>
      <c r="M18" s="17" t="n">
        <f aca="false">TRUNC(F18 * J18, 2)</f>
        <v>5810.18</v>
      </c>
      <c r="N18" s="18" t="n">
        <f aca="false">M18 / 46383.5</f>
        <v>0.125263940841032</v>
      </c>
    </row>
    <row r="19" customFormat="false" ht="24" hidden="false" customHeight="true" outlineLevel="0" collapsed="false">
      <c r="A19" s="11" t="s">
        <v>60</v>
      </c>
      <c r="B19" s="11"/>
      <c r="C19" s="11"/>
      <c r="D19" s="11" t="s">
        <v>61</v>
      </c>
      <c r="E19" s="11"/>
      <c r="F19" s="12"/>
      <c r="G19" s="11"/>
      <c r="H19" s="11"/>
      <c r="I19" s="11"/>
      <c r="J19" s="11"/>
      <c r="K19" s="11"/>
      <c r="L19" s="11"/>
      <c r="M19" s="12" t="n">
        <v>4553.73</v>
      </c>
      <c r="N19" s="13" t="n">
        <f aca="false">M19 / 46383.5</f>
        <v>0.0981756443562905</v>
      </c>
    </row>
    <row r="20" customFormat="false" ht="26" hidden="false" customHeight="true" outlineLevel="0" collapsed="false">
      <c r="A20" s="14" t="s">
        <v>62</v>
      </c>
      <c r="B20" s="15" t="s">
        <v>63</v>
      </c>
      <c r="C20" s="14" t="s">
        <v>25</v>
      </c>
      <c r="D20" s="14" t="s">
        <v>64</v>
      </c>
      <c r="E20" s="16" t="s">
        <v>37</v>
      </c>
      <c r="F20" s="17" t="n">
        <v>110.1</v>
      </c>
      <c r="G20" s="17" t="n">
        <v>34.7</v>
      </c>
      <c r="H20" s="17" t="n">
        <v>14.05</v>
      </c>
      <c r="I20" s="17" t="n">
        <v>27.31</v>
      </c>
      <c r="J20" s="17" t="n">
        <f aca="false">TRUNC(G20 * (1 + 19.21 / 100), 2)</f>
        <v>41.36</v>
      </c>
      <c r="K20" s="17" t="n">
        <f aca="false">TRUNC(F20 * H20, 2)</f>
        <v>1546.9</v>
      </c>
      <c r="L20" s="17" t="n">
        <f aca="false">M20 - K20</f>
        <v>3006.83</v>
      </c>
      <c r="M20" s="17" t="n">
        <f aca="false">TRUNC(F20 * J20, 2)</f>
        <v>4553.73</v>
      </c>
      <c r="N20" s="18" t="n">
        <f aca="false">M20 / 46383.5</f>
        <v>0.0981756443562905</v>
      </c>
    </row>
    <row r="21" customFormat="false" ht="18" hidden="false" customHeight="false" outlineLevel="0" collapsed="false">
      <c r="A21" s="19"/>
      <c r="B21" s="19"/>
      <c r="C21" s="19"/>
      <c r="D21" s="19"/>
      <c r="E21" s="19"/>
      <c r="F21" s="20"/>
      <c r="G21" s="19"/>
      <c r="H21" s="19"/>
      <c r="I21" s="19"/>
      <c r="J21" s="19" t="s">
        <v>65</v>
      </c>
      <c r="K21" s="19" t="s">
        <v>66</v>
      </c>
      <c r="L21" s="19" t="s">
        <v>67</v>
      </c>
      <c r="M21" s="19" t="s">
        <v>68</v>
      </c>
      <c r="N21" s="19"/>
    </row>
    <row r="22" customFormat="false" ht="18" hidden="false" customHeight="false" outlineLevel="0" collapsed="false">
      <c r="A22" s="21"/>
      <c r="B22" s="21"/>
      <c r="C22" s="21"/>
      <c r="D22" s="21"/>
      <c r="E22" s="21"/>
      <c r="F22" s="22"/>
      <c r="G22" s="21"/>
      <c r="H22" s="21"/>
      <c r="I22" s="21"/>
      <c r="J22" s="21"/>
      <c r="K22" s="21"/>
      <c r="L22" s="21"/>
      <c r="M22" s="21"/>
      <c r="N22" s="21"/>
    </row>
    <row r="23" customFormat="false" ht="18" hidden="false" customHeight="true" outlineLevel="0" collapsed="false">
      <c r="A23" s="23"/>
      <c r="B23" s="23"/>
      <c r="C23" s="23"/>
      <c r="D23" s="24"/>
      <c r="E23" s="19"/>
      <c r="F23" s="20"/>
      <c r="G23" s="19"/>
      <c r="H23" s="19"/>
      <c r="I23" s="19"/>
      <c r="J23" s="5" t="s">
        <v>69</v>
      </c>
      <c r="K23" s="5"/>
      <c r="L23" s="25" t="n">
        <v>38914.51</v>
      </c>
      <c r="M23" s="25"/>
      <c r="N23" s="25"/>
    </row>
    <row r="24" customFormat="false" ht="18" hidden="false" customHeight="true" outlineLevel="0" collapsed="false">
      <c r="A24" s="23"/>
      <c r="B24" s="23"/>
      <c r="C24" s="23"/>
      <c r="D24" s="24"/>
      <c r="E24" s="19"/>
      <c r="F24" s="20"/>
      <c r="G24" s="19"/>
      <c r="H24" s="19"/>
      <c r="I24" s="19"/>
      <c r="J24" s="5" t="s">
        <v>70</v>
      </c>
      <c r="K24" s="5"/>
      <c r="L24" s="25" t="n">
        <v>7468.99</v>
      </c>
      <c r="M24" s="25"/>
      <c r="N24" s="25"/>
    </row>
    <row r="25" customFormat="false" ht="18" hidden="false" customHeight="true" outlineLevel="0" collapsed="false">
      <c r="A25" s="23"/>
      <c r="B25" s="23"/>
      <c r="C25" s="23"/>
      <c r="D25" s="24"/>
      <c r="E25" s="19"/>
      <c r="F25" s="20"/>
      <c r="G25" s="19"/>
      <c r="H25" s="19"/>
      <c r="I25" s="19"/>
      <c r="J25" s="5" t="s">
        <v>71</v>
      </c>
      <c r="K25" s="5"/>
      <c r="L25" s="25" t="n">
        <v>46383.5</v>
      </c>
      <c r="M25" s="25"/>
      <c r="N25" s="25"/>
    </row>
    <row r="26" customFormat="false" ht="60" hidden="false" customHeight="true" outlineLevel="0" collapsed="false">
      <c r="A26" s="26"/>
      <c r="B26" s="26"/>
      <c r="C26" s="26"/>
      <c r="D26" s="26"/>
      <c r="E26" s="26"/>
      <c r="F26" s="27"/>
      <c r="G26" s="26"/>
      <c r="H26" s="26"/>
      <c r="I26" s="26"/>
      <c r="J26" s="26"/>
      <c r="K26" s="26"/>
      <c r="L26" s="26"/>
      <c r="M26" s="26"/>
      <c r="N26" s="26"/>
    </row>
    <row r="27" customFormat="false" ht="70" hidden="false" customHeight="true" outlineLevel="0" collapsed="false">
      <c r="A27" s="28" t="s">
        <v>72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</row>
  </sheetData>
  <mergeCells count="27">
    <mergeCell ref="E1:G1"/>
    <mergeCell ref="H1:J1"/>
    <mergeCell ref="K1:N1"/>
    <mergeCell ref="E2:G2"/>
    <mergeCell ref="H2:J2"/>
    <mergeCell ref="K2:N2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A23:C23"/>
    <mergeCell ref="J23:K23"/>
    <mergeCell ref="L23:N23"/>
    <mergeCell ref="A24:C24"/>
    <mergeCell ref="J24:K24"/>
    <mergeCell ref="L24:N24"/>
    <mergeCell ref="A25:C25"/>
    <mergeCell ref="J25:K25"/>
    <mergeCell ref="L25:N25"/>
    <mergeCell ref="A27:N27"/>
  </mergeCells>
  <printOptions headings="false" gridLines="false" gridLinesSet="true" horizontalCentered="false" verticalCentered="false"/>
  <pageMargins left="0.5" right="0.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&amp;L&amp;11 &amp;C&amp;11DEFENSORIA PÚBLICA DO ESTADO DO RIO GRANDE DO SUL
CNPJ: 74.704.636/0001-50 </oddHeader>
    <oddFooter>&amp;L&amp;11 &amp;C&amp;11Rua Sete de Setembro 7º ANDAR - DIRETORIA DE ENGENHARIA - Centro Histórico - Porto Alegre / RS
(51) 3210-9405 / uexec@defensoria.rs.def.br 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LibreOffice/7.5.2.2$Windows_X86_64 LibreOffice_project/53bb9681a964705cf672590721dbc85eb4d0c3a2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2023-10-09T16:40:56Z</dcterms:created>
  <dc:creator>axlsx</dc:creator>
  <dc:description/>
  <dc:language>pt-BR</dc:language>
  <cp:lastModifiedBy/>
  <dcterms:modified xsi:type="dcterms:W3CDTF">2023-10-09T13:44:47Z</dcterms:modified>
  <cp:revision>1</cp:revision>
  <dc:subject/>
  <dc:title/>
</cp:coreProperties>
</file>