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28920" yWindow="-120" windowWidth="20730" windowHeight="11760"/>
  </bookViews>
  <sheets>
    <sheet name="CRONOGRAMA" sheetId="2" r:id="rId1"/>
    <sheet name="Planilha1" sheetId="1" r:id="rId2"/>
  </sheets>
  <externalReferences>
    <externalReference r:id="rId3"/>
  </externalReferences>
  <definedNames>
    <definedName name="ACOMPANHAMENTO" hidden="1">IF(VALUE([1]MENU!$O$4)=2,"BM","PLE")</definedName>
    <definedName name="_xlnm.Print_Area" localSheetId="1">Planilha1!$A$1:$H$29</definedName>
    <definedName name="Import.DescLote" hidden="1">[1]DADOS!$F$17</definedName>
    <definedName name="ORÇAMENTO.BancoRef" hidden="1">Planilha1!#REF!</definedName>
    <definedName name="ORÇAMENTO.CustoUnitario" hidden="1">ROUND(Planilha1!$T1,15-13*Planilha1!#REF!)</definedName>
    <definedName name="ORÇAMENTO.PrecoUnitarioLicitado" hidden="1">Planilha1!$AK1</definedName>
    <definedName name="REFERENCIA.Descricao" hidden="1">IF(ISNUMBER(Planilha1!$AE1),OFFSET(INDIRECT(ORÇAMENTO.BancoRef),Planilha1!$AE1-1,3,1),Planilha1!$AE1)</definedName>
    <definedName name="REFERENCIA.Unidade" hidden="1">IF(ISNUMBER(Planilha1!$AE1),OFFSET(INDIRECT(ORÇAMENTO.BancoRef),Planilha1!$AE1-1,4,1),"-")</definedName>
    <definedName name="TIPOORCAMENTO" hidden="1">IF(VALUE([1]MENU!$O$3)=2,"Licitado","Proposto")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1" l="1"/>
  <c r="H21" i="1" s="1"/>
  <c r="I8" i="2" s="1"/>
  <c r="B3" i="2"/>
  <c r="B15" i="2"/>
  <c r="B7" i="2"/>
  <c r="E11" i="2"/>
  <c r="F8" i="2"/>
  <c r="C8" i="2" l="1"/>
  <c r="D8" i="2" s="1"/>
  <c r="D11" i="2" s="1"/>
  <c r="I11" i="2"/>
  <c r="I13" i="2" s="1"/>
  <c r="C11" i="2" l="1"/>
  <c r="C13" i="2" s="1"/>
  <c r="D13" i="2" s="1"/>
</calcChain>
</file>

<file path=xl/sharedStrings.xml><?xml version="1.0" encoding="utf-8"?>
<sst xmlns="http://schemas.openxmlformats.org/spreadsheetml/2006/main" count="81" uniqueCount="65">
  <si>
    <t>Código</t>
  </si>
  <si>
    <t>Município:</t>
  </si>
  <si>
    <t>MARUMBI</t>
  </si>
  <si>
    <t>Projeto :</t>
  </si>
  <si>
    <t>Local da Obra :</t>
  </si>
  <si>
    <t>Orígem</t>
  </si>
  <si>
    <t>DESCRIÇÃO DOS SERVIÇOS</t>
  </si>
  <si>
    <t/>
  </si>
  <si>
    <t xml:space="preserve">                           </t>
  </si>
  <si>
    <t>UD</t>
  </si>
  <si>
    <t>ORÇAMENTO</t>
  </si>
  <si>
    <t>QUANT</t>
  </si>
  <si>
    <t>UNIT</t>
  </si>
  <si>
    <t>( R$ ) - PM</t>
  </si>
  <si>
    <t>( R$ ) - PM
TOTAIS</t>
  </si>
  <si>
    <t>10</t>
  </si>
  <si>
    <t>DRENAGEM</t>
  </si>
  <si>
    <t xml:space="preserve">     </t>
  </si>
  <si>
    <t>DER</t>
  </si>
  <si>
    <t>Escavação de Bueiros em 1ª Categoria</t>
  </si>
  <si>
    <t>m3</t>
  </si>
  <si>
    <t>Reaterro Sem Apiloamento</t>
  </si>
  <si>
    <t>610400A</t>
  </si>
  <si>
    <t>Corpo de BSTC ø 0,40 sem Berço e sem Armação</t>
  </si>
  <si>
    <t>m</t>
  </si>
  <si>
    <t>610800A</t>
  </si>
  <si>
    <t>Corpo de BSTC ø 0,80 sem Berço e sem Armação</t>
  </si>
  <si>
    <t>CLA080</t>
  </si>
  <si>
    <t>C.L. Alvenaria Tubo até 0,80</t>
  </si>
  <si>
    <t>un</t>
  </si>
  <si>
    <t>x</t>
  </si>
  <si>
    <t>PLANILHA DE SERVIÇOS   -   DRENAGEM</t>
  </si>
  <si>
    <t>DER/PRC</t>
  </si>
  <si>
    <t>601200A</t>
  </si>
  <si>
    <t>531000A</t>
  </si>
  <si>
    <t>Brita Graduada</t>
  </si>
  <si>
    <t>PVAH100</t>
  </si>
  <si>
    <t>P.V. Alvenaria H até 1,00 m Tubo até 0,60 + chaminé 1,00 m</t>
  </si>
  <si>
    <t>BLSA120</t>
  </si>
  <si>
    <t>B.L. Simples alvenaria H até 1,20 m</t>
  </si>
  <si>
    <t>PREFEITURA MUNICIPAL DE MARUMBI</t>
  </si>
  <si>
    <t>CRONOGRAMA FÍSICO-FINANCEIRO</t>
  </si>
  <si>
    <t>OBRA:</t>
  </si>
  <si>
    <t>Município de Marumbi - PR</t>
  </si>
  <si>
    <t>ÍTEM</t>
  </si>
  <si>
    <t>SERVIÇO</t>
  </si>
  <si>
    <t>1º MÊS</t>
  </si>
  <si>
    <t>2º MÊS</t>
  </si>
  <si>
    <t>3º MÊS</t>
  </si>
  <si>
    <t>4º MÊS</t>
  </si>
  <si>
    <t>5º MÊS</t>
  </si>
  <si>
    <t>TOTAL</t>
  </si>
  <si>
    <t>VALOR DA OBRA</t>
  </si>
  <si>
    <t>VALOR DAS PARCELAS</t>
  </si>
  <si>
    <t>VALOR ACUMULADO</t>
  </si>
  <si>
    <t>PREÇO TOTAL SEM BDI</t>
  </si>
  <si>
    <t>PREÇO TOTAL COM BDI DE 25%</t>
  </si>
  <si>
    <t>610600A</t>
  </si>
  <si>
    <t>Corpo de BSTC ø 0,60 sem Berço e sem Armação</t>
  </si>
  <si>
    <t>PVCH130</t>
  </si>
  <si>
    <t>P.V. em concreto armado H até 1,30 m Tubo até 0,80 + chaminé 1,00 m</t>
  </si>
  <si>
    <t xml:space="preserve">MELHORIAS EM GALERIA DE ÁGUAS PLUVIAS </t>
  </si>
  <si>
    <t>AVENIDA TIRADENTES, RUA GUSTAVO DA SILVA NABANETE e PARQUE SANTO EXPEDITO</t>
  </si>
  <si>
    <t>Tabela Referência: DER/PR e SINAPI de SETEMBRO/2023 sem desoneração</t>
  </si>
  <si>
    <t>,  de Agosto de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</si>
</sst>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_);\(&quot;R$&quot;#,##0.00\)"/>
    <numFmt numFmtId="165" formatCode="_(* #,##0.00_);_(* \(#,##0.00\);_(* &quot;-&quot;??_);_(@_)"/>
    <numFmt numFmtId="166" formatCode="00"/>
    <numFmt numFmtId="167" formatCode="&quot;R$ &quot;#,##0.00_);\(&quot;R$ &quot;#,##0.00\)"/>
    <numFmt numFmtId="168" formatCode="&quot;R$ &quot;#,##0_);\(&quot;R$ &quot;#,##0\)"/>
    <numFmt numFmtId="169" formatCode="_([$R$ -416]* #,##0.00_);_([$R$ -416]* \(#,##0.00\);_([$R$ -416]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6"/>
      <color theme="1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theme="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0" borderId="9" xfId="0" quotePrefix="1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1" xfId="2" applyBorder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2" fontId="5" fillId="0" borderId="13" xfId="2" applyNumberForma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164" fontId="2" fillId="0" borderId="16" xfId="2" applyNumberFormat="1" applyFont="1" applyBorder="1" applyAlignment="1">
      <alignment horizontal="center" vertical="center"/>
    </xf>
    <xf numFmtId="164" fontId="2" fillId="0" borderId="16" xfId="2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4" fontId="2" fillId="0" borderId="18" xfId="2" applyNumberFormat="1" applyFont="1" applyBorder="1" applyAlignment="1">
      <alignment vertical="center"/>
    </xf>
    <xf numFmtId="43" fontId="2" fillId="0" borderId="19" xfId="1" applyFont="1" applyBorder="1" applyAlignment="1">
      <alignment vertical="center"/>
    </xf>
    <xf numFmtId="43" fontId="2" fillId="0" borderId="18" xfId="1" applyFont="1" applyBorder="1" applyAlignment="1">
      <alignment vertical="center"/>
    </xf>
    <xf numFmtId="43" fontId="2" fillId="0" borderId="17" xfId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1" xfId="2" applyBorder="1" applyAlignment="1">
      <alignment vertical="center" wrapText="1"/>
    </xf>
    <xf numFmtId="2" fontId="5" fillId="0" borderId="8" xfId="2" applyNumberFormat="1" applyBorder="1" applyAlignment="1">
      <alignment horizontal="center" vertical="center"/>
    </xf>
    <xf numFmtId="43" fontId="5" fillId="2" borderId="22" xfId="1" applyFont="1" applyFill="1" applyBorder="1" applyAlignment="1" applyProtection="1">
      <alignment vertical="center"/>
      <protection locked="0"/>
    </xf>
    <xf numFmtId="43" fontId="5" fillId="0" borderId="22" xfId="1" applyFont="1" applyFill="1" applyBorder="1" applyAlignment="1" applyProtection="1">
      <alignment vertical="center"/>
    </xf>
    <xf numFmtId="43" fontId="5" fillId="0" borderId="23" xfId="1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2" applyBorder="1"/>
    <xf numFmtId="0" fontId="7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7"/>
    </xf>
    <xf numFmtId="2" fontId="5" fillId="0" borderId="18" xfId="2" applyNumberFormat="1" applyBorder="1" applyAlignment="1">
      <alignment horizontal="center"/>
    </xf>
    <xf numFmtId="2" fontId="5" fillId="0" borderId="18" xfId="2" applyNumberForma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43" fontId="0" fillId="0" borderId="0" xfId="0" applyNumberFormat="1"/>
    <xf numFmtId="0" fontId="8" fillId="0" borderId="5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43" fontId="9" fillId="0" borderId="6" xfId="1" applyFont="1" applyBorder="1" applyAlignment="1">
      <alignment horizontal="centerContinuous"/>
    </xf>
    <xf numFmtId="0" fontId="10" fillId="0" borderId="5" xfId="0" applyFont="1" applyBorder="1" applyAlignment="1">
      <alignment horizontal="left"/>
    </xf>
    <xf numFmtId="0" fontId="9" fillId="0" borderId="0" xfId="0" applyFont="1" applyBorder="1"/>
    <xf numFmtId="0" fontId="11" fillId="0" borderId="0" xfId="0" applyFont="1" applyBorder="1"/>
    <xf numFmtId="0" fontId="10" fillId="0" borderId="0" xfId="0" applyFont="1" applyBorder="1"/>
    <xf numFmtId="43" fontId="9" fillId="0" borderId="6" xfId="1" applyFont="1" applyBorder="1"/>
    <xf numFmtId="0" fontId="10" fillId="0" borderId="9" xfId="0" quotePrefix="1" applyFont="1" applyBorder="1" applyAlignment="1">
      <alignment horizontal="left"/>
    </xf>
    <xf numFmtId="0" fontId="10" fillId="0" borderId="10" xfId="0" applyFont="1" applyBorder="1"/>
    <xf numFmtId="43" fontId="9" fillId="0" borderId="11" xfId="1" applyFont="1" applyBorder="1"/>
    <xf numFmtId="0" fontId="2" fillId="0" borderId="2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3" fontId="2" fillId="0" borderId="24" xfId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3" fontId="9" fillId="0" borderId="26" xfId="1" applyFont="1" applyBorder="1" applyAlignment="1">
      <alignment horizontal="center"/>
    </xf>
    <xf numFmtId="166" fontId="9" fillId="0" borderId="7" xfId="0" applyNumberFormat="1" applyFont="1" applyBorder="1" applyAlignment="1">
      <alignment horizontal="center"/>
    </xf>
    <xf numFmtId="0" fontId="9" fillId="0" borderId="1" xfId="0" applyFont="1" applyBorder="1"/>
    <xf numFmtId="9" fontId="2" fillId="3" borderId="1" xfId="4" applyFont="1" applyFill="1" applyBorder="1" applyAlignment="1">
      <alignment horizontal="center"/>
    </xf>
    <xf numFmtId="9" fontId="9" fillId="0" borderId="1" xfId="4" applyFont="1" applyFill="1" applyBorder="1" applyAlignment="1">
      <alignment horizontal="center"/>
    </xf>
    <xf numFmtId="43" fontId="9" fillId="0" borderId="8" xfId="1" applyFont="1" applyBorder="1"/>
    <xf numFmtId="165" fontId="2" fillId="0" borderId="1" xfId="0" applyNumberFormat="1" applyFont="1" applyBorder="1"/>
    <xf numFmtId="165" fontId="2" fillId="0" borderId="1" xfId="0" applyNumberFormat="1" applyFont="1" applyFill="1" applyBorder="1"/>
    <xf numFmtId="165" fontId="2" fillId="0" borderId="1" xfId="4" applyNumberFormat="1" applyFont="1" applyFill="1" applyBorder="1" applyAlignment="1">
      <alignment horizontal="center"/>
    </xf>
    <xf numFmtId="9" fontId="2" fillId="0" borderId="1" xfId="4" applyFont="1" applyFill="1" applyBorder="1" applyAlignment="1">
      <alignment horizontal="center"/>
    </xf>
    <xf numFmtId="43" fontId="2" fillId="0" borderId="8" xfId="1" applyFont="1" applyBorder="1"/>
    <xf numFmtId="0" fontId="10" fillId="0" borderId="7" xfId="0" applyFont="1" applyBorder="1" applyAlignment="1">
      <alignment horizontal="center"/>
    </xf>
    <xf numFmtId="0" fontId="10" fillId="0" borderId="1" xfId="0" applyFont="1" applyBorder="1"/>
    <xf numFmtId="9" fontId="10" fillId="0" borderId="1" xfId="4" applyFont="1" applyBorder="1"/>
    <xf numFmtId="9" fontId="10" fillId="0" borderId="1" xfId="4" applyFont="1" applyFill="1" applyBorder="1"/>
    <xf numFmtId="0" fontId="9" fillId="2" borderId="1" xfId="0" applyFont="1" applyFill="1" applyBorder="1"/>
    <xf numFmtId="0" fontId="10" fillId="2" borderId="1" xfId="0" applyFont="1" applyFill="1" applyBorder="1"/>
    <xf numFmtId="43" fontId="9" fillId="2" borderId="8" xfId="1" applyFont="1" applyFill="1" applyBorder="1"/>
    <xf numFmtId="0" fontId="9" fillId="0" borderId="1" xfId="0" quotePrefix="1" applyFont="1" applyBorder="1" applyAlignment="1">
      <alignment horizontal="left"/>
    </xf>
    <xf numFmtId="165" fontId="9" fillId="0" borderId="1" xfId="0" quotePrefix="1" applyNumberFormat="1" applyFont="1" applyBorder="1" applyAlignment="1">
      <alignment horizontal="left"/>
    </xf>
    <xf numFmtId="167" fontId="9" fillId="0" borderId="8" xfId="1" applyNumberFormat="1" applyFont="1" applyBorder="1"/>
    <xf numFmtId="165" fontId="0" fillId="0" borderId="0" xfId="0" applyNumberFormat="1"/>
    <xf numFmtId="165" fontId="9" fillId="0" borderId="1" xfId="3" applyNumberFormat="1" applyFont="1" applyBorder="1"/>
    <xf numFmtId="168" fontId="9" fillId="0" borderId="1" xfId="3" applyNumberFormat="1" applyFont="1" applyBorder="1"/>
    <xf numFmtId="165" fontId="9" fillId="0" borderId="8" xfId="1" applyNumberFormat="1" applyFont="1" applyBorder="1"/>
    <xf numFmtId="0" fontId="10" fillId="0" borderId="27" xfId="0" applyFont="1" applyBorder="1" applyAlignment="1">
      <alignment horizontal="center"/>
    </xf>
    <xf numFmtId="0" fontId="9" fillId="0" borderId="28" xfId="0" applyFont="1" applyBorder="1"/>
    <xf numFmtId="165" fontId="9" fillId="0" borderId="28" xfId="0" applyNumberFormat="1" applyFont="1" applyBorder="1"/>
    <xf numFmtId="169" fontId="9" fillId="0" borderId="28" xfId="3" applyNumberFormat="1" applyFont="1" applyBorder="1"/>
    <xf numFmtId="165" fontId="9" fillId="0" borderId="28" xfId="3" applyNumberFormat="1" applyFont="1" applyBorder="1"/>
    <xf numFmtId="167" fontId="9" fillId="0" borderId="29" xfId="1" applyNumberFormat="1" applyFont="1" applyBorder="1"/>
    <xf numFmtId="0" fontId="0" fillId="0" borderId="5" xfId="0" applyBorder="1" applyAlignment="1">
      <alignment horizontal="center"/>
    </xf>
    <xf numFmtId="0" fontId="2" fillId="0" borderId="0" xfId="0" applyFont="1" applyBorder="1"/>
    <xf numFmtId="44" fontId="12" fillId="0" borderId="0" xfId="3" applyFont="1" applyBorder="1"/>
    <xf numFmtId="0" fontId="2" fillId="0" borderId="0" xfId="0" applyFont="1" applyBorder="1" applyAlignment="1">
      <alignment horizontal="left"/>
    </xf>
    <xf numFmtId="0" fontId="0" fillId="0" borderId="9" xfId="0" applyBorder="1" applyAlignment="1">
      <alignment horizontal="center"/>
    </xf>
    <xf numFmtId="43" fontId="5" fillId="0" borderId="30" xfId="1" applyFont="1" applyFill="1" applyBorder="1" applyAlignment="1" applyProtection="1">
      <alignment vertical="center"/>
    </xf>
    <xf numFmtId="43" fontId="2" fillId="0" borderId="24" xfId="1" applyFont="1" applyBorder="1" applyAlignment="1">
      <alignment vertical="center"/>
    </xf>
    <xf numFmtId="43" fontId="2" fillId="0" borderId="26" xfId="1" applyFont="1" applyBorder="1" applyAlignment="1">
      <alignment vertical="center"/>
    </xf>
    <xf numFmtId="43" fontId="5" fillId="0" borderId="24" xfId="1" applyFont="1" applyBorder="1" applyAlignment="1">
      <alignment vertical="center"/>
    </xf>
    <xf numFmtId="43" fontId="5" fillId="0" borderId="26" xfId="1" applyFont="1" applyBorder="1"/>
    <xf numFmtId="43" fontId="13" fillId="0" borderId="20" xfId="0" applyNumberFormat="1" applyFont="1" applyBorder="1"/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wrapText="1"/>
    </xf>
    <xf numFmtId="49" fontId="2" fillId="0" borderId="3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Continuous" wrapText="1"/>
    </xf>
    <xf numFmtId="0" fontId="2" fillId="0" borderId="32" xfId="2" applyFont="1" applyBorder="1" applyAlignment="1">
      <alignment horizontal="center"/>
    </xf>
    <xf numFmtId="0" fontId="2" fillId="0" borderId="5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left"/>
    </xf>
    <xf numFmtId="0" fontId="2" fillId="0" borderId="10" xfId="0" applyFont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10" xfId="0" applyFont="1" applyFill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3" fontId="2" fillId="0" borderId="18" xfId="1" applyFont="1" applyBorder="1" applyAlignment="1">
      <alignment horizontal="left"/>
    </xf>
    <xf numFmtId="43" fontId="2" fillId="0" borderId="17" xfId="1" applyFont="1" applyBorder="1" applyAlignment="1">
      <alignment horizontal="left"/>
    </xf>
  </cellXfs>
  <cellStyles count="5">
    <cellStyle name="Moeda" xfId="3" builtinId="4"/>
    <cellStyle name="Normal" xfId="0" builtinId="0"/>
    <cellStyle name="Normal_ORÇAMENTO" xfId="2"/>
    <cellStyle name="Porcentagem" xfId="4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UMBI%203/A%20MARUMBI/FINISA/QUADRA%20FINISA/MEDI&#199;&#213;ES/PLANILHA%20M&#218;LTIPLA%20MEDI&#199;&#195;O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>
        <row r="17">
          <cell r="F17" t="str">
            <v xml:space="preserve">QUADRA DE ESPORTE POLIESPORTIVA COBERTA 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view="pageBreakPreview" zoomScaleNormal="100" zoomScaleSheetLayoutView="100" workbookViewId="0">
      <selection activeCell="B20" sqref="B20:H21"/>
    </sheetView>
  </sheetViews>
  <sheetFormatPr defaultRowHeight="15" x14ac:dyDescent="0.25"/>
  <cols>
    <col min="1" max="1" width="6" customWidth="1"/>
    <col min="2" max="2" width="28.5703125" customWidth="1"/>
    <col min="3" max="9" width="12.85546875" customWidth="1"/>
    <col min="10" max="10" width="11.28515625" bestFit="1" customWidth="1"/>
    <col min="11" max="11" width="28.85546875" customWidth="1"/>
    <col min="257" max="257" width="6" customWidth="1"/>
    <col min="258" max="258" width="28.5703125" customWidth="1"/>
    <col min="259" max="265" width="12.85546875" customWidth="1"/>
    <col min="266" max="266" width="11.28515625" bestFit="1" customWidth="1"/>
    <col min="267" max="267" width="28.85546875" customWidth="1"/>
    <col min="513" max="513" width="6" customWidth="1"/>
    <col min="514" max="514" width="28.5703125" customWidth="1"/>
    <col min="515" max="521" width="12.85546875" customWidth="1"/>
    <col min="522" max="522" width="11.28515625" bestFit="1" customWidth="1"/>
    <col min="523" max="523" width="28.85546875" customWidth="1"/>
    <col min="769" max="769" width="6" customWidth="1"/>
    <col min="770" max="770" width="28.5703125" customWidth="1"/>
    <col min="771" max="777" width="12.85546875" customWidth="1"/>
    <col min="778" max="778" width="11.28515625" bestFit="1" customWidth="1"/>
    <col min="779" max="779" width="28.85546875" customWidth="1"/>
    <col min="1025" max="1025" width="6" customWidth="1"/>
    <col min="1026" max="1026" width="28.5703125" customWidth="1"/>
    <col min="1027" max="1033" width="12.85546875" customWidth="1"/>
    <col min="1034" max="1034" width="11.28515625" bestFit="1" customWidth="1"/>
    <col min="1035" max="1035" width="28.85546875" customWidth="1"/>
    <col min="1281" max="1281" width="6" customWidth="1"/>
    <col min="1282" max="1282" width="28.5703125" customWidth="1"/>
    <col min="1283" max="1289" width="12.85546875" customWidth="1"/>
    <col min="1290" max="1290" width="11.28515625" bestFit="1" customWidth="1"/>
    <col min="1291" max="1291" width="28.85546875" customWidth="1"/>
    <col min="1537" max="1537" width="6" customWidth="1"/>
    <col min="1538" max="1538" width="28.5703125" customWidth="1"/>
    <col min="1539" max="1545" width="12.85546875" customWidth="1"/>
    <col min="1546" max="1546" width="11.28515625" bestFit="1" customWidth="1"/>
    <col min="1547" max="1547" width="28.85546875" customWidth="1"/>
    <col min="1793" max="1793" width="6" customWidth="1"/>
    <col min="1794" max="1794" width="28.5703125" customWidth="1"/>
    <col min="1795" max="1801" width="12.85546875" customWidth="1"/>
    <col min="1802" max="1802" width="11.28515625" bestFit="1" customWidth="1"/>
    <col min="1803" max="1803" width="28.85546875" customWidth="1"/>
    <col min="2049" max="2049" width="6" customWidth="1"/>
    <col min="2050" max="2050" width="28.5703125" customWidth="1"/>
    <col min="2051" max="2057" width="12.85546875" customWidth="1"/>
    <col min="2058" max="2058" width="11.28515625" bestFit="1" customWidth="1"/>
    <col min="2059" max="2059" width="28.85546875" customWidth="1"/>
    <col min="2305" max="2305" width="6" customWidth="1"/>
    <col min="2306" max="2306" width="28.5703125" customWidth="1"/>
    <col min="2307" max="2313" width="12.85546875" customWidth="1"/>
    <col min="2314" max="2314" width="11.28515625" bestFit="1" customWidth="1"/>
    <col min="2315" max="2315" width="28.85546875" customWidth="1"/>
    <col min="2561" max="2561" width="6" customWidth="1"/>
    <col min="2562" max="2562" width="28.5703125" customWidth="1"/>
    <col min="2563" max="2569" width="12.85546875" customWidth="1"/>
    <col min="2570" max="2570" width="11.28515625" bestFit="1" customWidth="1"/>
    <col min="2571" max="2571" width="28.85546875" customWidth="1"/>
    <col min="2817" max="2817" width="6" customWidth="1"/>
    <col min="2818" max="2818" width="28.5703125" customWidth="1"/>
    <col min="2819" max="2825" width="12.85546875" customWidth="1"/>
    <col min="2826" max="2826" width="11.28515625" bestFit="1" customWidth="1"/>
    <col min="2827" max="2827" width="28.85546875" customWidth="1"/>
    <col min="3073" max="3073" width="6" customWidth="1"/>
    <col min="3074" max="3074" width="28.5703125" customWidth="1"/>
    <col min="3075" max="3081" width="12.85546875" customWidth="1"/>
    <col min="3082" max="3082" width="11.28515625" bestFit="1" customWidth="1"/>
    <col min="3083" max="3083" width="28.85546875" customWidth="1"/>
    <col min="3329" max="3329" width="6" customWidth="1"/>
    <col min="3330" max="3330" width="28.5703125" customWidth="1"/>
    <col min="3331" max="3337" width="12.85546875" customWidth="1"/>
    <col min="3338" max="3338" width="11.28515625" bestFit="1" customWidth="1"/>
    <col min="3339" max="3339" width="28.85546875" customWidth="1"/>
    <col min="3585" max="3585" width="6" customWidth="1"/>
    <col min="3586" max="3586" width="28.5703125" customWidth="1"/>
    <col min="3587" max="3593" width="12.85546875" customWidth="1"/>
    <col min="3594" max="3594" width="11.28515625" bestFit="1" customWidth="1"/>
    <col min="3595" max="3595" width="28.85546875" customWidth="1"/>
    <col min="3841" max="3841" width="6" customWidth="1"/>
    <col min="3842" max="3842" width="28.5703125" customWidth="1"/>
    <col min="3843" max="3849" width="12.85546875" customWidth="1"/>
    <col min="3850" max="3850" width="11.28515625" bestFit="1" customWidth="1"/>
    <col min="3851" max="3851" width="28.85546875" customWidth="1"/>
    <col min="4097" max="4097" width="6" customWidth="1"/>
    <col min="4098" max="4098" width="28.5703125" customWidth="1"/>
    <col min="4099" max="4105" width="12.85546875" customWidth="1"/>
    <col min="4106" max="4106" width="11.28515625" bestFit="1" customWidth="1"/>
    <col min="4107" max="4107" width="28.85546875" customWidth="1"/>
    <col min="4353" max="4353" width="6" customWidth="1"/>
    <col min="4354" max="4354" width="28.5703125" customWidth="1"/>
    <col min="4355" max="4361" width="12.85546875" customWidth="1"/>
    <col min="4362" max="4362" width="11.28515625" bestFit="1" customWidth="1"/>
    <col min="4363" max="4363" width="28.85546875" customWidth="1"/>
    <col min="4609" max="4609" width="6" customWidth="1"/>
    <col min="4610" max="4610" width="28.5703125" customWidth="1"/>
    <col min="4611" max="4617" width="12.85546875" customWidth="1"/>
    <col min="4618" max="4618" width="11.28515625" bestFit="1" customWidth="1"/>
    <col min="4619" max="4619" width="28.85546875" customWidth="1"/>
    <col min="4865" max="4865" width="6" customWidth="1"/>
    <col min="4866" max="4866" width="28.5703125" customWidth="1"/>
    <col min="4867" max="4873" width="12.85546875" customWidth="1"/>
    <col min="4874" max="4874" width="11.28515625" bestFit="1" customWidth="1"/>
    <col min="4875" max="4875" width="28.85546875" customWidth="1"/>
    <col min="5121" max="5121" width="6" customWidth="1"/>
    <col min="5122" max="5122" width="28.5703125" customWidth="1"/>
    <col min="5123" max="5129" width="12.85546875" customWidth="1"/>
    <col min="5130" max="5130" width="11.28515625" bestFit="1" customWidth="1"/>
    <col min="5131" max="5131" width="28.85546875" customWidth="1"/>
    <col min="5377" max="5377" width="6" customWidth="1"/>
    <col min="5378" max="5378" width="28.5703125" customWidth="1"/>
    <col min="5379" max="5385" width="12.85546875" customWidth="1"/>
    <col min="5386" max="5386" width="11.28515625" bestFit="1" customWidth="1"/>
    <col min="5387" max="5387" width="28.85546875" customWidth="1"/>
    <col min="5633" max="5633" width="6" customWidth="1"/>
    <col min="5634" max="5634" width="28.5703125" customWidth="1"/>
    <col min="5635" max="5641" width="12.85546875" customWidth="1"/>
    <col min="5642" max="5642" width="11.28515625" bestFit="1" customWidth="1"/>
    <col min="5643" max="5643" width="28.85546875" customWidth="1"/>
    <col min="5889" max="5889" width="6" customWidth="1"/>
    <col min="5890" max="5890" width="28.5703125" customWidth="1"/>
    <col min="5891" max="5897" width="12.85546875" customWidth="1"/>
    <col min="5898" max="5898" width="11.28515625" bestFit="1" customWidth="1"/>
    <col min="5899" max="5899" width="28.85546875" customWidth="1"/>
    <col min="6145" max="6145" width="6" customWidth="1"/>
    <col min="6146" max="6146" width="28.5703125" customWidth="1"/>
    <col min="6147" max="6153" width="12.85546875" customWidth="1"/>
    <col min="6154" max="6154" width="11.28515625" bestFit="1" customWidth="1"/>
    <col min="6155" max="6155" width="28.85546875" customWidth="1"/>
    <col min="6401" max="6401" width="6" customWidth="1"/>
    <col min="6402" max="6402" width="28.5703125" customWidth="1"/>
    <col min="6403" max="6409" width="12.85546875" customWidth="1"/>
    <col min="6410" max="6410" width="11.28515625" bestFit="1" customWidth="1"/>
    <col min="6411" max="6411" width="28.85546875" customWidth="1"/>
    <col min="6657" max="6657" width="6" customWidth="1"/>
    <col min="6658" max="6658" width="28.5703125" customWidth="1"/>
    <col min="6659" max="6665" width="12.85546875" customWidth="1"/>
    <col min="6666" max="6666" width="11.28515625" bestFit="1" customWidth="1"/>
    <col min="6667" max="6667" width="28.85546875" customWidth="1"/>
    <col min="6913" max="6913" width="6" customWidth="1"/>
    <col min="6914" max="6914" width="28.5703125" customWidth="1"/>
    <col min="6915" max="6921" width="12.85546875" customWidth="1"/>
    <col min="6922" max="6922" width="11.28515625" bestFit="1" customWidth="1"/>
    <col min="6923" max="6923" width="28.85546875" customWidth="1"/>
    <col min="7169" max="7169" width="6" customWidth="1"/>
    <col min="7170" max="7170" width="28.5703125" customWidth="1"/>
    <col min="7171" max="7177" width="12.85546875" customWidth="1"/>
    <col min="7178" max="7178" width="11.28515625" bestFit="1" customWidth="1"/>
    <col min="7179" max="7179" width="28.85546875" customWidth="1"/>
    <col min="7425" max="7425" width="6" customWidth="1"/>
    <col min="7426" max="7426" width="28.5703125" customWidth="1"/>
    <col min="7427" max="7433" width="12.85546875" customWidth="1"/>
    <col min="7434" max="7434" width="11.28515625" bestFit="1" customWidth="1"/>
    <col min="7435" max="7435" width="28.85546875" customWidth="1"/>
    <col min="7681" max="7681" width="6" customWidth="1"/>
    <col min="7682" max="7682" width="28.5703125" customWidth="1"/>
    <col min="7683" max="7689" width="12.85546875" customWidth="1"/>
    <col min="7690" max="7690" width="11.28515625" bestFit="1" customWidth="1"/>
    <col min="7691" max="7691" width="28.85546875" customWidth="1"/>
    <col min="7937" max="7937" width="6" customWidth="1"/>
    <col min="7938" max="7938" width="28.5703125" customWidth="1"/>
    <col min="7939" max="7945" width="12.85546875" customWidth="1"/>
    <col min="7946" max="7946" width="11.28515625" bestFit="1" customWidth="1"/>
    <col min="7947" max="7947" width="28.85546875" customWidth="1"/>
    <col min="8193" max="8193" width="6" customWidth="1"/>
    <col min="8194" max="8194" width="28.5703125" customWidth="1"/>
    <col min="8195" max="8201" width="12.85546875" customWidth="1"/>
    <col min="8202" max="8202" width="11.28515625" bestFit="1" customWidth="1"/>
    <col min="8203" max="8203" width="28.85546875" customWidth="1"/>
    <col min="8449" max="8449" width="6" customWidth="1"/>
    <col min="8450" max="8450" width="28.5703125" customWidth="1"/>
    <col min="8451" max="8457" width="12.85546875" customWidth="1"/>
    <col min="8458" max="8458" width="11.28515625" bestFit="1" customWidth="1"/>
    <col min="8459" max="8459" width="28.85546875" customWidth="1"/>
    <col min="8705" max="8705" width="6" customWidth="1"/>
    <col min="8706" max="8706" width="28.5703125" customWidth="1"/>
    <col min="8707" max="8713" width="12.85546875" customWidth="1"/>
    <col min="8714" max="8714" width="11.28515625" bestFit="1" customWidth="1"/>
    <col min="8715" max="8715" width="28.85546875" customWidth="1"/>
    <col min="8961" max="8961" width="6" customWidth="1"/>
    <col min="8962" max="8962" width="28.5703125" customWidth="1"/>
    <col min="8963" max="8969" width="12.85546875" customWidth="1"/>
    <col min="8970" max="8970" width="11.28515625" bestFit="1" customWidth="1"/>
    <col min="8971" max="8971" width="28.85546875" customWidth="1"/>
    <col min="9217" max="9217" width="6" customWidth="1"/>
    <col min="9218" max="9218" width="28.5703125" customWidth="1"/>
    <col min="9219" max="9225" width="12.85546875" customWidth="1"/>
    <col min="9226" max="9226" width="11.28515625" bestFit="1" customWidth="1"/>
    <col min="9227" max="9227" width="28.85546875" customWidth="1"/>
    <col min="9473" max="9473" width="6" customWidth="1"/>
    <col min="9474" max="9474" width="28.5703125" customWidth="1"/>
    <col min="9475" max="9481" width="12.85546875" customWidth="1"/>
    <col min="9482" max="9482" width="11.28515625" bestFit="1" customWidth="1"/>
    <col min="9483" max="9483" width="28.85546875" customWidth="1"/>
    <col min="9729" max="9729" width="6" customWidth="1"/>
    <col min="9730" max="9730" width="28.5703125" customWidth="1"/>
    <col min="9731" max="9737" width="12.85546875" customWidth="1"/>
    <col min="9738" max="9738" width="11.28515625" bestFit="1" customWidth="1"/>
    <col min="9739" max="9739" width="28.85546875" customWidth="1"/>
    <col min="9985" max="9985" width="6" customWidth="1"/>
    <col min="9986" max="9986" width="28.5703125" customWidth="1"/>
    <col min="9987" max="9993" width="12.85546875" customWidth="1"/>
    <col min="9994" max="9994" width="11.28515625" bestFit="1" customWidth="1"/>
    <col min="9995" max="9995" width="28.85546875" customWidth="1"/>
    <col min="10241" max="10241" width="6" customWidth="1"/>
    <col min="10242" max="10242" width="28.5703125" customWidth="1"/>
    <col min="10243" max="10249" width="12.85546875" customWidth="1"/>
    <col min="10250" max="10250" width="11.28515625" bestFit="1" customWidth="1"/>
    <col min="10251" max="10251" width="28.85546875" customWidth="1"/>
    <col min="10497" max="10497" width="6" customWidth="1"/>
    <col min="10498" max="10498" width="28.5703125" customWidth="1"/>
    <col min="10499" max="10505" width="12.85546875" customWidth="1"/>
    <col min="10506" max="10506" width="11.28515625" bestFit="1" customWidth="1"/>
    <col min="10507" max="10507" width="28.85546875" customWidth="1"/>
    <col min="10753" max="10753" width="6" customWidth="1"/>
    <col min="10754" max="10754" width="28.5703125" customWidth="1"/>
    <col min="10755" max="10761" width="12.85546875" customWidth="1"/>
    <col min="10762" max="10762" width="11.28515625" bestFit="1" customWidth="1"/>
    <col min="10763" max="10763" width="28.85546875" customWidth="1"/>
    <col min="11009" max="11009" width="6" customWidth="1"/>
    <col min="11010" max="11010" width="28.5703125" customWidth="1"/>
    <col min="11011" max="11017" width="12.85546875" customWidth="1"/>
    <col min="11018" max="11018" width="11.28515625" bestFit="1" customWidth="1"/>
    <col min="11019" max="11019" width="28.85546875" customWidth="1"/>
    <col min="11265" max="11265" width="6" customWidth="1"/>
    <col min="11266" max="11266" width="28.5703125" customWidth="1"/>
    <col min="11267" max="11273" width="12.85546875" customWidth="1"/>
    <col min="11274" max="11274" width="11.28515625" bestFit="1" customWidth="1"/>
    <col min="11275" max="11275" width="28.85546875" customWidth="1"/>
    <col min="11521" max="11521" width="6" customWidth="1"/>
    <col min="11522" max="11522" width="28.5703125" customWidth="1"/>
    <col min="11523" max="11529" width="12.85546875" customWidth="1"/>
    <col min="11530" max="11530" width="11.28515625" bestFit="1" customWidth="1"/>
    <col min="11531" max="11531" width="28.85546875" customWidth="1"/>
    <col min="11777" max="11777" width="6" customWidth="1"/>
    <col min="11778" max="11778" width="28.5703125" customWidth="1"/>
    <col min="11779" max="11785" width="12.85546875" customWidth="1"/>
    <col min="11786" max="11786" width="11.28515625" bestFit="1" customWidth="1"/>
    <col min="11787" max="11787" width="28.85546875" customWidth="1"/>
    <col min="12033" max="12033" width="6" customWidth="1"/>
    <col min="12034" max="12034" width="28.5703125" customWidth="1"/>
    <col min="12035" max="12041" width="12.85546875" customWidth="1"/>
    <col min="12042" max="12042" width="11.28515625" bestFit="1" customWidth="1"/>
    <col min="12043" max="12043" width="28.85546875" customWidth="1"/>
    <col min="12289" max="12289" width="6" customWidth="1"/>
    <col min="12290" max="12290" width="28.5703125" customWidth="1"/>
    <col min="12291" max="12297" width="12.85546875" customWidth="1"/>
    <col min="12298" max="12298" width="11.28515625" bestFit="1" customWidth="1"/>
    <col min="12299" max="12299" width="28.85546875" customWidth="1"/>
    <col min="12545" max="12545" width="6" customWidth="1"/>
    <col min="12546" max="12546" width="28.5703125" customWidth="1"/>
    <col min="12547" max="12553" width="12.85546875" customWidth="1"/>
    <col min="12554" max="12554" width="11.28515625" bestFit="1" customWidth="1"/>
    <col min="12555" max="12555" width="28.85546875" customWidth="1"/>
    <col min="12801" max="12801" width="6" customWidth="1"/>
    <col min="12802" max="12802" width="28.5703125" customWidth="1"/>
    <col min="12803" max="12809" width="12.85546875" customWidth="1"/>
    <col min="12810" max="12810" width="11.28515625" bestFit="1" customWidth="1"/>
    <col min="12811" max="12811" width="28.85546875" customWidth="1"/>
    <col min="13057" max="13057" width="6" customWidth="1"/>
    <col min="13058" max="13058" width="28.5703125" customWidth="1"/>
    <col min="13059" max="13065" width="12.85546875" customWidth="1"/>
    <col min="13066" max="13066" width="11.28515625" bestFit="1" customWidth="1"/>
    <col min="13067" max="13067" width="28.85546875" customWidth="1"/>
    <col min="13313" max="13313" width="6" customWidth="1"/>
    <col min="13314" max="13314" width="28.5703125" customWidth="1"/>
    <col min="13315" max="13321" width="12.85546875" customWidth="1"/>
    <col min="13322" max="13322" width="11.28515625" bestFit="1" customWidth="1"/>
    <col min="13323" max="13323" width="28.85546875" customWidth="1"/>
    <col min="13569" max="13569" width="6" customWidth="1"/>
    <col min="13570" max="13570" width="28.5703125" customWidth="1"/>
    <col min="13571" max="13577" width="12.85546875" customWidth="1"/>
    <col min="13578" max="13578" width="11.28515625" bestFit="1" customWidth="1"/>
    <col min="13579" max="13579" width="28.85546875" customWidth="1"/>
    <col min="13825" max="13825" width="6" customWidth="1"/>
    <col min="13826" max="13826" width="28.5703125" customWidth="1"/>
    <col min="13827" max="13833" width="12.85546875" customWidth="1"/>
    <col min="13834" max="13834" width="11.28515625" bestFit="1" customWidth="1"/>
    <col min="13835" max="13835" width="28.85546875" customWidth="1"/>
    <col min="14081" max="14081" width="6" customWidth="1"/>
    <col min="14082" max="14082" width="28.5703125" customWidth="1"/>
    <col min="14083" max="14089" width="12.85546875" customWidth="1"/>
    <col min="14090" max="14090" width="11.28515625" bestFit="1" customWidth="1"/>
    <col min="14091" max="14091" width="28.85546875" customWidth="1"/>
    <col min="14337" max="14337" width="6" customWidth="1"/>
    <col min="14338" max="14338" width="28.5703125" customWidth="1"/>
    <col min="14339" max="14345" width="12.85546875" customWidth="1"/>
    <col min="14346" max="14346" width="11.28515625" bestFit="1" customWidth="1"/>
    <col min="14347" max="14347" width="28.85546875" customWidth="1"/>
    <col min="14593" max="14593" width="6" customWidth="1"/>
    <col min="14594" max="14594" width="28.5703125" customWidth="1"/>
    <col min="14595" max="14601" width="12.85546875" customWidth="1"/>
    <col min="14602" max="14602" width="11.28515625" bestFit="1" customWidth="1"/>
    <col min="14603" max="14603" width="28.85546875" customWidth="1"/>
    <col min="14849" max="14849" width="6" customWidth="1"/>
    <col min="14850" max="14850" width="28.5703125" customWidth="1"/>
    <col min="14851" max="14857" width="12.85546875" customWidth="1"/>
    <col min="14858" max="14858" width="11.28515625" bestFit="1" customWidth="1"/>
    <col min="14859" max="14859" width="28.85546875" customWidth="1"/>
    <col min="15105" max="15105" width="6" customWidth="1"/>
    <col min="15106" max="15106" width="28.5703125" customWidth="1"/>
    <col min="15107" max="15113" width="12.85546875" customWidth="1"/>
    <col min="15114" max="15114" width="11.28515625" bestFit="1" customWidth="1"/>
    <col min="15115" max="15115" width="28.85546875" customWidth="1"/>
    <col min="15361" max="15361" width="6" customWidth="1"/>
    <col min="15362" max="15362" width="28.5703125" customWidth="1"/>
    <col min="15363" max="15369" width="12.85546875" customWidth="1"/>
    <col min="15370" max="15370" width="11.28515625" bestFit="1" customWidth="1"/>
    <col min="15371" max="15371" width="28.85546875" customWidth="1"/>
    <col min="15617" max="15617" width="6" customWidth="1"/>
    <col min="15618" max="15618" width="28.5703125" customWidth="1"/>
    <col min="15619" max="15625" width="12.85546875" customWidth="1"/>
    <col min="15626" max="15626" width="11.28515625" bestFit="1" customWidth="1"/>
    <col min="15627" max="15627" width="28.85546875" customWidth="1"/>
    <col min="15873" max="15873" width="6" customWidth="1"/>
    <col min="15874" max="15874" width="28.5703125" customWidth="1"/>
    <col min="15875" max="15881" width="12.85546875" customWidth="1"/>
    <col min="15882" max="15882" width="11.28515625" bestFit="1" customWidth="1"/>
    <col min="15883" max="15883" width="28.85546875" customWidth="1"/>
    <col min="16129" max="16129" width="6" customWidth="1"/>
    <col min="16130" max="16130" width="28.5703125" customWidth="1"/>
    <col min="16131" max="16137" width="12.85546875" customWidth="1"/>
    <col min="16138" max="16138" width="11.28515625" bestFit="1" customWidth="1"/>
    <col min="16139" max="16139" width="28.85546875" customWidth="1"/>
  </cols>
  <sheetData>
    <row r="1" spans="1:11" ht="18" x14ac:dyDescent="0.25">
      <c r="A1" s="126" t="s">
        <v>40</v>
      </c>
      <c r="B1" s="127"/>
      <c r="C1" s="127"/>
      <c r="D1" s="127"/>
      <c r="E1" s="127"/>
      <c r="F1" s="127"/>
      <c r="G1" s="127"/>
      <c r="H1" s="127"/>
      <c r="I1" s="128"/>
    </row>
    <row r="2" spans="1:11" ht="18" x14ac:dyDescent="0.25">
      <c r="A2" s="41" t="s">
        <v>41</v>
      </c>
      <c r="B2" s="42"/>
      <c r="C2" s="42"/>
      <c r="D2" s="42"/>
      <c r="E2" s="42"/>
      <c r="F2" s="42"/>
      <c r="G2" s="42"/>
      <c r="H2" s="42"/>
      <c r="I2" s="43"/>
    </row>
    <row r="3" spans="1:11" ht="15.75" x14ac:dyDescent="0.25">
      <c r="A3" s="44" t="s">
        <v>42</v>
      </c>
      <c r="B3" s="45" t="str">
        <f>Planilha1!C4</f>
        <v xml:space="preserve">MELHORIAS EM GALERIA DE ÁGUAS PLUVIAS </v>
      </c>
      <c r="C3" s="46"/>
      <c r="D3" s="47"/>
      <c r="E3" s="47"/>
      <c r="F3" s="47"/>
      <c r="G3" s="45"/>
      <c r="H3" s="2"/>
      <c r="I3" s="48"/>
    </row>
    <row r="4" spans="1:11" ht="15.75" thickBot="1" x14ac:dyDescent="0.3">
      <c r="A4" s="49" t="s">
        <v>43</v>
      </c>
      <c r="B4" s="50"/>
      <c r="C4" s="50"/>
      <c r="D4" s="50"/>
      <c r="E4" s="50"/>
      <c r="F4" s="50"/>
      <c r="G4" s="50"/>
      <c r="H4" s="5"/>
      <c r="I4" s="51"/>
    </row>
    <row r="5" spans="1:11" x14ac:dyDescent="0.25">
      <c r="A5" s="52" t="s">
        <v>44</v>
      </c>
      <c r="B5" s="53" t="s">
        <v>45</v>
      </c>
      <c r="C5" s="54" t="s">
        <v>46</v>
      </c>
      <c r="D5" s="53" t="s">
        <v>47</v>
      </c>
      <c r="E5" s="54" t="s">
        <v>48</v>
      </c>
      <c r="F5" s="53" t="s">
        <v>49</v>
      </c>
      <c r="G5" s="54" t="s">
        <v>50</v>
      </c>
      <c r="H5" s="53"/>
      <c r="I5" s="55" t="s">
        <v>51</v>
      </c>
    </row>
    <row r="6" spans="1:11" ht="15.75" thickBot="1" x14ac:dyDescent="0.3">
      <c r="A6" s="56"/>
      <c r="B6" s="57"/>
      <c r="C6" s="58"/>
      <c r="D6" s="58"/>
      <c r="E6" s="58"/>
      <c r="F6" s="58"/>
      <c r="G6" s="59"/>
      <c r="H6" s="57"/>
      <c r="I6" s="60"/>
    </row>
    <row r="7" spans="1:11" x14ac:dyDescent="0.25">
      <c r="A7" s="61">
        <v>1</v>
      </c>
      <c r="B7" s="62" t="str">
        <f>Planilha1!C9</f>
        <v>DRENAGEM</v>
      </c>
      <c r="C7" s="63">
        <v>0.5</v>
      </c>
      <c r="D7" s="63">
        <v>0.5</v>
      </c>
      <c r="E7" s="63"/>
      <c r="F7" s="63"/>
      <c r="G7" s="63"/>
      <c r="H7" s="64"/>
      <c r="I7" s="65"/>
    </row>
    <row r="8" spans="1:11" x14ac:dyDescent="0.25">
      <c r="A8" s="61"/>
      <c r="B8" s="62"/>
      <c r="C8" s="66">
        <f>I8/2</f>
        <v>0</v>
      </c>
      <c r="D8" s="66">
        <f>C8</f>
        <v>0</v>
      </c>
      <c r="E8" s="66"/>
      <c r="F8" s="67">
        <f>E8</f>
        <v>0</v>
      </c>
      <c r="G8" s="68"/>
      <c r="H8" s="69"/>
      <c r="I8" s="70">
        <f>Planilha1!H21</f>
        <v>0</v>
      </c>
    </row>
    <row r="9" spans="1:11" x14ac:dyDescent="0.25">
      <c r="A9" s="71"/>
      <c r="B9" s="72"/>
      <c r="C9" s="72"/>
      <c r="D9" s="72"/>
      <c r="E9" s="72"/>
      <c r="F9" s="72"/>
      <c r="G9" s="73"/>
      <c r="H9" s="74"/>
      <c r="I9" s="65"/>
    </row>
    <row r="10" spans="1:11" x14ac:dyDescent="0.25">
      <c r="A10" s="71"/>
      <c r="B10" s="75" t="s">
        <v>52</v>
      </c>
      <c r="C10" s="75"/>
      <c r="D10" s="75"/>
      <c r="E10" s="75"/>
      <c r="F10" s="75"/>
      <c r="G10" s="76"/>
      <c r="H10" s="76"/>
      <c r="I10" s="77"/>
    </row>
    <row r="11" spans="1:11" x14ac:dyDescent="0.25">
      <c r="A11" s="71"/>
      <c r="B11" s="78" t="s">
        <v>53</v>
      </c>
      <c r="C11" s="79">
        <f>SUM(C7:C8)</f>
        <v>0.5</v>
      </c>
      <c r="D11" s="79">
        <f>SUM(D7:D8)</f>
        <v>0.5</v>
      </c>
      <c r="E11" s="79">
        <f>SUM(E7:E8)</f>
        <v>0</v>
      </c>
      <c r="F11" s="79"/>
      <c r="G11" s="79"/>
      <c r="H11" s="79"/>
      <c r="I11" s="80">
        <f>SUM(I7:I9)</f>
        <v>0</v>
      </c>
      <c r="J11" s="81"/>
      <c r="K11" s="81"/>
    </row>
    <row r="12" spans="1:11" x14ac:dyDescent="0.25">
      <c r="A12" s="71"/>
      <c r="B12" s="62"/>
      <c r="C12" s="62"/>
      <c r="D12" s="62"/>
      <c r="E12" s="62"/>
      <c r="F12" s="62"/>
      <c r="G12" s="82"/>
      <c r="H12" s="83"/>
      <c r="I12" s="84"/>
    </row>
    <row r="13" spans="1:11" ht="15.75" thickBot="1" x14ac:dyDescent="0.3">
      <c r="A13" s="85"/>
      <c r="B13" s="86" t="s">
        <v>54</v>
      </c>
      <c r="C13" s="87">
        <f>C11</f>
        <v>0.5</v>
      </c>
      <c r="D13" s="87">
        <f>C13+D11</f>
        <v>1</v>
      </c>
      <c r="E13" s="87"/>
      <c r="F13" s="87"/>
      <c r="G13" s="88"/>
      <c r="H13" s="89"/>
      <c r="I13" s="90">
        <f>I11</f>
        <v>0</v>
      </c>
    </row>
    <row r="14" spans="1:11" x14ac:dyDescent="0.25">
      <c r="A14" s="91"/>
      <c r="B14" s="92"/>
      <c r="C14" s="92"/>
      <c r="D14" s="92"/>
      <c r="E14" s="92"/>
      <c r="F14" s="92"/>
      <c r="G14" s="93"/>
      <c r="H14" s="93"/>
      <c r="I14" s="48"/>
    </row>
    <row r="15" spans="1:11" x14ac:dyDescent="0.25">
      <c r="A15" s="91"/>
      <c r="B15" s="94" t="str">
        <f>Planilha1!C23</f>
        <v>,  de Agosto de  2024</v>
      </c>
      <c r="C15" s="94"/>
      <c r="D15" s="94"/>
      <c r="E15" s="94"/>
      <c r="F15" s="94"/>
      <c r="G15" s="93"/>
      <c r="H15" s="93"/>
      <c r="I15" s="48"/>
    </row>
    <row r="16" spans="1:11" x14ac:dyDescent="0.25">
      <c r="A16" s="91"/>
      <c r="B16" s="94"/>
      <c r="C16" s="94"/>
      <c r="D16" s="94"/>
      <c r="E16" s="94"/>
      <c r="F16" s="94"/>
      <c r="G16" s="93"/>
      <c r="H16" s="93"/>
      <c r="I16" s="48"/>
    </row>
    <row r="17" spans="1:9" x14ac:dyDescent="0.25">
      <c r="A17" s="91"/>
      <c r="B17" s="94"/>
      <c r="C17" s="94"/>
      <c r="D17" s="94"/>
      <c r="E17" s="94"/>
      <c r="F17" s="94"/>
      <c r="G17" s="93"/>
      <c r="H17" s="93"/>
      <c r="I17" s="48"/>
    </row>
    <row r="18" spans="1:9" x14ac:dyDescent="0.25">
      <c r="A18" s="91"/>
      <c r="B18" s="94"/>
      <c r="C18" s="94"/>
      <c r="D18" s="94"/>
      <c r="E18" s="94"/>
      <c r="F18" s="94"/>
      <c r="G18" s="93"/>
      <c r="H18" s="93"/>
      <c r="I18" s="48"/>
    </row>
    <row r="19" spans="1:9" x14ac:dyDescent="0.25">
      <c r="A19" s="91"/>
      <c r="B19" s="2"/>
      <c r="C19" s="2"/>
      <c r="D19" s="2"/>
      <c r="E19" s="2"/>
      <c r="F19" s="2"/>
      <c r="G19" s="2"/>
      <c r="H19" s="2"/>
      <c r="I19" s="48"/>
    </row>
    <row r="20" spans="1:9" x14ac:dyDescent="0.25">
      <c r="A20" s="91"/>
      <c r="B20" s="129"/>
      <c r="C20" s="129"/>
      <c r="D20" s="129"/>
      <c r="E20" s="129"/>
      <c r="F20" s="129"/>
      <c r="G20" s="129"/>
      <c r="H20" s="129"/>
      <c r="I20" s="48"/>
    </row>
    <row r="21" spans="1:9" ht="15.75" thickBot="1" x14ac:dyDescent="0.3">
      <c r="A21" s="95"/>
      <c r="B21" s="130"/>
      <c r="C21" s="130"/>
      <c r="D21" s="130"/>
      <c r="E21" s="130"/>
      <c r="F21" s="130"/>
      <c r="G21" s="130"/>
      <c r="H21" s="130"/>
      <c r="I21" s="51"/>
    </row>
  </sheetData>
  <mergeCells count="3">
    <mergeCell ref="A1:I1"/>
    <mergeCell ref="B20:H20"/>
    <mergeCell ref="B21:H2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view="pageBreakPreview" topLeftCell="A5" zoomScaleNormal="100" zoomScaleSheetLayoutView="100" workbookViewId="0">
      <selection activeCell="E10" sqref="E10:G19"/>
    </sheetView>
  </sheetViews>
  <sheetFormatPr defaultRowHeight="15" x14ac:dyDescent="0.25"/>
  <cols>
    <col min="1" max="1" width="9.140625" customWidth="1"/>
    <col min="2" max="2" width="11.5703125" customWidth="1"/>
    <col min="3" max="3" width="68.5703125" customWidth="1"/>
    <col min="4" max="4" width="8.28515625" customWidth="1"/>
    <col min="5" max="6" width="10.7109375" customWidth="1"/>
    <col min="7" max="7" width="11.7109375" customWidth="1"/>
    <col min="8" max="8" width="19" customWidth="1"/>
    <col min="9" max="9" width="16.7109375" customWidth="1"/>
    <col min="11" max="11" width="11.140625" customWidth="1"/>
  </cols>
  <sheetData>
    <row r="1" spans="1:8" ht="15.75" thickBot="1" x14ac:dyDescent="0.3"/>
    <row r="2" spans="1:8" ht="21" thickBot="1" x14ac:dyDescent="0.3">
      <c r="A2" s="104" t="s">
        <v>31</v>
      </c>
      <c r="B2" s="105"/>
      <c r="C2" s="106"/>
      <c r="D2" s="106"/>
      <c r="E2" s="106"/>
      <c r="F2" s="106"/>
      <c r="G2" s="106"/>
      <c r="H2" s="107"/>
    </row>
    <row r="3" spans="1:8" x14ac:dyDescent="0.25">
      <c r="A3" s="117" t="s">
        <v>1</v>
      </c>
      <c r="B3" s="118"/>
      <c r="C3" s="119" t="s">
        <v>2</v>
      </c>
      <c r="D3" s="120"/>
      <c r="E3" s="120"/>
      <c r="F3" s="120"/>
      <c r="G3" s="120"/>
      <c r="H3" s="121"/>
    </row>
    <row r="4" spans="1:8" x14ac:dyDescent="0.25">
      <c r="A4" s="102" t="s">
        <v>3</v>
      </c>
      <c r="B4" s="115"/>
      <c r="C4" s="116" t="s">
        <v>61</v>
      </c>
      <c r="D4" s="94"/>
      <c r="E4" s="94"/>
      <c r="F4" s="94"/>
      <c r="G4" s="94"/>
      <c r="H4" s="103"/>
    </row>
    <row r="5" spans="1:8" x14ac:dyDescent="0.25">
      <c r="A5" s="122" t="s">
        <v>4</v>
      </c>
      <c r="B5" s="115"/>
      <c r="C5" s="124" t="s">
        <v>62</v>
      </c>
      <c r="D5" s="94"/>
      <c r="E5" s="94"/>
      <c r="F5" s="94"/>
      <c r="G5" s="94"/>
      <c r="H5" s="103"/>
    </row>
    <row r="6" spans="1:8" ht="15.75" thickBot="1" x14ac:dyDescent="0.3">
      <c r="A6" s="39"/>
      <c r="B6" s="123"/>
      <c r="C6" s="125" t="s">
        <v>63</v>
      </c>
      <c r="D6" s="10"/>
      <c r="E6" s="10"/>
      <c r="F6" s="10"/>
      <c r="G6" s="10"/>
      <c r="H6" s="11"/>
    </row>
    <row r="7" spans="1:8" ht="15.75" thickBot="1" x14ac:dyDescent="0.3">
      <c r="A7" s="108" t="s">
        <v>0</v>
      </c>
      <c r="B7" s="109" t="s">
        <v>5</v>
      </c>
      <c r="C7" s="110" t="s">
        <v>6</v>
      </c>
      <c r="D7" s="111" t="s">
        <v>9</v>
      </c>
      <c r="E7" s="112" t="s">
        <v>10</v>
      </c>
      <c r="F7" s="113"/>
      <c r="G7" s="114"/>
      <c r="H7" s="114"/>
    </row>
    <row r="8" spans="1:8" ht="26.25" thickBot="1" x14ac:dyDescent="0.3">
      <c r="A8" s="7" t="s">
        <v>7</v>
      </c>
      <c r="B8" s="8"/>
      <c r="C8" s="9" t="s">
        <v>8</v>
      </c>
      <c r="D8" s="12"/>
      <c r="E8" s="13" t="s">
        <v>11</v>
      </c>
      <c r="F8" s="14" t="s">
        <v>12</v>
      </c>
      <c r="G8" s="15" t="s">
        <v>13</v>
      </c>
      <c r="H8" s="16" t="s">
        <v>14</v>
      </c>
    </row>
    <row r="9" spans="1:8" ht="15.75" thickBot="1" x14ac:dyDescent="0.3">
      <c r="A9" s="17" t="s">
        <v>15</v>
      </c>
      <c r="B9" s="18"/>
      <c r="C9" s="19" t="s">
        <v>16</v>
      </c>
      <c r="D9" s="20" t="s">
        <v>17</v>
      </c>
      <c r="E9" s="21"/>
      <c r="F9" s="22">
        <v>0</v>
      </c>
      <c r="G9" s="23">
        <v>0</v>
      </c>
      <c r="H9" s="97"/>
    </row>
    <row r="10" spans="1:8" x14ac:dyDescent="0.25">
      <c r="A10" s="24">
        <v>600300</v>
      </c>
      <c r="B10" s="25" t="s">
        <v>18</v>
      </c>
      <c r="C10" s="26" t="s">
        <v>19</v>
      </c>
      <c r="D10" s="27" t="s">
        <v>20</v>
      </c>
      <c r="E10" s="28"/>
      <c r="F10" s="29"/>
      <c r="G10" s="96"/>
      <c r="H10" s="99"/>
    </row>
    <row r="11" spans="1:8" x14ac:dyDescent="0.25">
      <c r="A11" s="24" t="s">
        <v>33</v>
      </c>
      <c r="B11" s="25" t="s">
        <v>32</v>
      </c>
      <c r="C11" s="26" t="s">
        <v>21</v>
      </c>
      <c r="D11" s="27" t="s">
        <v>20</v>
      </c>
      <c r="E11" s="28"/>
      <c r="F11" s="29"/>
      <c r="G11" s="96"/>
      <c r="H11" s="30"/>
    </row>
    <row r="12" spans="1:8" x14ac:dyDescent="0.25">
      <c r="A12" s="24" t="s">
        <v>22</v>
      </c>
      <c r="B12" s="25" t="s">
        <v>32</v>
      </c>
      <c r="C12" s="26" t="s">
        <v>23</v>
      </c>
      <c r="D12" s="27" t="s">
        <v>24</v>
      </c>
      <c r="E12" s="28"/>
      <c r="F12" s="29"/>
      <c r="G12" s="96"/>
      <c r="H12" s="30"/>
    </row>
    <row r="13" spans="1:8" x14ac:dyDescent="0.25">
      <c r="A13" s="24" t="s">
        <v>57</v>
      </c>
      <c r="B13" s="25" t="s">
        <v>32</v>
      </c>
      <c r="C13" s="26" t="s">
        <v>58</v>
      </c>
      <c r="D13" s="27" t="s">
        <v>24</v>
      </c>
      <c r="E13" s="28"/>
      <c r="F13" s="29"/>
      <c r="G13" s="96"/>
      <c r="H13" s="30"/>
    </row>
    <row r="14" spans="1:8" x14ac:dyDescent="0.25">
      <c r="A14" s="24" t="s">
        <v>25</v>
      </c>
      <c r="B14" s="25" t="s">
        <v>32</v>
      </c>
      <c r="C14" s="26" t="s">
        <v>26</v>
      </c>
      <c r="D14" s="27" t="s">
        <v>24</v>
      </c>
      <c r="E14" s="28"/>
      <c r="F14" s="29"/>
      <c r="G14" s="96"/>
      <c r="H14" s="30"/>
    </row>
    <row r="15" spans="1:8" x14ac:dyDescent="0.25">
      <c r="A15" s="24" t="s">
        <v>27</v>
      </c>
      <c r="B15" s="25" t="s">
        <v>32</v>
      </c>
      <c r="C15" s="26" t="s">
        <v>28</v>
      </c>
      <c r="D15" s="27" t="s">
        <v>29</v>
      </c>
      <c r="E15" s="28"/>
      <c r="F15" s="29"/>
      <c r="G15" s="96"/>
      <c r="H15" s="30"/>
    </row>
    <row r="16" spans="1:8" x14ac:dyDescent="0.25">
      <c r="A16" s="24" t="s">
        <v>38</v>
      </c>
      <c r="B16" s="25" t="s">
        <v>32</v>
      </c>
      <c r="C16" s="26" t="s">
        <v>39</v>
      </c>
      <c r="D16" s="27" t="s">
        <v>29</v>
      </c>
      <c r="E16" s="28"/>
      <c r="F16" s="29"/>
      <c r="G16" s="96"/>
      <c r="H16" s="30"/>
    </row>
    <row r="17" spans="1:9" x14ac:dyDescent="0.25">
      <c r="A17" s="24" t="s">
        <v>36</v>
      </c>
      <c r="B17" s="25" t="s">
        <v>32</v>
      </c>
      <c r="C17" s="26" t="s">
        <v>37</v>
      </c>
      <c r="D17" s="27" t="s">
        <v>29</v>
      </c>
      <c r="E17" s="28"/>
      <c r="F17" s="29"/>
      <c r="G17" s="96"/>
      <c r="H17" s="30"/>
    </row>
    <row r="18" spans="1:9" x14ac:dyDescent="0.25">
      <c r="A18" s="24" t="s">
        <v>59</v>
      </c>
      <c r="B18" s="25" t="s">
        <v>32</v>
      </c>
      <c r="C18" s="26" t="s">
        <v>60</v>
      </c>
      <c r="D18" s="27" t="s">
        <v>29</v>
      </c>
      <c r="E18" s="28"/>
      <c r="F18" s="29"/>
      <c r="G18" s="96"/>
      <c r="H18" s="30"/>
    </row>
    <row r="19" spans="1:9" ht="15.75" thickBot="1" x14ac:dyDescent="0.3">
      <c r="A19" s="24" t="s">
        <v>34</v>
      </c>
      <c r="B19" s="25" t="s">
        <v>32</v>
      </c>
      <c r="C19" s="26" t="s">
        <v>35</v>
      </c>
      <c r="D19" s="27" t="s">
        <v>20</v>
      </c>
      <c r="E19" s="28"/>
      <c r="F19" s="29"/>
      <c r="G19" s="96"/>
      <c r="H19" s="100"/>
    </row>
    <row r="20" spans="1:9" ht="15.75" thickBot="1" x14ac:dyDescent="0.3">
      <c r="A20" s="31" t="s">
        <v>30</v>
      </c>
      <c r="B20" s="32"/>
      <c r="C20" s="33"/>
      <c r="D20" s="37"/>
      <c r="E20" s="131" t="s">
        <v>55</v>
      </c>
      <c r="F20" s="131"/>
      <c r="G20" s="132"/>
      <c r="H20" s="98">
        <f>SUM(G10:G19)</f>
        <v>0</v>
      </c>
      <c r="I20" s="40"/>
    </row>
    <row r="21" spans="1:9" ht="15.75" thickBot="1" x14ac:dyDescent="0.3">
      <c r="A21" s="34" t="s">
        <v>30</v>
      </c>
      <c r="B21" s="35"/>
      <c r="C21" s="36"/>
      <c r="D21" s="38"/>
      <c r="E21" s="131" t="s">
        <v>56</v>
      </c>
      <c r="F21" s="131"/>
      <c r="G21" s="132"/>
      <c r="H21" s="101">
        <f>H20*1.25</f>
        <v>0</v>
      </c>
      <c r="I21" s="40"/>
    </row>
    <row r="22" spans="1:9" x14ac:dyDescent="0.25">
      <c r="A22" s="1"/>
      <c r="B22" s="2"/>
      <c r="C22" s="2"/>
      <c r="D22" s="2"/>
      <c r="E22" s="2"/>
      <c r="F22" s="2"/>
      <c r="G22" s="2"/>
      <c r="H22" s="3"/>
    </row>
    <row r="23" spans="1:9" x14ac:dyDescent="0.25">
      <c r="A23" s="1"/>
      <c r="B23" s="2"/>
      <c r="C23" s="2" t="s">
        <v>64</v>
      </c>
      <c r="D23" s="2"/>
      <c r="E23" s="2"/>
      <c r="F23" s="2"/>
      <c r="G23" s="2"/>
      <c r="H23" s="3"/>
    </row>
    <row r="24" spans="1:9" x14ac:dyDescent="0.25">
      <c r="A24" s="1"/>
      <c r="B24" s="2"/>
      <c r="C24" s="2"/>
      <c r="D24" s="2"/>
      <c r="E24" s="2"/>
      <c r="F24" s="2"/>
      <c r="G24" s="2"/>
      <c r="H24" s="3"/>
    </row>
    <row r="25" spans="1:9" x14ac:dyDescent="0.25">
      <c r="A25" s="1"/>
      <c r="B25" s="2"/>
      <c r="C25" s="2"/>
      <c r="D25" s="2"/>
      <c r="E25" s="2"/>
      <c r="F25" s="2"/>
      <c r="G25" s="2"/>
      <c r="H25" s="3"/>
    </row>
    <row r="26" spans="1:9" x14ac:dyDescent="0.25">
      <c r="A26" s="1"/>
      <c r="B26" s="2"/>
      <c r="C26" s="2"/>
      <c r="D26" s="2"/>
      <c r="E26" s="2"/>
      <c r="F26" s="2"/>
      <c r="G26" s="2"/>
      <c r="H26" s="3"/>
    </row>
    <row r="27" spans="1:9" ht="15.75" thickBot="1" x14ac:dyDescent="0.3">
      <c r="A27" s="4"/>
      <c r="B27" s="5"/>
      <c r="C27" s="5"/>
      <c r="D27" s="5"/>
      <c r="E27" s="5"/>
      <c r="F27" s="5"/>
      <c r="G27" s="5"/>
      <c r="H27" s="6"/>
    </row>
  </sheetData>
  <mergeCells count="2">
    <mergeCell ref="E20:G20"/>
    <mergeCell ref="E21:G21"/>
  </mergeCells>
  <pageMargins left="0.43307086614173229" right="0.39370078740157483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CRONOGRAMA</vt:lpstr>
      <vt:lpstr>Planilha1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Cliente</cp:lastModifiedBy>
  <cp:lastPrinted>2024-08-15T14:07:58Z</cp:lastPrinted>
  <dcterms:created xsi:type="dcterms:W3CDTF">2022-11-03T21:05:47Z</dcterms:created>
  <dcterms:modified xsi:type="dcterms:W3CDTF">2024-08-26T13:42:01Z</dcterms:modified>
</cp:coreProperties>
</file>